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activeTab="5"/>
  </bookViews>
  <sheets>
    <sheet name="Prezentace" sheetId="1" r:id="rId1"/>
    <sheet name="1" sheetId="2" r:id="rId2"/>
    <sheet name="2" sheetId="3" r:id="rId3"/>
    <sheet name="3" sheetId="4" r:id="rId4"/>
    <sheet name="4" sheetId="5" r:id="rId5"/>
    <sheet name="Výsledky" sheetId="6" r:id="rId6"/>
  </sheets>
  <definedNames/>
  <calcPr fullCalcOnLoad="1"/>
</workbook>
</file>

<file path=xl/sharedStrings.xml><?xml version="1.0" encoding="utf-8"?>
<sst xmlns="http://schemas.openxmlformats.org/spreadsheetml/2006/main" count="396" uniqueCount="109">
  <si>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</si>
  <si>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</si>
  <si>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</si>
  <si>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</si>
  <si>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</si>
  <si>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</si>
  <si>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</si>
  <si>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</si>
  <si>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</si>
  <si>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</si>
  <si>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</si>
  <si>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</si>
  <si>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</si>
  <si>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</si>
  <si>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</si>
  <si>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</si>
  <si>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</si>
  <si>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</si>
  <si>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</si>
  <si>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</si>
  <si>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</si>
  <si>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</si>
  <si>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Vejslík</t>
  </si>
  <si>
    <t>Čas</t>
  </si>
  <si>
    <t>Žemlička</t>
  </si>
  <si>
    <t>Vojtěch</t>
  </si>
  <si>
    <t>Žemličková</t>
  </si>
  <si>
    <t>Marie</t>
  </si>
  <si>
    <t>Václav</t>
  </si>
  <si>
    <t>Čížek</t>
  </si>
  <si>
    <t>K</t>
  </si>
  <si>
    <t>Nikodým</t>
  </si>
  <si>
    <t>David</t>
  </si>
  <si>
    <t>Brejžek</t>
  </si>
  <si>
    <t>Rendl</t>
  </si>
  <si>
    <t>Zbraň</t>
  </si>
  <si>
    <t>P</t>
  </si>
  <si>
    <t>František</t>
  </si>
  <si>
    <t>Milan</t>
  </si>
  <si>
    <t>KVZ Fruko J. Hradec</t>
  </si>
  <si>
    <t>Diče</t>
  </si>
  <si>
    <t>Michal</t>
  </si>
  <si>
    <t>Jan</t>
  </si>
  <si>
    <t>KVZ Pelhřimov</t>
  </si>
  <si>
    <t>Adensam</t>
  </si>
  <si>
    <t>Martin</t>
  </si>
  <si>
    <t>Bahenský</t>
  </si>
  <si>
    <t>Michael</t>
  </si>
  <si>
    <t>Bečvář</t>
  </si>
  <si>
    <t>Červenka</t>
  </si>
  <si>
    <t>Pavel</t>
  </si>
  <si>
    <t>Čihák</t>
  </si>
  <si>
    <t>SSK Benešov</t>
  </si>
  <si>
    <t>Fiala</t>
  </si>
  <si>
    <t>AVZO Nové Hrady</t>
  </si>
  <si>
    <t>Grill</t>
  </si>
  <si>
    <t>Pětivlas</t>
  </si>
  <si>
    <t>Miloslav</t>
  </si>
  <si>
    <t>Zajíček</t>
  </si>
  <si>
    <t>Roman</t>
  </si>
  <si>
    <t>SK Jednorožec Žirovnice</t>
  </si>
  <si>
    <t>Cilichová</t>
  </si>
  <si>
    <t>Jaroslava</t>
  </si>
  <si>
    <t>KVZ Hodkovice n/M</t>
  </si>
  <si>
    <t>SSK Borek</t>
  </si>
  <si>
    <t>Klíma</t>
  </si>
  <si>
    <t>Peklák</t>
  </si>
  <si>
    <t>Dalibor</t>
  </si>
  <si>
    <t>Vicány</t>
  </si>
  <si>
    <t xml:space="preserve">Hlavní rozhodčí: </t>
  </si>
  <si>
    <t xml:space="preserve">Ředitel závodu:  </t>
  </si>
  <si>
    <t>Ladislav Žemlička 2-140</t>
  </si>
  <si>
    <t>Petr Kališ 2-235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</si>
  <si>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</si>
  <si>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</si>
  <si>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</si>
  <si>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</si>
  <si>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</si>
  <si>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</si>
  <si>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</si>
  <si>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Jungwirth</t>
  </si>
  <si>
    <t>SPS Písek</t>
  </si>
  <si>
    <t>Letiště Praha</t>
  </si>
  <si>
    <t>střelecké soutěže k. č. 209</t>
  </si>
  <si>
    <t xml:space="preserve"> KVZ "Vltava" Týn nad Vltavou</t>
  </si>
  <si>
    <t>SPECIAL "RANÁ PÉČE"</t>
  </si>
  <si>
    <t>Datum: 6.8.2016
Semenec,
Týn nad Vltavou</t>
  </si>
  <si>
    <t>Kejř</t>
  </si>
  <si>
    <t>AVZO Chvalšiny</t>
  </si>
  <si>
    <t>R</t>
  </si>
  <si>
    <t>5x kov, 6x papír</t>
  </si>
  <si>
    <t>Januška</t>
  </si>
  <si>
    <t>SSK Opařany</t>
  </si>
  <si>
    <t>8x kov, 5x papír</t>
  </si>
  <si>
    <t>6x kov, 9x papír</t>
  </si>
  <si>
    <t>Máj</t>
  </si>
  <si>
    <t>AZ Praha</t>
  </si>
  <si>
    <t>Kališ TS</t>
  </si>
  <si>
    <t>Kališ S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</si>
  <si>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</si>
  <si>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</si>
  <si>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</si>
  <si>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</si>
  <si>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</si>
  <si>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</si>
  <si>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</si>
  <si>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</si>
  <si>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REVOLVER</t>
  </si>
  <si>
    <t>PISTOLE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</si>
</sst>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  <numFmt numFmtId="173" formatCode="[$-F400]h:mm:ss\ AM/PM"/>
    <numFmt numFmtId="174" formatCode="d/m/yy\ h:mm"/>
    <numFmt numFmtId="175" formatCode="hh:mm"/>
  </numFmts>
  <fonts count="45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b/>
      <sz val="2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hidden="1"/>
    </xf>
    <xf numFmtId="175" fontId="0" fillId="0" borderId="0" xfId="0" applyNumberFormat="1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2" fontId="7" fillId="0" borderId="26" xfId="0" applyNumberFormat="1" applyFont="1" applyBorder="1" applyAlignment="1" applyProtection="1">
      <alignment horizontal="center" vertical="center"/>
      <protection hidden="1"/>
    </xf>
    <xf numFmtId="2" fontId="7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2" fontId="7" fillId="0" borderId="24" xfId="0" applyNumberFormat="1" applyFont="1" applyBorder="1" applyAlignment="1" applyProtection="1">
      <alignment horizontal="center" vertical="center"/>
      <protection hidden="1"/>
    </xf>
    <xf numFmtId="2" fontId="7" fillId="0" borderId="14" xfId="0" applyNumberFormat="1" applyFont="1" applyBorder="1" applyAlignment="1" applyProtection="1">
      <alignment horizontal="center" vertical="center"/>
      <protection hidden="1"/>
    </xf>
    <xf numFmtId="1" fontId="7" fillId="0" borderId="27" xfId="0" applyNumberFormat="1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left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 hidden="1"/>
    </xf>
    <xf numFmtId="2" fontId="7" fillId="0" borderId="27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1" fontId="8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2" fontId="7" fillId="0" borderId="29" xfId="0" applyNumberFormat="1" applyFont="1" applyBorder="1" applyAlignment="1" applyProtection="1">
      <alignment horizontal="center" vertical="center"/>
      <protection hidden="1"/>
    </xf>
    <xf numFmtId="2" fontId="7" fillId="0" borderId="30" xfId="0" applyNumberFormat="1" applyFont="1" applyBorder="1" applyAlignment="1" applyProtection="1">
      <alignment horizontal="center" vertical="center"/>
      <protection hidden="1"/>
    </xf>
    <xf numFmtId="2" fontId="7" fillId="0" borderId="31" xfId="0" applyNumberFormat="1" applyFont="1" applyBorder="1" applyAlignment="1" applyProtection="1">
      <alignment horizontal="center" vertical="center"/>
      <protection hidden="1"/>
    </xf>
    <xf numFmtId="2" fontId="8" fillId="0" borderId="26" xfId="0" applyNumberFormat="1" applyFont="1" applyBorder="1" applyAlignment="1" applyProtection="1">
      <alignment horizontal="center" vertical="center"/>
      <protection hidden="1"/>
    </xf>
    <xf numFmtId="2" fontId="8" fillId="0" borderId="24" xfId="0" applyNumberFormat="1" applyFont="1" applyBorder="1" applyAlignment="1" applyProtection="1">
      <alignment horizontal="center" vertical="center"/>
      <protection hidden="1"/>
    </xf>
    <xf numFmtId="2" fontId="8" fillId="0" borderId="28" xfId="0" applyNumberFormat="1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35" xfId="0" applyNumberFormat="1" applyFont="1" applyBorder="1" applyAlignment="1" applyProtection="1">
      <alignment horizontal="center" vertical="center"/>
      <protection locked="0"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37" xfId="0" applyNumberFormat="1" applyFont="1" applyBorder="1" applyAlignment="1" applyProtection="1">
      <alignment horizontal="center" vertical="center"/>
      <protection locked="0"/>
    </xf>
    <xf numFmtId="1" fontId="6" fillId="0" borderId="38" xfId="0" applyNumberFormat="1" applyFont="1" applyBorder="1" applyAlignment="1" applyProtection="1">
      <alignment horizontal="center" vertical="center"/>
      <protection locked="0"/>
    </xf>
    <xf numFmtId="2" fontId="6" fillId="0" borderId="34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1" fontId="6" fillId="0" borderId="41" xfId="0" applyNumberFormat="1" applyFont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hidden="1"/>
    </xf>
    <xf numFmtId="1" fontId="6" fillId="0" borderId="44" xfId="0" applyNumberFormat="1" applyFont="1" applyBorder="1" applyAlignment="1" applyProtection="1">
      <alignment horizontal="center" vertical="center"/>
      <protection locked="0"/>
    </xf>
    <xf numFmtId="1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center" vertical="top"/>
      <protection hidden="1"/>
    </xf>
    <xf numFmtId="0" fontId="9" fillId="0" borderId="47" xfId="0" applyFont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4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center"/>
      <protection hidden="1"/>
    </xf>
    <xf numFmtId="1" fontId="8" fillId="0" borderId="10" xfId="0" applyNumberFormat="1" applyFont="1" applyBorder="1" applyAlignment="1" applyProtection="1">
      <alignment horizontal="center" vertical="center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8" fillId="0" borderId="33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15.875" style="1" bestFit="1" customWidth="1"/>
    <col min="4" max="4" width="9.625" style="1" bestFit="1" customWidth="1"/>
    <col min="5" max="5" width="24.25390625" style="1" customWidth="1"/>
    <col min="6" max="9" width="8.75390625" style="1" customWidth="1"/>
    <col min="10" max="10" width="9.375" style="1" customWidth="1"/>
    <col min="11" max="11" width="10.875" style="1" customWidth="1"/>
    <col min="12" max="16384" width="9.125" style="1" customWidth="1"/>
  </cols>
  <sheetData>
    <row r="1" spans="1:11" ht="35.25" customHeight="1">
      <c r="A1" s="98" t="s">
        <v>7</v>
      </c>
      <c r="B1" s="99"/>
      <c r="C1" s="100"/>
      <c r="D1" s="101"/>
      <c r="E1" s="113" t="s">
        <v>85</v>
      </c>
      <c r="F1" s="114"/>
      <c r="G1" s="114"/>
      <c r="H1" s="114"/>
      <c r="I1" s="114"/>
      <c r="J1" s="102" t="s">
        <v>86</v>
      </c>
      <c r="K1" s="103"/>
    </row>
    <row r="2" spans="1:11" ht="35.25" customHeight="1" thickBot="1">
      <c r="A2" s="94" t="s">
        <v>83</v>
      </c>
      <c r="B2" s="95"/>
      <c r="C2" s="96"/>
      <c r="D2" s="97"/>
      <c r="E2" s="91" t="s">
        <v>84</v>
      </c>
      <c r="F2" s="92"/>
      <c r="G2" s="92"/>
      <c r="H2" s="92"/>
      <c r="I2" s="92"/>
      <c r="J2" s="104"/>
      <c r="K2" s="105"/>
    </row>
    <row r="3" spans="1:11" ht="12" customHeight="1">
      <c r="A3" s="15" t="s">
        <v>8</v>
      </c>
      <c r="B3" s="110" t="s">
        <v>35</v>
      </c>
      <c r="C3" s="106" t="s">
        <v>2</v>
      </c>
      <c r="D3" s="106" t="s">
        <v>3</v>
      </c>
      <c r="E3" s="110" t="s">
        <v>5</v>
      </c>
      <c r="F3" s="16" t="s">
        <v>6</v>
      </c>
      <c r="G3" s="16" t="s">
        <v>6</v>
      </c>
      <c r="H3" s="15" t="s">
        <v>6</v>
      </c>
      <c r="I3" s="15" t="s">
        <v>6</v>
      </c>
      <c r="J3" s="15" t="s">
        <v>4</v>
      </c>
      <c r="K3" s="108" t="s">
        <v>0</v>
      </c>
    </row>
    <row r="4" spans="1:11" ht="13.5" customHeight="1" thickBot="1">
      <c r="A4" s="17" t="s">
        <v>1</v>
      </c>
      <c r="B4" s="112"/>
      <c r="C4" s="107"/>
      <c r="D4" s="107"/>
      <c r="E4" s="111"/>
      <c r="F4" s="18">
        <v>1</v>
      </c>
      <c r="G4" s="18">
        <v>2</v>
      </c>
      <c r="H4" s="17">
        <v>3</v>
      </c>
      <c r="I4" s="17">
        <v>4</v>
      </c>
      <c r="J4" s="17" t="s">
        <v>75</v>
      </c>
      <c r="K4" s="109"/>
    </row>
    <row r="5" spans="1:11" s="19" customFormat="1" ht="15">
      <c r="A5" s="29">
        <v>1</v>
      </c>
      <c r="B5" s="47" t="s">
        <v>36</v>
      </c>
      <c r="C5" s="30" t="s">
        <v>44</v>
      </c>
      <c r="D5" s="31" t="s">
        <v>45</v>
      </c>
      <c r="E5" s="48" t="s">
        <v>60</v>
      </c>
      <c r="F5" s="32">
        <f>1!AG4</f>
        <v>141.31</v>
      </c>
      <c r="G5" s="32">
        <f>2!AG4</f>
        <v>151.31</v>
      </c>
      <c r="H5" s="33">
        <f>3!AG4</f>
        <v>131.32999999999998</v>
      </c>
      <c r="I5" s="62">
        <f>4!AG4</f>
        <v>194.69</v>
      </c>
      <c r="J5" s="65">
        <f>SUM(F5:I5)</f>
        <v>618.64</v>
      </c>
      <c r="K5" s="54">
        <f>RANK(J5,$J$5:$J$45)</f>
        <v>13</v>
      </c>
    </row>
    <row r="6" spans="1:11" s="19" customFormat="1" ht="15">
      <c r="A6" s="34">
        <v>2</v>
      </c>
      <c r="B6" s="49" t="s">
        <v>36</v>
      </c>
      <c r="C6" s="35" t="s">
        <v>46</v>
      </c>
      <c r="D6" s="36" t="s">
        <v>47</v>
      </c>
      <c r="E6" s="50" t="s">
        <v>82</v>
      </c>
      <c r="F6" s="37">
        <f>1!AG5</f>
        <v>143.31</v>
      </c>
      <c r="G6" s="37">
        <f>2!AG5</f>
        <v>161.93</v>
      </c>
      <c r="H6" s="38">
        <f>3!AG5</f>
        <v>134.7</v>
      </c>
      <c r="I6" s="63">
        <f>4!AG5</f>
        <v>175.05</v>
      </c>
      <c r="J6" s="66">
        <f aca="true" t="shared" si="0" ref="J6:J45">SUM(F6:I6)</f>
        <v>614.99</v>
      </c>
      <c r="K6" s="55">
        <f>RANK(J6,$J$5:$J$45)</f>
        <v>14</v>
      </c>
    </row>
    <row r="7" spans="1:11" s="19" customFormat="1" ht="15">
      <c r="A7" s="34">
        <v>3</v>
      </c>
      <c r="B7" s="49" t="s">
        <v>36</v>
      </c>
      <c r="C7" s="35" t="s">
        <v>48</v>
      </c>
      <c r="D7" s="36" t="s">
        <v>12</v>
      </c>
      <c r="E7" s="50" t="s">
        <v>81</v>
      </c>
      <c r="F7" s="37">
        <f>1!AG6</f>
        <v>101.76</v>
      </c>
      <c r="G7" s="37">
        <f>2!AG6</f>
        <v>142.52</v>
      </c>
      <c r="H7" s="38">
        <f>3!AG6</f>
        <v>126.14</v>
      </c>
      <c r="I7" s="63">
        <f>4!AG6</f>
        <v>173.04</v>
      </c>
      <c r="J7" s="66">
        <f t="shared" si="0"/>
        <v>543.46</v>
      </c>
      <c r="K7" s="55">
        <f>RANK(J7,$J$5:$J$45)</f>
        <v>33</v>
      </c>
    </row>
    <row r="8" spans="1:11" s="19" customFormat="1" ht="15">
      <c r="A8" s="34">
        <v>4</v>
      </c>
      <c r="B8" s="49" t="s">
        <v>36</v>
      </c>
      <c r="C8" s="35" t="s">
        <v>33</v>
      </c>
      <c r="D8" s="36" t="s">
        <v>25</v>
      </c>
      <c r="E8" s="50" t="s">
        <v>39</v>
      </c>
      <c r="F8" s="37">
        <f>1!AG7</f>
        <v>139.62</v>
      </c>
      <c r="G8" s="37">
        <f>2!AG7</f>
        <v>148.16</v>
      </c>
      <c r="H8" s="38">
        <f>3!AG7</f>
        <v>130.7</v>
      </c>
      <c r="I8" s="63">
        <f>4!AG7</f>
        <v>194.78</v>
      </c>
      <c r="J8" s="66">
        <f t="shared" si="0"/>
        <v>613.26</v>
      </c>
      <c r="K8" s="55">
        <f>RANK(J8,$J$5:$J$45)</f>
        <v>15</v>
      </c>
    </row>
    <row r="9" spans="1:11" s="19" customFormat="1" ht="15">
      <c r="A9" s="34">
        <v>5</v>
      </c>
      <c r="B9" s="49" t="s">
        <v>36</v>
      </c>
      <c r="C9" s="35" t="s">
        <v>19</v>
      </c>
      <c r="D9" s="36" t="s">
        <v>12</v>
      </c>
      <c r="E9" s="50" t="s">
        <v>39</v>
      </c>
      <c r="F9" s="37">
        <f>1!AG8</f>
        <v>135.3</v>
      </c>
      <c r="G9" s="37">
        <f>2!AG8</f>
        <v>151</v>
      </c>
      <c r="H9" s="38">
        <f>3!AG8</f>
        <v>116.22</v>
      </c>
      <c r="I9" s="63">
        <f>4!AG8</f>
        <v>179.35</v>
      </c>
      <c r="J9" s="66">
        <f t="shared" si="0"/>
        <v>581.87</v>
      </c>
      <c r="K9" s="55">
        <f>RANK(J9,$J$5:$J$45)</f>
        <v>24</v>
      </c>
    </row>
    <row r="10" spans="1:11" s="19" customFormat="1" ht="15">
      <c r="A10" s="34">
        <v>6</v>
      </c>
      <c r="B10" s="49" t="s">
        <v>36</v>
      </c>
      <c r="C10" s="35" t="s">
        <v>49</v>
      </c>
      <c r="D10" s="36" t="s">
        <v>50</v>
      </c>
      <c r="E10" s="50" t="s">
        <v>43</v>
      </c>
      <c r="F10" s="37">
        <f>1!AG9</f>
        <v>132.45</v>
      </c>
      <c r="G10" s="37">
        <f>2!AG9</f>
        <v>155.98</v>
      </c>
      <c r="H10" s="38">
        <f>3!AG9</f>
        <v>127.52</v>
      </c>
      <c r="I10" s="63">
        <f>4!AG9</f>
        <v>192.59</v>
      </c>
      <c r="J10" s="66">
        <f t="shared" si="0"/>
        <v>608.54</v>
      </c>
      <c r="K10" s="55">
        <f>RANK(J10,$J$5:$J$45)</f>
        <v>19</v>
      </c>
    </row>
    <row r="11" spans="1:11" s="19" customFormat="1" ht="15">
      <c r="A11" s="34">
        <v>7</v>
      </c>
      <c r="B11" s="49" t="s">
        <v>89</v>
      </c>
      <c r="C11" s="35" t="s">
        <v>49</v>
      </c>
      <c r="D11" s="36" t="s">
        <v>50</v>
      </c>
      <c r="E11" s="50" t="s">
        <v>43</v>
      </c>
      <c r="F11" s="37">
        <f>1!AG10</f>
        <v>126.49</v>
      </c>
      <c r="G11" s="37">
        <f>2!AG10</f>
        <v>144.74</v>
      </c>
      <c r="H11" s="38">
        <f>3!AG10</f>
        <v>124.7</v>
      </c>
      <c r="I11" s="63">
        <f>4!AG10</f>
        <v>170.8</v>
      </c>
      <c r="J11" s="66">
        <f t="shared" si="0"/>
        <v>566.73</v>
      </c>
      <c r="K11" s="55">
        <f>RANK(J11,$J$5:$J$45)</f>
        <v>29</v>
      </c>
    </row>
    <row r="12" spans="1:11" s="19" customFormat="1" ht="15">
      <c r="A12" s="34">
        <v>8</v>
      </c>
      <c r="B12" s="49" t="s">
        <v>36</v>
      </c>
      <c r="C12" s="35" t="s">
        <v>51</v>
      </c>
      <c r="D12" s="36" t="s">
        <v>12</v>
      </c>
      <c r="E12" s="50" t="s">
        <v>52</v>
      </c>
      <c r="F12" s="37">
        <f>1!AG11</f>
        <v>134.72</v>
      </c>
      <c r="G12" s="37">
        <f>2!AG11</f>
        <v>143.95</v>
      </c>
      <c r="H12" s="38">
        <f>3!AG11</f>
        <v>139.37</v>
      </c>
      <c r="I12" s="63">
        <f>4!AG11</f>
        <v>194.91</v>
      </c>
      <c r="J12" s="66">
        <f t="shared" si="0"/>
        <v>612.9499999999999</v>
      </c>
      <c r="K12" s="55">
        <f>RANK(J12,$J$5:$J$45)</f>
        <v>16</v>
      </c>
    </row>
    <row r="13" spans="1:11" s="19" customFormat="1" ht="15">
      <c r="A13" s="34">
        <v>9</v>
      </c>
      <c r="B13" s="49" t="s">
        <v>89</v>
      </c>
      <c r="C13" s="35" t="s">
        <v>51</v>
      </c>
      <c r="D13" s="36" t="s">
        <v>12</v>
      </c>
      <c r="E13" s="50" t="s">
        <v>52</v>
      </c>
      <c r="F13" s="37">
        <f>1!AG12</f>
        <v>124.62</v>
      </c>
      <c r="G13" s="37">
        <f>2!AG12</f>
        <v>142.57999999999998</v>
      </c>
      <c r="H13" s="38">
        <f>3!AG12</f>
        <v>116.82</v>
      </c>
      <c r="I13" s="63">
        <f>4!AG12</f>
        <v>182.78</v>
      </c>
      <c r="J13" s="66">
        <f t="shared" si="0"/>
        <v>566.8</v>
      </c>
      <c r="K13" s="55">
        <f>RANK(J13,$J$5:$J$45)</f>
        <v>28</v>
      </c>
    </row>
    <row r="14" spans="1:11" s="19" customFormat="1" ht="15">
      <c r="A14" s="34">
        <v>10</v>
      </c>
      <c r="B14" s="49" t="s">
        <v>36</v>
      </c>
      <c r="C14" s="35" t="s">
        <v>29</v>
      </c>
      <c r="D14" s="36" t="s">
        <v>28</v>
      </c>
      <c r="E14" s="50" t="s">
        <v>21</v>
      </c>
      <c r="F14" s="37">
        <f>1!AG13</f>
        <v>138.86</v>
      </c>
      <c r="G14" s="37">
        <f>2!AG13</f>
        <v>148.26</v>
      </c>
      <c r="H14" s="38">
        <f>3!AG13</f>
        <v>132.65</v>
      </c>
      <c r="I14" s="63">
        <f>4!AG13</f>
        <v>199.66</v>
      </c>
      <c r="J14" s="66">
        <f t="shared" si="0"/>
        <v>619.43</v>
      </c>
      <c r="K14" s="55">
        <f>RANK(J14,$J$5:$J$45)</f>
        <v>12</v>
      </c>
    </row>
    <row r="15" spans="1:11" s="19" customFormat="1" ht="15">
      <c r="A15" s="34">
        <v>11</v>
      </c>
      <c r="B15" s="49" t="s">
        <v>36</v>
      </c>
      <c r="C15" s="35" t="s">
        <v>40</v>
      </c>
      <c r="D15" s="36" t="s">
        <v>41</v>
      </c>
      <c r="E15" s="50" t="s">
        <v>21</v>
      </c>
      <c r="F15" s="37">
        <f>1!AG14</f>
        <v>124.75</v>
      </c>
      <c r="G15" s="37">
        <f>2!AG14</f>
        <v>144.15</v>
      </c>
      <c r="H15" s="38">
        <f>3!AG14</f>
        <v>122.07</v>
      </c>
      <c r="I15" s="63">
        <f>4!AG14</f>
        <v>184.96</v>
      </c>
      <c r="J15" s="66">
        <f t="shared" si="0"/>
        <v>575.93</v>
      </c>
      <c r="K15" s="55">
        <f>RANK(J15,$J$5:$J$45)</f>
        <v>26</v>
      </c>
    </row>
    <row r="16" spans="1:11" s="19" customFormat="1" ht="15">
      <c r="A16" s="34">
        <v>12</v>
      </c>
      <c r="B16" s="49" t="s">
        <v>36</v>
      </c>
      <c r="C16" s="35" t="s">
        <v>53</v>
      </c>
      <c r="D16" s="36" t="s">
        <v>15</v>
      </c>
      <c r="E16" s="50" t="s">
        <v>39</v>
      </c>
      <c r="F16" s="37">
        <f>1!AG15</f>
        <v>140.68</v>
      </c>
      <c r="G16" s="37">
        <f>2!AG15</f>
        <v>152.1</v>
      </c>
      <c r="H16" s="38">
        <f>3!AG15</f>
        <v>125.45</v>
      </c>
      <c r="I16" s="63">
        <f>4!AG15</f>
        <v>188.56</v>
      </c>
      <c r="J16" s="66">
        <f t="shared" si="0"/>
        <v>606.79</v>
      </c>
      <c r="K16" s="55">
        <f>RANK(J16,$J$5:$J$45)</f>
        <v>20</v>
      </c>
    </row>
    <row r="17" spans="1:11" s="19" customFormat="1" ht="15">
      <c r="A17" s="34">
        <v>13</v>
      </c>
      <c r="B17" s="49" t="s">
        <v>36</v>
      </c>
      <c r="C17" s="35" t="s">
        <v>14</v>
      </c>
      <c r="D17" s="36" t="s">
        <v>18</v>
      </c>
      <c r="E17" s="50" t="s">
        <v>54</v>
      </c>
      <c r="F17" s="37">
        <f>1!AG16</f>
        <v>140.93</v>
      </c>
      <c r="G17" s="37">
        <f>2!AG16</f>
        <v>139.31</v>
      </c>
      <c r="H17" s="38">
        <f>3!AG16</f>
        <v>124.38</v>
      </c>
      <c r="I17" s="63">
        <f>4!AG16</f>
        <v>175.19</v>
      </c>
      <c r="J17" s="66">
        <f t="shared" si="0"/>
        <v>579.81</v>
      </c>
      <c r="K17" s="55">
        <f>RANK(J17,$J$5:$J$45)</f>
        <v>25</v>
      </c>
    </row>
    <row r="18" spans="1:11" s="19" customFormat="1" ht="15">
      <c r="A18" s="34">
        <v>14</v>
      </c>
      <c r="B18" s="49" t="s">
        <v>36</v>
      </c>
      <c r="C18" s="35" t="s">
        <v>99</v>
      </c>
      <c r="D18" s="36" t="s">
        <v>38</v>
      </c>
      <c r="E18" s="50" t="s">
        <v>100</v>
      </c>
      <c r="F18" s="37">
        <f>1!AG17</f>
        <v>144.24</v>
      </c>
      <c r="G18" s="37">
        <f>2!AG17</f>
        <v>141.8</v>
      </c>
      <c r="H18" s="38">
        <f>3!AG17</f>
        <v>135.63</v>
      </c>
      <c r="I18" s="63">
        <f>4!AG17</f>
        <v>190.17000000000002</v>
      </c>
      <c r="J18" s="66">
        <f t="shared" si="0"/>
        <v>611.84</v>
      </c>
      <c r="K18" s="55">
        <f>RANK(J18,$J$5:$J$45)</f>
        <v>18</v>
      </c>
    </row>
    <row r="19" spans="1:11" s="19" customFormat="1" ht="15">
      <c r="A19" s="34">
        <v>15</v>
      </c>
      <c r="B19" s="49" t="s">
        <v>36</v>
      </c>
      <c r="C19" s="35" t="s">
        <v>55</v>
      </c>
      <c r="D19" s="36" t="s">
        <v>16</v>
      </c>
      <c r="E19" s="50" t="s">
        <v>64</v>
      </c>
      <c r="F19" s="37">
        <f>1!AG18</f>
        <v>129.44</v>
      </c>
      <c r="G19" s="37">
        <f>2!AG18</f>
        <v>129.01</v>
      </c>
      <c r="H19" s="38">
        <f>3!AG18</f>
        <v>86.82</v>
      </c>
      <c r="I19" s="63">
        <f>4!AG18</f>
        <v>165.07999999999998</v>
      </c>
      <c r="J19" s="66">
        <f t="shared" si="0"/>
        <v>510.34999999999997</v>
      </c>
      <c r="K19" s="55">
        <f>RANK(J19,$J$5:$J$45)</f>
        <v>37</v>
      </c>
    </row>
    <row r="20" spans="1:11" s="19" customFormat="1" ht="15">
      <c r="A20" s="34">
        <v>16</v>
      </c>
      <c r="B20" s="49" t="s">
        <v>36</v>
      </c>
      <c r="C20" s="35" t="s">
        <v>103</v>
      </c>
      <c r="D20" s="36" t="s">
        <v>17</v>
      </c>
      <c r="E20" s="50" t="s">
        <v>64</v>
      </c>
      <c r="F20" s="37">
        <f>1!AG19</f>
        <v>147.34</v>
      </c>
      <c r="G20" s="37">
        <f>2!AG19</f>
        <v>154.25</v>
      </c>
      <c r="H20" s="38">
        <f>3!AG19</f>
        <v>136.16</v>
      </c>
      <c r="I20" s="63">
        <f>4!AG19</f>
        <v>121.56</v>
      </c>
      <c r="J20" s="66">
        <f t="shared" si="0"/>
        <v>559.31</v>
      </c>
      <c r="K20" s="55">
        <f>RANK(J20,$J$5:$J$45)</f>
        <v>30</v>
      </c>
    </row>
    <row r="21" spans="1:11" s="19" customFormat="1" ht="15">
      <c r="A21" s="34">
        <v>17</v>
      </c>
      <c r="B21" s="49" t="s">
        <v>36</v>
      </c>
      <c r="C21" s="35" t="s">
        <v>91</v>
      </c>
      <c r="D21" s="36" t="s">
        <v>57</v>
      </c>
      <c r="E21" s="50" t="s">
        <v>92</v>
      </c>
      <c r="F21" s="37">
        <f>1!AG20</f>
        <v>132.74</v>
      </c>
      <c r="G21" s="37">
        <f>2!AG20</f>
        <v>148.07999999999998</v>
      </c>
      <c r="H21" s="38">
        <f>3!AG20</f>
        <v>124.6</v>
      </c>
      <c r="I21" s="63">
        <f>4!AG20</f>
        <v>194.32999999999998</v>
      </c>
      <c r="J21" s="66">
        <f t="shared" si="0"/>
        <v>599.75</v>
      </c>
      <c r="K21" s="55">
        <f>RANK(J21,$J$5:$J$45)</f>
        <v>22</v>
      </c>
    </row>
    <row r="22" spans="1:11" s="19" customFormat="1" ht="15">
      <c r="A22" s="34">
        <v>18</v>
      </c>
      <c r="B22" s="49" t="s">
        <v>36</v>
      </c>
      <c r="C22" s="35" t="s">
        <v>80</v>
      </c>
      <c r="D22" s="36" t="s">
        <v>42</v>
      </c>
      <c r="E22" s="50" t="s">
        <v>21</v>
      </c>
      <c r="F22" s="37">
        <f>1!AG21</f>
        <v>149.64</v>
      </c>
      <c r="G22" s="37">
        <f>2!AG21</f>
        <v>160.4</v>
      </c>
      <c r="H22" s="38">
        <f>3!AG21</f>
        <v>133.59</v>
      </c>
      <c r="I22" s="63">
        <f>4!AG21</f>
        <v>209.17000000000002</v>
      </c>
      <c r="J22" s="66">
        <f t="shared" si="0"/>
        <v>652.8</v>
      </c>
      <c r="K22" s="55">
        <f>RANK(J22,$J$5:$J$45)</f>
        <v>5</v>
      </c>
    </row>
    <row r="23" spans="1:11" s="19" customFormat="1" ht="15">
      <c r="A23" s="34">
        <v>19</v>
      </c>
      <c r="B23" s="49" t="s">
        <v>89</v>
      </c>
      <c r="C23" s="35" t="s">
        <v>79</v>
      </c>
      <c r="D23" s="36" t="s">
        <v>18</v>
      </c>
      <c r="E23" s="50" t="s">
        <v>21</v>
      </c>
      <c r="F23" s="37">
        <f>1!AG22</f>
        <v>145.04</v>
      </c>
      <c r="G23" s="37">
        <f>2!AG22</f>
        <v>143.23</v>
      </c>
      <c r="H23" s="38">
        <f>3!AG22</f>
        <v>126.69</v>
      </c>
      <c r="I23" s="63">
        <f>4!AG22</f>
        <v>157.28</v>
      </c>
      <c r="J23" s="66">
        <f t="shared" si="0"/>
        <v>572.24</v>
      </c>
      <c r="K23" s="55">
        <f>RANK(J23,$J$5:$J$45)</f>
        <v>27</v>
      </c>
    </row>
    <row r="24" spans="1:11" s="19" customFormat="1" ht="15">
      <c r="A24" s="34">
        <v>20</v>
      </c>
      <c r="B24" s="49" t="s">
        <v>36</v>
      </c>
      <c r="C24" s="35" t="s">
        <v>98</v>
      </c>
      <c r="D24" s="36" t="s">
        <v>18</v>
      </c>
      <c r="E24" s="50" t="s">
        <v>21</v>
      </c>
      <c r="F24" s="37">
        <f>1!AG23</f>
        <v>148.09</v>
      </c>
      <c r="G24" s="37">
        <f>2!AG23</f>
        <v>148.82999999999998</v>
      </c>
      <c r="H24" s="38">
        <f>3!AG23</f>
        <v>145.96</v>
      </c>
      <c r="I24" s="63">
        <f>4!AG23</f>
        <v>208.79</v>
      </c>
      <c r="J24" s="66">
        <f t="shared" si="0"/>
        <v>651.67</v>
      </c>
      <c r="K24" s="55">
        <f>RANK(J24,$J$5:$J$45)</f>
        <v>6</v>
      </c>
    </row>
    <row r="25" spans="1:11" s="19" customFormat="1" ht="15">
      <c r="A25" s="34">
        <v>21</v>
      </c>
      <c r="B25" s="49" t="s">
        <v>36</v>
      </c>
      <c r="C25" s="35" t="s">
        <v>97</v>
      </c>
      <c r="D25" s="36" t="s">
        <v>18</v>
      </c>
      <c r="E25" s="50" t="s">
        <v>21</v>
      </c>
      <c r="F25" s="37">
        <f>1!AG24</f>
        <v>149.2</v>
      </c>
      <c r="G25" s="37">
        <f>2!AG24</f>
        <v>162.09</v>
      </c>
      <c r="H25" s="38">
        <f>3!AG24</f>
        <v>157.91</v>
      </c>
      <c r="I25" s="63">
        <f>4!AG24</f>
        <v>205.55</v>
      </c>
      <c r="J25" s="66">
        <f t="shared" si="0"/>
        <v>674.75</v>
      </c>
      <c r="K25" s="55">
        <f>RANK(J25,$J$5:$J$45)</f>
        <v>1</v>
      </c>
    </row>
    <row r="26" spans="1:11" s="19" customFormat="1" ht="15">
      <c r="A26" s="34">
        <v>22</v>
      </c>
      <c r="B26" s="49" t="s">
        <v>89</v>
      </c>
      <c r="C26" s="35" t="s">
        <v>87</v>
      </c>
      <c r="D26" s="36" t="s">
        <v>42</v>
      </c>
      <c r="E26" s="50" t="s">
        <v>88</v>
      </c>
      <c r="F26" s="37">
        <f>1!AG25</f>
        <v>112.07</v>
      </c>
      <c r="G26" s="37">
        <f>2!AG25</f>
        <v>133.25</v>
      </c>
      <c r="H26" s="38">
        <f>3!AG25</f>
        <v>103.52</v>
      </c>
      <c r="I26" s="63">
        <f>4!AG25</f>
        <v>153.63</v>
      </c>
      <c r="J26" s="66">
        <f t="shared" si="0"/>
        <v>502.46999999999997</v>
      </c>
      <c r="K26" s="55">
        <f>RANK(J26,$J$5:$J$45)</f>
        <v>38</v>
      </c>
    </row>
    <row r="27" spans="1:11" s="19" customFormat="1" ht="15">
      <c r="A27" s="34">
        <v>23</v>
      </c>
      <c r="B27" s="49" t="s">
        <v>36</v>
      </c>
      <c r="C27" s="35" t="s">
        <v>87</v>
      </c>
      <c r="D27" s="36" t="s">
        <v>16</v>
      </c>
      <c r="E27" s="50" t="s">
        <v>21</v>
      </c>
      <c r="F27" s="37">
        <f>1!AG26</f>
        <v>127.37</v>
      </c>
      <c r="G27" s="37">
        <f>2!AG26</f>
        <v>153.64</v>
      </c>
      <c r="H27" s="38">
        <f>3!AG26</f>
        <v>134.62</v>
      </c>
      <c r="I27" s="63">
        <f>4!AG26</f>
        <v>204.63</v>
      </c>
      <c r="J27" s="66">
        <f t="shared" si="0"/>
        <v>620.26</v>
      </c>
      <c r="K27" s="55">
        <f>RANK(J27,$J$5:$J$45)</f>
        <v>11</v>
      </c>
    </row>
    <row r="28" spans="1:11" s="19" customFormat="1" ht="15">
      <c r="A28" s="34">
        <v>24</v>
      </c>
      <c r="B28" s="49" t="s">
        <v>36</v>
      </c>
      <c r="C28" s="35" t="s">
        <v>65</v>
      </c>
      <c r="D28" s="36" t="s">
        <v>42</v>
      </c>
      <c r="E28" s="50" t="s">
        <v>54</v>
      </c>
      <c r="F28" s="37">
        <f>1!AG27</f>
        <v>143.56</v>
      </c>
      <c r="G28" s="37">
        <f>2!AG27</f>
        <v>144.72</v>
      </c>
      <c r="H28" s="38">
        <f>3!AG27</f>
        <v>140.45</v>
      </c>
      <c r="I28" s="63">
        <f>4!AG27</f>
        <v>202.47</v>
      </c>
      <c r="J28" s="66">
        <f t="shared" si="0"/>
        <v>631.1999999999999</v>
      </c>
      <c r="K28" s="55">
        <f>RANK(J28,$J$5:$J$45)</f>
        <v>8</v>
      </c>
    </row>
    <row r="29" spans="1:11" s="19" customFormat="1" ht="15">
      <c r="A29" s="34">
        <v>25</v>
      </c>
      <c r="B29" s="49" t="s">
        <v>36</v>
      </c>
      <c r="C29" s="35" t="s">
        <v>95</v>
      </c>
      <c r="D29" s="36" t="s">
        <v>59</v>
      </c>
      <c r="E29" s="50" t="s">
        <v>96</v>
      </c>
      <c r="F29" s="37">
        <f>1!AG28</f>
        <v>128.95</v>
      </c>
      <c r="G29" s="37">
        <f>2!AG28</f>
        <v>140.42000000000002</v>
      </c>
      <c r="H29" s="38">
        <f>3!AG28</f>
        <v>86.41</v>
      </c>
      <c r="I29" s="63">
        <f>4!AG28</f>
        <v>168.38</v>
      </c>
      <c r="J29" s="66">
        <f t="shared" si="0"/>
        <v>524.16</v>
      </c>
      <c r="K29" s="55">
        <f>RANK(J29,$J$5:$J$45)</f>
        <v>35</v>
      </c>
    </row>
    <row r="30" spans="1:11" s="19" customFormat="1" ht="15">
      <c r="A30" s="34">
        <v>26</v>
      </c>
      <c r="B30" s="49" t="s">
        <v>36</v>
      </c>
      <c r="C30" s="35" t="s">
        <v>104</v>
      </c>
      <c r="D30" s="36" t="s">
        <v>47</v>
      </c>
      <c r="E30" s="50" t="s">
        <v>105</v>
      </c>
      <c r="F30" s="37">
        <f>1!AG29</f>
        <v>141.18</v>
      </c>
      <c r="G30" s="37">
        <f>2!AG29</f>
        <v>160.18</v>
      </c>
      <c r="H30" s="38">
        <f>3!AG29</f>
        <v>139.01</v>
      </c>
      <c r="I30" s="63">
        <f>4!AG29</f>
        <v>212.46</v>
      </c>
      <c r="J30" s="66">
        <f t="shared" si="0"/>
        <v>652.83</v>
      </c>
      <c r="K30" s="55">
        <f>RANK(J30,$J$5:$J$45)</f>
        <v>4</v>
      </c>
    </row>
    <row r="31" spans="1:11" s="19" customFormat="1" ht="15">
      <c r="A31" s="34">
        <v>27</v>
      </c>
      <c r="B31" s="49" t="s">
        <v>36</v>
      </c>
      <c r="C31" s="35" t="s">
        <v>31</v>
      </c>
      <c r="D31" s="36" t="s">
        <v>32</v>
      </c>
      <c r="E31" s="50" t="s">
        <v>43</v>
      </c>
      <c r="F31" s="37">
        <f>1!AG30</f>
        <v>143.4</v>
      </c>
      <c r="G31" s="37">
        <f>2!AG30</f>
        <v>154.81</v>
      </c>
      <c r="H31" s="38">
        <f>3!AG30</f>
        <v>132.8</v>
      </c>
      <c r="I31" s="63">
        <f>4!AG30</f>
        <v>199.15</v>
      </c>
      <c r="J31" s="66">
        <f t="shared" si="0"/>
        <v>630.1600000000001</v>
      </c>
      <c r="K31" s="55">
        <f>RANK(J31,$J$5:$J$45)</f>
        <v>9</v>
      </c>
    </row>
    <row r="32" spans="1:11" s="19" customFormat="1" ht="15">
      <c r="A32" s="34">
        <v>28</v>
      </c>
      <c r="B32" s="49" t="s">
        <v>36</v>
      </c>
      <c r="C32" s="35" t="s">
        <v>56</v>
      </c>
      <c r="D32" s="36" t="s">
        <v>32</v>
      </c>
      <c r="E32" s="50" t="s">
        <v>21</v>
      </c>
      <c r="F32" s="37">
        <f>1!AG31</f>
        <v>142.43</v>
      </c>
      <c r="G32" s="37">
        <f>2!AG31</f>
        <v>154.78</v>
      </c>
      <c r="H32" s="38">
        <f>3!AG31</f>
        <v>144.79</v>
      </c>
      <c r="I32" s="63">
        <f>4!AG31</f>
        <v>170.66</v>
      </c>
      <c r="J32" s="66">
        <f t="shared" si="0"/>
        <v>612.66</v>
      </c>
      <c r="K32" s="55">
        <f>RANK(J32,$J$5:$J$45)</f>
        <v>17</v>
      </c>
    </row>
    <row r="33" spans="1:11" s="19" customFormat="1" ht="15">
      <c r="A33" s="34">
        <v>29</v>
      </c>
      <c r="B33" s="49" t="s">
        <v>36</v>
      </c>
      <c r="C33" s="35" t="s">
        <v>34</v>
      </c>
      <c r="D33" s="36" t="s">
        <v>12</v>
      </c>
      <c r="E33" s="50" t="s">
        <v>21</v>
      </c>
      <c r="F33" s="37">
        <f>1!AG32</f>
        <v>153.23</v>
      </c>
      <c r="G33" s="37">
        <f>2!AG32</f>
        <v>158.41</v>
      </c>
      <c r="H33" s="38">
        <f>3!AG32</f>
        <v>145.05</v>
      </c>
      <c r="I33" s="63">
        <f>4!AG32</f>
        <v>212.94</v>
      </c>
      <c r="J33" s="66">
        <f t="shared" si="0"/>
        <v>669.63</v>
      </c>
      <c r="K33" s="55">
        <f>RANK(J33,$J$5:$J$45)</f>
        <v>2</v>
      </c>
    </row>
    <row r="34" spans="1:11" s="19" customFormat="1" ht="15">
      <c r="A34" s="34">
        <v>30</v>
      </c>
      <c r="B34" s="49" t="s">
        <v>89</v>
      </c>
      <c r="C34" s="35" t="s">
        <v>34</v>
      </c>
      <c r="D34" s="36" t="s">
        <v>12</v>
      </c>
      <c r="E34" s="50" t="s">
        <v>21</v>
      </c>
      <c r="F34" s="37">
        <f>1!AG33</f>
        <v>141.2</v>
      </c>
      <c r="G34" s="37">
        <f>2!AG33</f>
        <v>147.52</v>
      </c>
      <c r="H34" s="38">
        <f>3!AG33</f>
        <v>145.75</v>
      </c>
      <c r="I34" s="63">
        <f>4!AG33</f>
        <v>198.26</v>
      </c>
      <c r="J34" s="66">
        <f t="shared" si="0"/>
        <v>632.73</v>
      </c>
      <c r="K34" s="55">
        <f>RANK(J34,$J$5:$J$45)</f>
        <v>7</v>
      </c>
    </row>
    <row r="35" spans="1:11" s="19" customFormat="1" ht="15">
      <c r="A35" s="34">
        <v>31</v>
      </c>
      <c r="B35" s="49" t="s">
        <v>36</v>
      </c>
      <c r="C35" s="35" t="s">
        <v>22</v>
      </c>
      <c r="D35" s="36" t="s">
        <v>11</v>
      </c>
      <c r="E35" s="50" t="s">
        <v>39</v>
      </c>
      <c r="F35" s="37">
        <f>1!AG34</f>
        <v>147.23</v>
      </c>
      <c r="G35" s="37">
        <f>2!AG34</f>
        <v>161.89</v>
      </c>
      <c r="H35" s="38">
        <f>3!AG34</f>
        <v>143.49</v>
      </c>
      <c r="I35" s="63">
        <f>4!AG34</f>
        <v>205.75</v>
      </c>
      <c r="J35" s="66">
        <f t="shared" si="0"/>
        <v>658.36</v>
      </c>
      <c r="K35" s="55">
        <f>RANK(J35,$J$5:$J$45)</f>
        <v>3</v>
      </c>
    </row>
    <row r="36" spans="1:11" s="19" customFormat="1" ht="15">
      <c r="A36" s="34">
        <v>32</v>
      </c>
      <c r="B36" s="49" t="s">
        <v>36</v>
      </c>
      <c r="C36" s="35" t="s">
        <v>68</v>
      </c>
      <c r="D36" s="36" t="s">
        <v>50</v>
      </c>
      <c r="E36" s="50" t="s">
        <v>54</v>
      </c>
      <c r="F36" s="37">
        <f>1!AG35</f>
        <v>141.52</v>
      </c>
      <c r="G36" s="37">
        <f>2!AG35</f>
        <v>154.38</v>
      </c>
      <c r="H36" s="38">
        <f>3!AG35</f>
        <v>133.45</v>
      </c>
      <c r="I36" s="63">
        <f>4!AG35</f>
        <v>191.37</v>
      </c>
      <c r="J36" s="66">
        <f t="shared" si="0"/>
        <v>620.72</v>
      </c>
      <c r="K36" s="55">
        <f>RANK(J36,$J$5:$J$45)</f>
        <v>10</v>
      </c>
    </row>
    <row r="37" spans="1:11" s="19" customFormat="1" ht="15">
      <c r="A37" s="34">
        <v>33</v>
      </c>
      <c r="B37" s="49" t="s">
        <v>36</v>
      </c>
      <c r="C37" s="35" t="s">
        <v>101</v>
      </c>
      <c r="D37" s="36" t="s">
        <v>37</v>
      </c>
      <c r="E37" s="50" t="s">
        <v>102</v>
      </c>
      <c r="F37" s="37">
        <f>1!AG36</f>
        <v>112.28</v>
      </c>
      <c r="G37" s="37">
        <f>2!AG36</f>
        <v>117.21000000000001</v>
      </c>
      <c r="H37" s="38">
        <f>3!AG36</f>
        <v>96.83</v>
      </c>
      <c r="I37" s="63">
        <f>4!AG36</f>
        <v>153.47</v>
      </c>
      <c r="J37" s="66">
        <f t="shared" si="0"/>
        <v>479.78999999999996</v>
      </c>
      <c r="K37" s="55">
        <f>RANK(J37,$J$5:$J$45)</f>
        <v>39</v>
      </c>
    </row>
    <row r="38" spans="1:11" s="19" customFormat="1" ht="15">
      <c r="A38" s="34">
        <v>34</v>
      </c>
      <c r="B38" s="49" t="s">
        <v>36</v>
      </c>
      <c r="C38" s="35" t="s">
        <v>58</v>
      </c>
      <c r="D38" s="36" t="s">
        <v>42</v>
      </c>
      <c r="E38" s="50" t="s">
        <v>81</v>
      </c>
      <c r="F38" s="37">
        <f>1!AG37</f>
        <v>116.43</v>
      </c>
      <c r="G38" s="37">
        <f>2!AG37</f>
        <v>125.7</v>
      </c>
      <c r="H38" s="38">
        <f>3!AG37</f>
        <v>101.62</v>
      </c>
      <c r="I38" s="63">
        <f>4!AG37</f>
        <v>182.27</v>
      </c>
      <c r="J38" s="66">
        <f t="shared" si="0"/>
        <v>526.02</v>
      </c>
      <c r="K38" s="55">
        <f>RANK(J38,$J$5:$J$45)</f>
        <v>34</v>
      </c>
    </row>
    <row r="39" spans="1:11" s="19" customFormat="1" ht="15">
      <c r="A39" s="34">
        <v>35</v>
      </c>
      <c r="B39" s="49" t="s">
        <v>36</v>
      </c>
      <c r="C39" s="35" t="s">
        <v>106</v>
      </c>
      <c r="D39" s="36" t="s">
        <v>18</v>
      </c>
      <c r="E39" s="50" t="s">
        <v>64</v>
      </c>
      <c r="F39" s="37">
        <f>1!AG38</f>
        <v>134.76</v>
      </c>
      <c r="G39" s="37">
        <f>2!AG38</f>
        <v>146.27</v>
      </c>
      <c r="H39" s="38">
        <f>3!AG38</f>
        <v>69.14</v>
      </c>
      <c r="I39" s="63">
        <f>4!AG38</f>
        <v>90.86</v>
      </c>
      <c r="J39" s="66">
        <f t="shared" si="0"/>
        <v>441.03</v>
      </c>
      <c r="K39" s="55">
        <f>RANK(J39,$J$5:$J$45)</f>
        <v>41</v>
      </c>
    </row>
    <row r="40" spans="1:11" s="19" customFormat="1" ht="15">
      <c r="A40" s="34">
        <v>36</v>
      </c>
      <c r="B40" s="49" t="s">
        <v>36</v>
      </c>
      <c r="C40" s="35" t="s">
        <v>24</v>
      </c>
      <c r="D40" s="36" t="s">
        <v>13</v>
      </c>
      <c r="E40" s="50" t="s">
        <v>21</v>
      </c>
      <c r="F40" s="37">
        <f>1!AG39</f>
        <v>120.03</v>
      </c>
      <c r="G40" s="37">
        <f>2!AG39</f>
        <v>148.11</v>
      </c>
      <c r="H40" s="38">
        <f>3!AG39</f>
        <v>132.81</v>
      </c>
      <c r="I40" s="63">
        <f>4!AG39</f>
        <v>195.71</v>
      </c>
      <c r="J40" s="66">
        <f t="shared" si="0"/>
        <v>596.66</v>
      </c>
      <c r="K40" s="55">
        <f>RANK(J40,$J$5:$J$45)</f>
        <v>23</v>
      </c>
    </row>
    <row r="41" spans="1:11" s="19" customFormat="1" ht="15">
      <c r="A41" s="34">
        <v>37</v>
      </c>
      <c r="B41" s="49" t="s">
        <v>36</v>
      </c>
      <c r="C41" s="35" t="s">
        <v>26</v>
      </c>
      <c r="D41" s="36" t="s">
        <v>27</v>
      </c>
      <c r="E41" s="50" t="s">
        <v>21</v>
      </c>
      <c r="F41" s="37">
        <f>1!AG40</f>
        <v>125.14</v>
      </c>
      <c r="G41" s="37">
        <f>2!AG40</f>
        <v>142.16</v>
      </c>
      <c r="H41" s="38">
        <f>3!AG40</f>
        <v>117.74000000000001</v>
      </c>
      <c r="I41" s="63">
        <f>4!AG40</f>
        <v>159.24</v>
      </c>
      <c r="J41" s="66">
        <f t="shared" si="0"/>
        <v>544.28</v>
      </c>
      <c r="K41" s="55">
        <f>RANK(J41,$J$5:$J$45)</f>
        <v>32</v>
      </c>
    </row>
    <row r="42" spans="1:11" s="19" customFormat="1" ht="15">
      <c r="A42" s="34">
        <v>38</v>
      </c>
      <c r="B42" s="49" t="s">
        <v>36</v>
      </c>
      <c r="C42" s="35" t="s">
        <v>66</v>
      </c>
      <c r="D42" s="36" t="s">
        <v>67</v>
      </c>
      <c r="E42" s="50" t="s">
        <v>63</v>
      </c>
      <c r="F42" s="37">
        <f>1!AG41</f>
        <v>142.18</v>
      </c>
      <c r="G42" s="37">
        <f>2!AG41</f>
        <v>143.98</v>
      </c>
      <c r="H42" s="38">
        <f>3!AG41</f>
        <v>126.52</v>
      </c>
      <c r="I42" s="63">
        <f>4!AG41</f>
        <v>194.02</v>
      </c>
      <c r="J42" s="66">
        <f t="shared" si="0"/>
        <v>606.6999999999999</v>
      </c>
      <c r="K42" s="55">
        <f>RANK(J42,$J$5:$J$45)</f>
        <v>21</v>
      </c>
    </row>
    <row r="43" spans="1:11" s="19" customFormat="1" ht="15">
      <c r="A43" s="34">
        <v>39</v>
      </c>
      <c r="B43" s="49" t="s">
        <v>89</v>
      </c>
      <c r="C43" s="35" t="s">
        <v>66</v>
      </c>
      <c r="D43" s="36" t="s">
        <v>67</v>
      </c>
      <c r="E43" s="50" t="s">
        <v>63</v>
      </c>
      <c r="F43" s="37">
        <f>1!AG42</f>
        <v>128.38</v>
      </c>
      <c r="G43" s="37">
        <f>2!AG42</f>
        <v>132.19</v>
      </c>
      <c r="H43" s="38">
        <f>3!AG42</f>
        <v>109.03</v>
      </c>
      <c r="I43" s="63">
        <f>4!AG42</f>
        <v>181.18</v>
      </c>
      <c r="J43" s="66">
        <f t="shared" si="0"/>
        <v>550.78</v>
      </c>
      <c r="K43" s="55">
        <f>RANK(J43,$J$5:$J$45)</f>
        <v>31</v>
      </c>
    </row>
    <row r="44" spans="1:11" s="19" customFormat="1" ht="15">
      <c r="A44" s="34">
        <v>40</v>
      </c>
      <c r="B44" s="49" t="s">
        <v>36</v>
      </c>
      <c r="C44" s="35" t="s">
        <v>61</v>
      </c>
      <c r="D44" s="36" t="s">
        <v>62</v>
      </c>
      <c r="E44" s="50" t="s">
        <v>63</v>
      </c>
      <c r="F44" s="37">
        <f>1!AG43</f>
        <v>108.65</v>
      </c>
      <c r="G44" s="37">
        <f>2!AG43</f>
        <v>126.89</v>
      </c>
      <c r="H44" s="38">
        <f>3!AG43</f>
        <v>83.75999999999999</v>
      </c>
      <c r="I44" s="63">
        <f>4!AG43</f>
        <v>155.14</v>
      </c>
      <c r="J44" s="66">
        <f t="shared" si="0"/>
        <v>474.44</v>
      </c>
      <c r="K44" s="55">
        <f>RANK(J44,$J$5:$J$45)</f>
        <v>40</v>
      </c>
    </row>
    <row r="45" spans="1:11" s="19" customFormat="1" ht="15">
      <c r="A45" s="34">
        <v>41</v>
      </c>
      <c r="B45" s="49" t="s">
        <v>89</v>
      </c>
      <c r="C45" s="35" t="s">
        <v>61</v>
      </c>
      <c r="D45" s="36" t="s">
        <v>62</v>
      </c>
      <c r="E45" s="50" t="s">
        <v>63</v>
      </c>
      <c r="F45" s="37">
        <f>1!AG44</f>
        <v>124.99000000000001</v>
      </c>
      <c r="G45" s="37">
        <f>2!AG44</f>
        <v>114.14</v>
      </c>
      <c r="H45" s="38">
        <f>3!AG44</f>
        <v>102.7</v>
      </c>
      <c r="I45" s="63">
        <f>4!AG44</f>
        <v>178.6</v>
      </c>
      <c r="J45" s="66">
        <f t="shared" si="0"/>
        <v>520.43</v>
      </c>
      <c r="K45" s="55">
        <f>RANK(J45,$J$5:$J$45)</f>
        <v>36</v>
      </c>
    </row>
  </sheetData>
  <sheetProtection sheet="1"/>
  <mergeCells count="10">
    <mergeCell ref="B3:B4"/>
    <mergeCell ref="E1:I1"/>
    <mergeCell ref="E2:I2"/>
    <mergeCell ref="A2:D2"/>
    <mergeCell ref="A1:D1"/>
    <mergeCell ref="J1:K2"/>
    <mergeCell ref="C3:C4"/>
    <mergeCell ref="D3:D4"/>
    <mergeCell ref="K3:K4"/>
    <mergeCell ref="E3:E4"/>
  </mergeCells>
  <conditionalFormatting sqref="B5:B45">
    <cfRule type="cellIs" priority="2" dxfId="0" operator="equal" stopIfTrue="1">
      <formula>"R"</formula>
    </cfRule>
  </conditionalFormatting>
  <conditionalFormatting sqref="F5:I45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.00390625" style="1" bestFit="1" customWidth="1"/>
    <col min="2" max="2" width="5.00390625" style="13" customWidth="1"/>
    <col min="3" max="3" width="17.375" style="1" customWidth="1"/>
    <col min="4" max="4" width="13.625" style="1" customWidth="1"/>
    <col min="5" max="5" width="6.875" style="1" customWidth="1"/>
    <col min="6" max="17" width="3.75390625" style="1" customWidth="1"/>
    <col min="18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15" t="s">
        <v>73</v>
      </c>
      <c r="D1" s="115"/>
      <c r="E1" s="115"/>
      <c r="F1" s="115"/>
      <c r="G1" s="115"/>
    </row>
    <row r="2" spans="3:33" ht="13.5" thickBot="1">
      <c r="C2" s="1" t="s">
        <v>90</v>
      </c>
      <c r="AG2" s="1">
        <f>(COUNTIF(AG4:AG44,"nebyl"))</f>
        <v>0</v>
      </c>
    </row>
    <row r="3" spans="3:33" ht="16.5" thickBot="1">
      <c r="C3" s="2"/>
      <c r="D3" s="2"/>
      <c r="E3" s="3" t="s">
        <v>30</v>
      </c>
      <c r="F3" s="4">
        <v>1</v>
      </c>
      <c r="G3" s="77">
        <v>2</v>
      </c>
      <c r="H3" s="4">
        <v>3</v>
      </c>
      <c r="I3" s="68">
        <v>4</v>
      </c>
      <c r="J3" s="81">
        <v>5</v>
      </c>
      <c r="K3" s="77">
        <v>6</v>
      </c>
      <c r="L3" s="4">
        <v>7</v>
      </c>
      <c r="M3" s="68">
        <v>8</v>
      </c>
      <c r="N3" s="81">
        <v>9</v>
      </c>
      <c r="O3" s="77">
        <v>10</v>
      </c>
      <c r="P3" s="4">
        <v>11</v>
      </c>
      <c r="Q3" s="68">
        <v>12</v>
      </c>
      <c r="R3" s="81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68">
        <v>25</v>
      </c>
      <c r="AE3" s="69" t="s">
        <v>74</v>
      </c>
      <c r="AF3" s="26" t="s">
        <v>23</v>
      </c>
      <c r="AG3" s="26" t="s">
        <v>20</v>
      </c>
    </row>
    <row r="4" spans="1:33" ht="15.75">
      <c r="A4" s="45">
        <f>Prezentace!A5</f>
        <v>1</v>
      </c>
      <c r="B4" s="43" t="str">
        <f>Prezentace!B5</f>
        <v>P</v>
      </c>
      <c r="C4" s="11" t="str">
        <f>Prezentace!C5</f>
        <v>Adensam</v>
      </c>
      <c r="D4" s="6" t="str">
        <f>Prezentace!D5</f>
        <v>Martin</v>
      </c>
      <c r="E4" s="70">
        <v>50</v>
      </c>
      <c r="F4" s="71">
        <v>10</v>
      </c>
      <c r="G4" s="78">
        <v>9</v>
      </c>
      <c r="H4" s="71">
        <v>10</v>
      </c>
      <c r="I4" s="73">
        <v>10</v>
      </c>
      <c r="J4" s="82">
        <v>10</v>
      </c>
      <c r="K4" s="78">
        <v>9</v>
      </c>
      <c r="L4" s="71">
        <v>10</v>
      </c>
      <c r="M4" s="73">
        <v>10</v>
      </c>
      <c r="N4" s="82">
        <v>10</v>
      </c>
      <c r="O4" s="78">
        <v>9</v>
      </c>
      <c r="P4" s="71">
        <v>10</v>
      </c>
      <c r="Q4" s="73">
        <v>8</v>
      </c>
      <c r="R4" s="8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  <c r="AE4" s="74"/>
      <c r="AF4" s="75">
        <v>23.69</v>
      </c>
      <c r="AG4" s="76">
        <f>IF(C4=0,"©",IF(COUNTA(E4:AD4)=0,"nebyl",IF((SUM(E4:AE4)-AF4)&lt;0,"minus",(SUM(E4:AE4)-AF4))))</f>
        <v>141.31</v>
      </c>
    </row>
    <row r="5" spans="1:33" ht="15.75">
      <c r="A5" s="46">
        <f>Prezentace!A6</f>
        <v>2</v>
      </c>
      <c r="B5" s="44" t="str">
        <f>Prezentace!B6</f>
        <v>P</v>
      </c>
      <c r="C5" s="12" t="str">
        <f>Prezentace!C6</f>
        <v>Bahenský</v>
      </c>
      <c r="D5" s="7" t="str">
        <f>Prezentace!D6</f>
        <v>Michael</v>
      </c>
      <c r="E5" s="56">
        <v>50</v>
      </c>
      <c r="F5" s="57">
        <v>10</v>
      </c>
      <c r="G5" s="79">
        <v>10</v>
      </c>
      <c r="H5" s="57">
        <v>10</v>
      </c>
      <c r="I5" s="58">
        <v>9</v>
      </c>
      <c r="J5" s="83">
        <v>9</v>
      </c>
      <c r="K5" s="79">
        <v>9</v>
      </c>
      <c r="L5" s="57">
        <v>10</v>
      </c>
      <c r="M5" s="58">
        <v>9</v>
      </c>
      <c r="N5" s="83">
        <v>9</v>
      </c>
      <c r="O5" s="79">
        <v>8</v>
      </c>
      <c r="P5" s="57">
        <v>10</v>
      </c>
      <c r="Q5" s="58">
        <v>9</v>
      </c>
      <c r="R5" s="83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8"/>
      <c r="AE5" s="60"/>
      <c r="AF5" s="25">
        <v>18.69</v>
      </c>
      <c r="AG5" s="14">
        <f aca="true" t="shared" si="0" ref="AG5:AG44">IF(C5=0,"©",IF(COUNTA(E5:AD5)=0,"nebyl",IF((SUM(E5:AE5)-AF5)&lt;0,"minus",(SUM(E5:AE5)-AF5))))</f>
        <v>143.31</v>
      </c>
    </row>
    <row r="6" spans="1:33" ht="15.75">
      <c r="A6" s="46">
        <f>Prezentace!A7</f>
        <v>3</v>
      </c>
      <c r="B6" s="44" t="str">
        <f>Prezentace!B7</f>
        <v>P</v>
      </c>
      <c r="C6" s="12" t="str">
        <f>Prezentace!C7</f>
        <v>Bečvář</v>
      </c>
      <c r="D6" s="7" t="str">
        <f>Prezentace!D7</f>
        <v>Josef</v>
      </c>
      <c r="E6" s="56">
        <v>50</v>
      </c>
      <c r="F6" s="57">
        <v>9</v>
      </c>
      <c r="G6" s="79">
        <v>8</v>
      </c>
      <c r="H6" s="57">
        <v>10</v>
      </c>
      <c r="I6" s="58">
        <v>9</v>
      </c>
      <c r="J6" s="83">
        <v>10</v>
      </c>
      <c r="K6" s="79">
        <v>10</v>
      </c>
      <c r="L6" s="57">
        <v>10</v>
      </c>
      <c r="M6" s="58">
        <v>0</v>
      </c>
      <c r="N6" s="83">
        <v>9</v>
      </c>
      <c r="O6" s="79">
        <v>8</v>
      </c>
      <c r="P6" s="57">
        <v>0</v>
      </c>
      <c r="Q6" s="58">
        <v>0</v>
      </c>
      <c r="R6" s="83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8"/>
      <c r="AE6" s="60"/>
      <c r="AF6" s="25">
        <v>31.24</v>
      </c>
      <c r="AG6" s="14">
        <f t="shared" si="0"/>
        <v>101.76</v>
      </c>
    </row>
    <row r="7" spans="1:33" ht="15.75">
      <c r="A7" s="46">
        <f>Prezentace!A8</f>
        <v>4</v>
      </c>
      <c r="B7" s="44" t="str">
        <f>Prezentace!B8</f>
        <v>P</v>
      </c>
      <c r="C7" s="12" t="str">
        <f>Prezentace!C8</f>
        <v>Brejžek</v>
      </c>
      <c r="D7" s="7" t="str">
        <f>Prezentace!D8</f>
        <v>Vojtěch</v>
      </c>
      <c r="E7" s="56">
        <v>50</v>
      </c>
      <c r="F7" s="57">
        <v>10</v>
      </c>
      <c r="G7" s="79">
        <v>10</v>
      </c>
      <c r="H7" s="57">
        <v>10</v>
      </c>
      <c r="I7" s="58">
        <v>9</v>
      </c>
      <c r="J7" s="83">
        <v>10</v>
      </c>
      <c r="K7" s="79">
        <v>9</v>
      </c>
      <c r="L7" s="57">
        <v>10</v>
      </c>
      <c r="M7" s="58">
        <v>10</v>
      </c>
      <c r="N7" s="83">
        <v>10</v>
      </c>
      <c r="O7" s="79">
        <v>10</v>
      </c>
      <c r="P7" s="57">
        <v>10</v>
      </c>
      <c r="Q7" s="58">
        <v>9</v>
      </c>
      <c r="R7" s="83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8"/>
      <c r="AE7" s="60"/>
      <c r="AF7" s="25">
        <v>27.38</v>
      </c>
      <c r="AG7" s="14">
        <f t="shared" si="0"/>
        <v>139.62</v>
      </c>
    </row>
    <row r="8" spans="1:33" ht="15.75">
      <c r="A8" s="46">
        <f>Prezentace!A9</f>
        <v>5</v>
      </c>
      <c r="B8" s="44" t="str">
        <f>Prezentace!B9</f>
        <v>P</v>
      </c>
      <c r="C8" s="12" t="str">
        <f>Prezentace!C9</f>
        <v>Čekal</v>
      </c>
      <c r="D8" s="7" t="str">
        <f>Prezentace!D9</f>
        <v>Josef</v>
      </c>
      <c r="E8" s="56">
        <v>50</v>
      </c>
      <c r="F8" s="57">
        <v>10</v>
      </c>
      <c r="G8" s="79">
        <v>10</v>
      </c>
      <c r="H8" s="57">
        <v>10</v>
      </c>
      <c r="I8" s="58">
        <v>9</v>
      </c>
      <c r="J8" s="83">
        <v>9</v>
      </c>
      <c r="K8" s="79">
        <v>8</v>
      </c>
      <c r="L8" s="57">
        <v>10</v>
      </c>
      <c r="M8" s="58">
        <v>10</v>
      </c>
      <c r="N8" s="83">
        <v>10</v>
      </c>
      <c r="O8" s="79">
        <v>9</v>
      </c>
      <c r="P8" s="57">
        <v>9</v>
      </c>
      <c r="Q8" s="58">
        <v>9</v>
      </c>
      <c r="R8" s="83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8"/>
      <c r="AE8" s="60"/>
      <c r="AF8" s="25">
        <v>27.7</v>
      </c>
      <c r="AG8" s="14">
        <f t="shared" si="0"/>
        <v>135.3</v>
      </c>
    </row>
    <row r="9" spans="1:33" ht="15.75">
      <c r="A9" s="46">
        <f>Prezentace!A10</f>
        <v>6</v>
      </c>
      <c r="B9" s="44" t="str">
        <f>Prezentace!B10</f>
        <v>P</v>
      </c>
      <c r="C9" s="12" t="str">
        <f>Prezentace!C10</f>
        <v>Červenka</v>
      </c>
      <c r="D9" s="7" t="str">
        <f>Prezentace!D10</f>
        <v>Pavel</v>
      </c>
      <c r="E9" s="56">
        <v>50</v>
      </c>
      <c r="F9" s="57">
        <v>9</v>
      </c>
      <c r="G9" s="79">
        <v>9</v>
      </c>
      <c r="H9" s="57">
        <v>9</v>
      </c>
      <c r="I9" s="58">
        <v>0</v>
      </c>
      <c r="J9" s="83">
        <v>10</v>
      </c>
      <c r="K9" s="79">
        <v>9</v>
      </c>
      <c r="L9" s="57">
        <v>8</v>
      </c>
      <c r="M9" s="58">
        <v>8</v>
      </c>
      <c r="N9" s="83">
        <v>10</v>
      </c>
      <c r="O9" s="79">
        <v>9</v>
      </c>
      <c r="P9" s="57">
        <v>9</v>
      </c>
      <c r="Q9" s="58">
        <v>9</v>
      </c>
      <c r="R9" s="8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8"/>
      <c r="AE9" s="60"/>
      <c r="AF9" s="25">
        <v>16.55</v>
      </c>
      <c r="AG9" s="14">
        <f t="shared" si="0"/>
        <v>132.45</v>
      </c>
    </row>
    <row r="10" spans="1:33" ht="15.75">
      <c r="A10" s="46">
        <f>Prezentace!A11</f>
        <v>7</v>
      </c>
      <c r="B10" s="44" t="str">
        <f>Prezentace!B11</f>
        <v>R</v>
      </c>
      <c r="C10" s="12" t="str">
        <f>Prezentace!C11</f>
        <v>Červenka</v>
      </c>
      <c r="D10" s="7" t="str">
        <f>Prezentace!D11</f>
        <v>Pavel</v>
      </c>
      <c r="E10" s="56">
        <v>50</v>
      </c>
      <c r="F10" s="57">
        <v>10</v>
      </c>
      <c r="G10" s="79">
        <v>9</v>
      </c>
      <c r="H10" s="57">
        <v>10</v>
      </c>
      <c r="I10" s="58">
        <v>9</v>
      </c>
      <c r="J10" s="83">
        <v>10</v>
      </c>
      <c r="K10" s="79">
        <v>9</v>
      </c>
      <c r="L10" s="57">
        <v>10</v>
      </c>
      <c r="M10" s="58">
        <v>10</v>
      </c>
      <c r="N10" s="83">
        <v>10</v>
      </c>
      <c r="O10" s="79">
        <v>9</v>
      </c>
      <c r="P10" s="57">
        <v>9</v>
      </c>
      <c r="Q10" s="58">
        <v>0</v>
      </c>
      <c r="R10" s="83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8"/>
      <c r="AE10" s="60"/>
      <c r="AF10" s="25">
        <v>28.51</v>
      </c>
      <c r="AG10" s="14">
        <f t="shared" si="0"/>
        <v>126.49</v>
      </c>
    </row>
    <row r="11" spans="1:33" ht="15.75">
      <c r="A11" s="46">
        <f>Prezentace!A12</f>
        <v>8</v>
      </c>
      <c r="B11" s="44" t="str">
        <f>Prezentace!B12</f>
        <v>P</v>
      </c>
      <c r="C11" s="12" t="str">
        <f>Prezentace!C12</f>
        <v>Čihák</v>
      </c>
      <c r="D11" s="7" t="str">
        <f>Prezentace!D12</f>
        <v>Josef</v>
      </c>
      <c r="E11" s="56">
        <v>50</v>
      </c>
      <c r="F11" s="57">
        <v>10</v>
      </c>
      <c r="G11" s="79">
        <v>8</v>
      </c>
      <c r="H11" s="57">
        <v>10</v>
      </c>
      <c r="I11" s="58">
        <v>9</v>
      </c>
      <c r="J11" s="83">
        <v>9</v>
      </c>
      <c r="K11" s="79">
        <v>8</v>
      </c>
      <c r="L11" s="57">
        <v>10</v>
      </c>
      <c r="M11" s="58">
        <v>9</v>
      </c>
      <c r="N11" s="83">
        <v>9</v>
      </c>
      <c r="O11" s="79">
        <v>8</v>
      </c>
      <c r="P11" s="57">
        <v>10</v>
      </c>
      <c r="Q11" s="58">
        <v>9</v>
      </c>
      <c r="R11" s="83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8"/>
      <c r="AE11" s="60"/>
      <c r="AF11" s="25">
        <v>24.28</v>
      </c>
      <c r="AG11" s="14">
        <f t="shared" si="0"/>
        <v>134.72</v>
      </c>
    </row>
    <row r="12" spans="1:33" ht="15.75">
      <c r="A12" s="46">
        <f>Prezentace!A13</f>
        <v>9</v>
      </c>
      <c r="B12" s="44" t="str">
        <f>Prezentace!B13</f>
        <v>R</v>
      </c>
      <c r="C12" s="12" t="str">
        <f>Prezentace!C13</f>
        <v>Čihák</v>
      </c>
      <c r="D12" s="7" t="str">
        <f>Prezentace!D13</f>
        <v>Josef</v>
      </c>
      <c r="E12" s="56">
        <v>50</v>
      </c>
      <c r="F12" s="57">
        <v>10</v>
      </c>
      <c r="G12" s="79">
        <v>9</v>
      </c>
      <c r="H12" s="57">
        <v>9</v>
      </c>
      <c r="I12" s="58">
        <v>8</v>
      </c>
      <c r="J12" s="83">
        <v>10</v>
      </c>
      <c r="K12" s="79">
        <v>7</v>
      </c>
      <c r="L12" s="57">
        <v>10</v>
      </c>
      <c r="M12" s="58">
        <v>9</v>
      </c>
      <c r="N12" s="83">
        <v>10</v>
      </c>
      <c r="O12" s="79">
        <v>9</v>
      </c>
      <c r="P12" s="57">
        <v>10</v>
      </c>
      <c r="Q12" s="58">
        <v>8</v>
      </c>
      <c r="R12" s="83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/>
      <c r="AE12" s="60"/>
      <c r="AF12" s="25">
        <v>34.38</v>
      </c>
      <c r="AG12" s="14">
        <f t="shared" si="0"/>
        <v>124.62</v>
      </c>
    </row>
    <row r="13" spans="1:33" ht="15.75">
      <c r="A13" s="46">
        <f>Prezentace!A14</f>
        <v>10</v>
      </c>
      <c r="B13" s="44" t="str">
        <f>Prezentace!B14</f>
        <v>P</v>
      </c>
      <c r="C13" s="12" t="str">
        <f>Prezentace!C14</f>
        <v>Čížek</v>
      </c>
      <c r="D13" s="7" t="str">
        <f>Prezentace!D14</f>
        <v>Václav</v>
      </c>
      <c r="E13" s="56">
        <v>50</v>
      </c>
      <c r="F13" s="57">
        <v>10</v>
      </c>
      <c r="G13" s="79">
        <v>8</v>
      </c>
      <c r="H13" s="57">
        <v>10</v>
      </c>
      <c r="I13" s="58">
        <v>9</v>
      </c>
      <c r="J13" s="83">
        <v>9</v>
      </c>
      <c r="K13" s="79">
        <v>9</v>
      </c>
      <c r="L13" s="57">
        <v>10</v>
      </c>
      <c r="M13" s="58">
        <v>10</v>
      </c>
      <c r="N13" s="83">
        <v>9</v>
      </c>
      <c r="O13" s="79">
        <v>9</v>
      </c>
      <c r="P13" s="57">
        <v>9</v>
      </c>
      <c r="Q13" s="58">
        <v>8</v>
      </c>
      <c r="R13" s="83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8"/>
      <c r="AE13" s="60"/>
      <c r="AF13" s="25">
        <v>21.14</v>
      </c>
      <c r="AG13" s="14">
        <f t="shared" si="0"/>
        <v>138.86</v>
      </c>
    </row>
    <row r="14" spans="1:33" ht="15.75">
      <c r="A14" s="46">
        <f>Prezentace!A15</f>
        <v>11</v>
      </c>
      <c r="B14" s="44" t="str">
        <f>Prezentace!B15</f>
        <v>P</v>
      </c>
      <c r="C14" s="12" t="str">
        <f>Prezentace!C15</f>
        <v>Diče</v>
      </c>
      <c r="D14" s="7" t="str">
        <f>Prezentace!D15</f>
        <v>Michal</v>
      </c>
      <c r="E14" s="56">
        <v>50</v>
      </c>
      <c r="F14" s="57">
        <v>9</v>
      </c>
      <c r="G14" s="79">
        <v>8</v>
      </c>
      <c r="H14" s="57">
        <v>10</v>
      </c>
      <c r="I14" s="58">
        <v>10</v>
      </c>
      <c r="J14" s="83">
        <v>9</v>
      </c>
      <c r="K14" s="79">
        <v>9</v>
      </c>
      <c r="L14" s="57">
        <v>10</v>
      </c>
      <c r="M14" s="58">
        <v>10</v>
      </c>
      <c r="N14" s="83">
        <v>8</v>
      </c>
      <c r="O14" s="79">
        <v>0</v>
      </c>
      <c r="P14" s="57">
        <v>9</v>
      </c>
      <c r="Q14" s="58">
        <v>9</v>
      </c>
      <c r="R14" s="83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/>
      <c r="AE14" s="60"/>
      <c r="AF14" s="25">
        <v>26.25</v>
      </c>
      <c r="AG14" s="14">
        <f t="shared" si="0"/>
        <v>124.75</v>
      </c>
    </row>
    <row r="15" spans="1:33" ht="15.75">
      <c r="A15" s="46">
        <f>Prezentace!A16</f>
        <v>12</v>
      </c>
      <c r="B15" s="44" t="str">
        <f>Prezentace!B16</f>
        <v>P</v>
      </c>
      <c r="C15" s="12" t="str">
        <f>Prezentace!C16</f>
        <v>Fiala</v>
      </c>
      <c r="D15" s="7" t="str">
        <f>Prezentace!D16</f>
        <v>Miroslav</v>
      </c>
      <c r="E15" s="56">
        <v>50</v>
      </c>
      <c r="F15" s="8">
        <v>10</v>
      </c>
      <c r="G15" s="80">
        <v>9</v>
      </c>
      <c r="H15" s="8">
        <v>10</v>
      </c>
      <c r="I15" s="10">
        <v>10</v>
      </c>
      <c r="J15" s="84">
        <v>10</v>
      </c>
      <c r="K15" s="80">
        <v>10</v>
      </c>
      <c r="L15" s="8">
        <v>10</v>
      </c>
      <c r="M15" s="10">
        <v>9</v>
      </c>
      <c r="N15" s="84">
        <v>10</v>
      </c>
      <c r="O15" s="80">
        <v>9</v>
      </c>
      <c r="P15" s="8">
        <v>10</v>
      </c>
      <c r="Q15" s="10">
        <v>9</v>
      </c>
      <c r="R15" s="8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61"/>
      <c r="AF15" s="25">
        <v>25.32</v>
      </c>
      <c r="AG15" s="14">
        <f t="shared" si="0"/>
        <v>140.68</v>
      </c>
    </row>
    <row r="16" spans="1:33" ht="15.75">
      <c r="A16" s="46">
        <f>Prezentace!A17</f>
        <v>13</v>
      </c>
      <c r="B16" s="44" t="str">
        <f>Prezentace!B17</f>
        <v>P</v>
      </c>
      <c r="C16" s="12" t="str">
        <f>Prezentace!C17</f>
        <v>Florián</v>
      </c>
      <c r="D16" s="7" t="str">
        <f>Prezentace!D17</f>
        <v>Petr</v>
      </c>
      <c r="E16" s="56">
        <v>50</v>
      </c>
      <c r="F16" s="57">
        <v>10</v>
      </c>
      <c r="G16" s="79">
        <v>10</v>
      </c>
      <c r="H16" s="57">
        <v>10</v>
      </c>
      <c r="I16" s="58">
        <v>9</v>
      </c>
      <c r="J16" s="83">
        <v>9</v>
      </c>
      <c r="K16" s="79">
        <v>9</v>
      </c>
      <c r="L16" s="57">
        <v>10</v>
      </c>
      <c r="M16" s="58">
        <v>9</v>
      </c>
      <c r="N16" s="83">
        <v>10</v>
      </c>
      <c r="O16" s="79">
        <v>9</v>
      </c>
      <c r="P16" s="57">
        <v>10</v>
      </c>
      <c r="Q16" s="58">
        <v>10</v>
      </c>
      <c r="R16" s="83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8"/>
      <c r="AE16" s="60"/>
      <c r="AF16" s="25">
        <v>24.07</v>
      </c>
      <c r="AG16" s="14">
        <f t="shared" si="0"/>
        <v>140.93</v>
      </c>
    </row>
    <row r="17" spans="1:33" ht="15.75">
      <c r="A17" s="46">
        <f>Prezentace!A18</f>
        <v>14</v>
      </c>
      <c r="B17" s="44" t="str">
        <f>Prezentace!B18</f>
        <v>P</v>
      </c>
      <c r="C17" s="12" t="str">
        <f>Prezentace!C18</f>
        <v>Friedel</v>
      </c>
      <c r="D17" s="7" t="str">
        <f>Prezentace!D18</f>
        <v>Milan</v>
      </c>
      <c r="E17" s="56">
        <v>50</v>
      </c>
      <c r="F17" s="57">
        <v>9</v>
      </c>
      <c r="G17" s="79">
        <v>8</v>
      </c>
      <c r="H17" s="57">
        <v>10</v>
      </c>
      <c r="I17" s="58">
        <v>10</v>
      </c>
      <c r="J17" s="83">
        <v>10</v>
      </c>
      <c r="K17" s="79">
        <v>10</v>
      </c>
      <c r="L17" s="57">
        <v>9</v>
      </c>
      <c r="M17" s="58">
        <v>9</v>
      </c>
      <c r="N17" s="83">
        <v>10</v>
      </c>
      <c r="O17" s="79">
        <v>10</v>
      </c>
      <c r="P17" s="57">
        <v>10</v>
      </c>
      <c r="Q17" s="58">
        <v>9</v>
      </c>
      <c r="R17" s="83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/>
      <c r="AE17" s="60"/>
      <c r="AF17" s="25">
        <v>19.76</v>
      </c>
      <c r="AG17" s="14">
        <f t="shared" si="0"/>
        <v>144.24</v>
      </c>
    </row>
    <row r="18" spans="1:33" ht="15.75">
      <c r="A18" s="46">
        <f>Prezentace!A19</f>
        <v>15</v>
      </c>
      <c r="B18" s="44" t="str">
        <f>Prezentace!B19</f>
        <v>P</v>
      </c>
      <c r="C18" s="12" t="str">
        <f>Prezentace!C19</f>
        <v>Grill</v>
      </c>
      <c r="D18" s="7" t="str">
        <f>Prezentace!D19</f>
        <v>Karel</v>
      </c>
      <c r="E18" s="56">
        <v>50</v>
      </c>
      <c r="F18" s="57">
        <v>10</v>
      </c>
      <c r="G18" s="79">
        <v>9</v>
      </c>
      <c r="H18" s="57">
        <v>10</v>
      </c>
      <c r="I18" s="58">
        <v>10</v>
      </c>
      <c r="J18" s="83">
        <v>9</v>
      </c>
      <c r="K18" s="79">
        <v>9</v>
      </c>
      <c r="L18" s="57">
        <v>10</v>
      </c>
      <c r="M18" s="58">
        <v>8</v>
      </c>
      <c r="N18" s="83">
        <v>9</v>
      </c>
      <c r="O18" s="79">
        <v>9</v>
      </c>
      <c r="P18" s="57">
        <v>9</v>
      </c>
      <c r="Q18" s="58">
        <v>9</v>
      </c>
      <c r="R18" s="83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8"/>
      <c r="AE18" s="60"/>
      <c r="AF18" s="25">
        <v>31.56</v>
      </c>
      <c r="AG18" s="14">
        <f t="shared" si="0"/>
        <v>129.44</v>
      </c>
    </row>
    <row r="19" spans="1:33" ht="15.75">
      <c r="A19" s="46">
        <f>Prezentace!A20</f>
        <v>16</v>
      </c>
      <c r="B19" s="44" t="str">
        <f>Prezentace!B20</f>
        <v>P</v>
      </c>
      <c r="C19" s="12" t="str">
        <f>Prezentace!C20</f>
        <v>Janků</v>
      </c>
      <c r="D19" s="7" t="str">
        <f>Prezentace!D20</f>
        <v>Jiří</v>
      </c>
      <c r="E19" s="56">
        <v>50</v>
      </c>
      <c r="F19" s="57">
        <v>10</v>
      </c>
      <c r="G19" s="79">
        <v>10</v>
      </c>
      <c r="H19" s="57">
        <v>10</v>
      </c>
      <c r="I19" s="58">
        <v>10</v>
      </c>
      <c r="J19" s="83">
        <v>10</v>
      </c>
      <c r="K19" s="79">
        <v>9</v>
      </c>
      <c r="L19" s="57">
        <v>10</v>
      </c>
      <c r="M19" s="58">
        <v>10</v>
      </c>
      <c r="N19" s="83">
        <v>9</v>
      </c>
      <c r="O19" s="79">
        <v>8</v>
      </c>
      <c r="P19" s="57">
        <v>9</v>
      </c>
      <c r="Q19" s="58">
        <v>8</v>
      </c>
      <c r="R19" s="83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8"/>
      <c r="AE19" s="60"/>
      <c r="AF19" s="25">
        <v>15.66</v>
      </c>
      <c r="AG19" s="14">
        <f t="shared" si="0"/>
        <v>147.34</v>
      </c>
    </row>
    <row r="20" spans="1:33" ht="15.75">
      <c r="A20" s="46">
        <f>Prezentace!A21</f>
        <v>17</v>
      </c>
      <c r="B20" s="44" t="str">
        <f>Prezentace!B21</f>
        <v>P</v>
      </c>
      <c r="C20" s="12" t="str">
        <f>Prezentace!C21</f>
        <v>Januška</v>
      </c>
      <c r="D20" s="7" t="str">
        <f>Prezentace!D21</f>
        <v>Miloslav</v>
      </c>
      <c r="E20" s="56">
        <v>50</v>
      </c>
      <c r="F20" s="57">
        <v>9</v>
      </c>
      <c r="G20" s="79">
        <v>8</v>
      </c>
      <c r="H20" s="57">
        <v>9</v>
      </c>
      <c r="I20" s="58">
        <v>9</v>
      </c>
      <c r="J20" s="83">
        <v>10</v>
      </c>
      <c r="K20" s="79">
        <v>8</v>
      </c>
      <c r="L20" s="57">
        <v>10</v>
      </c>
      <c r="M20" s="58">
        <v>9</v>
      </c>
      <c r="N20" s="83">
        <v>10</v>
      </c>
      <c r="O20" s="79">
        <v>10</v>
      </c>
      <c r="P20" s="57">
        <v>10</v>
      </c>
      <c r="Q20" s="58">
        <v>9</v>
      </c>
      <c r="R20" s="83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8"/>
      <c r="AE20" s="60"/>
      <c r="AF20" s="25">
        <v>28.26</v>
      </c>
      <c r="AG20" s="14">
        <f t="shared" si="0"/>
        <v>132.74</v>
      </c>
    </row>
    <row r="21" spans="1:33" ht="15.75">
      <c r="A21" s="46">
        <f>Prezentace!A22</f>
        <v>18</v>
      </c>
      <c r="B21" s="44" t="str">
        <f>Prezentace!B22</f>
        <v>P</v>
      </c>
      <c r="C21" s="12" t="str">
        <f>Prezentace!C22</f>
        <v>Jungwirth</v>
      </c>
      <c r="D21" s="7" t="str">
        <f>Prezentace!D22</f>
        <v>Jan</v>
      </c>
      <c r="E21" s="56">
        <v>50</v>
      </c>
      <c r="F21" s="57">
        <v>10</v>
      </c>
      <c r="G21" s="79">
        <v>10</v>
      </c>
      <c r="H21" s="57">
        <v>10</v>
      </c>
      <c r="I21" s="58">
        <v>10</v>
      </c>
      <c r="J21" s="83">
        <v>10</v>
      </c>
      <c r="K21" s="79">
        <v>10</v>
      </c>
      <c r="L21" s="57">
        <v>10</v>
      </c>
      <c r="M21" s="58">
        <v>9</v>
      </c>
      <c r="N21" s="83">
        <v>10</v>
      </c>
      <c r="O21" s="79">
        <v>10</v>
      </c>
      <c r="P21" s="57">
        <v>10</v>
      </c>
      <c r="Q21" s="58">
        <v>10</v>
      </c>
      <c r="R21" s="83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8"/>
      <c r="AE21" s="60"/>
      <c r="AF21" s="25">
        <v>19.36</v>
      </c>
      <c r="AG21" s="14">
        <f t="shared" si="0"/>
        <v>149.64</v>
      </c>
    </row>
    <row r="22" spans="1:33" ht="15.75">
      <c r="A22" s="46">
        <f>Prezentace!A23</f>
        <v>19</v>
      </c>
      <c r="B22" s="44" t="str">
        <f>Prezentace!B23</f>
        <v>R</v>
      </c>
      <c r="C22" s="12" t="str">
        <f>Prezentace!C23</f>
        <v>Kališ</v>
      </c>
      <c r="D22" s="7" t="str">
        <f>Prezentace!D23</f>
        <v>Petr</v>
      </c>
      <c r="E22" s="56">
        <v>50</v>
      </c>
      <c r="F22" s="57">
        <v>10</v>
      </c>
      <c r="G22" s="79">
        <v>9</v>
      </c>
      <c r="H22" s="57">
        <v>10</v>
      </c>
      <c r="I22" s="58">
        <v>10</v>
      </c>
      <c r="J22" s="83">
        <v>10</v>
      </c>
      <c r="K22" s="79">
        <v>10</v>
      </c>
      <c r="L22" s="57">
        <v>10</v>
      </c>
      <c r="M22" s="58">
        <v>10</v>
      </c>
      <c r="N22" s="83">
        <v>10</v>
      </c>
      <c r="O22" s="79">
        <v>9</v>
      </c>
      <c r="P22" s="57">
        <v>10</v>
      </c>
      <c r="Q22" s="58">
        <v>10</v>
      </c>
      <c r="R22" s="83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8"/>
      <c r="AE22" s="60"/>
      <c r="AF22" s="25">
        <v>22.96</v>
      </c>
      <c r="AG22" s="14">
        <f t="shared" si="0"/>
        <v>145.04</v>
      </c>
    </row>
    <row r="23" spans="1:33" ht="15.75">
      <c r="A23" s="46">
        <f>Prezentace!A24</f>
        <v>20</v>
      </c>
      <c r="B23" s="44" t="str">
        <f>Prezentace!B24</f>
        <v>P</v>
      </c>
      <c r="C23" s="12" t="str">
        <f>Prezentace!C24</f>
        <v>Kališ S</v>
      </c>
      <c r="D23" s="7" t="str">
        <f>Prezentace!D24</f>
        <v>Petr</v>
      </c>
      <c r="E23" s="56">
        <v>50</v>
      </c>
      <c r="F23" s="57">
        <v>10</v>
      </c>
      <c r="G23" s="79">
        <v>10</v>
      </c>
      <c r="H23" s="57">
        <v>10</v>
      </c>
      <c r="I23" s="58">
        <v>8</v>
      </c>
      <c r="J23" s="83">
        <v>10</v>
      </c>
      <c r="K23" s="79">
        <v>9</v>
      </c>
      <c r="L23" s="57">
        <v>10</v>
      </c>
      <c r="M23" s="58">
        <v>10</v>
      </c>
      <c r="N23" s="83">
        <v>10</v>
      </c>
      <c r="O23" s="79">
        <v>9</v>
      </c>
      <c r="P23" s="57">
        <v>9</v>
      </c>
      <c r="Q23" s="58">
        <v>9</v>
      </c>
      <c r="R23" s="83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8"/>
      <c r="AE23" s="60"/>
      <c r="AF23" s="25">
        <v>15.91</v>
      </c>
      <c r="AG23" s="14">
        <f t="shared" si="0"/>
        <v>148.09</v>
      </c>
    </row>
    <row r="24" spans="1:33" ht="15.75">
      <c r="A24" s="46">
        <f>Prezentace!A25</f>
        <v>21</v>
      </c>
      <c r="B24" s="44" t="str">
        <f>Prezentace!B25</f>
        <v>P</v>
      </c>
      <c r="C24" s="12" t="str">
        <f>Prezentace!C25</f>
        <v>Kališ TS</v>
      </c>
      <c r="D24" s="7" t="str">
        <f>Prezentace!D25</f>
        <v>Petr</v>
      </c>
      <c r="E24" s="56">
        <v>50</v>
      </c>
      <c r="F24" s="57">
        <v>10</v>
      </c>
      <c r="G24" s="79">
        <v>9</v>
      </c>
      <c r="H24" s="57">
        <v>10</v>
      </c>
      <c r="I24" s="58">
        <v>10</v>
      </c>
      <c r="J24" s="83">
        <v>10</v>
      </c>
      <c r="K24" s="79">
        <v>8</v>
      </c>
      <c r="L24" s="57">
        <v>10</v>
      </c>
      <c r="M24" s="58">
        <v>10</v>
      </c>
      <c r="N24" s="83">
        <v>10</v>
      </c>
      <c r="O24" s="79">
        <v>9</v>
      </c>
      <c r="P24" s="57">
        <v>10</v>
      </c>
      <c r="Q24" s="58">
        <v>9</v>
      </c>
      <c r="R24" s="83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8"/>
      <c r="AE24" s="60"/>
      <c r="AF24" s="25">
        <v>15.8</v>
      </c>
      <c r="AG24" s="14">
        <f t="shared" si="0"/>
        <v>149.2</v>
      </c>
    </row>
    <row r="25" spans="1:33" ht="15.75">
      <c r="A25" s="46">
        <f>Prezentace!A26</f>
        <v>22</v>
      </c>
      <c r="B25" s="44" t="str">
        <f>Prezentace!B26</f>
        <v>R</v>
      </c>
      <c r="C25" s="12" t="str">
        <f>Prezentace!C26</f>
        <v>Kejř</v>
      </c>
      <c r="D25" s="7" t="str">
        <f>Prezentace!D26</f>
        <v>Jan</v>
      </c>
      <c r="E25" s="56">
        <v>50</v>
      </c>
      <c r="F25" s="57">
        <v>9</v>
      </c>
      <c r="G25" s="79">
        <v>7</v>
      </c>
      <c r="H25" s="57">
        <v>10</v>
      </c>
      <c r="I25" s="58">
        <v>10</v>
      </c>
      <c r="J25" s="83">
        <v>9</v>
      </c>
      <c r="K25" s="79">
        <v>9</v>
      </c>
      <c r="L25" s="57">
        <v>10</v>
      </c>
      <c r="M25" s="58">
        <v>0</v>
      </c>
      <c r="N25" s="83">
        <v>10</v>
      </c>
      <c r="O25" s="79">
        <v>8</v>
      </c>
      <c r="P25" s="57">
        <v>10</v>
      </c>
      <c r="Q25" s="58">
        <v>9</v>
      </c>
      <c r="R25" s="83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8"/>
      <c r="AE25" s="60"/>
      <c r="AF25" s="25">
        <v>38.93</v>
      </c>
      <c r="AG25" s="14">
        <f t="shared" si="0"/>
        <v>112.07</v>
      </c>
    </row>
    <row r="26" spans="1:33" ht="15.75">
      <c r="A26" s="46">
        <f>Prezentace!A27</f>
        <v>23</v>
      </c>
      <c r="B26" s="44" t="str">
        <f>Prezentace!B27</f>
        <v>P</v>
      </c>
      <c r="C26" s="12" t="str">
        <f>Prezentace!C27</f>
        <v>Kejř</v>
      </c>
      <c r="D26" s="7" t="str">
        <f>Prezentace!D27</f>
        <v>Karel</v>
      </c>
      <c r="E26" s="56">
        <v>50</v>
      </c>
      <c r="F26" s="57">
        <v>9</v>
      </c>
      <c r="G26" s="79">
        <v>8</v>
      </c>
      <c r="H26" s="57">
        <v>9</v>
      </c>
      <c r="I26" s="58">
        <v>9</v>
      </c>
      <c r="J26" s="83">
        <v>10</v>
      </c>
      <c r="K26" s="79">
        <v>10</v>
      </c>
      <c r="L26" s="57">
        <v>10</v>
      </c>
      <c r="M26" s="58">
        <v>0</v>
      </c>
      <c r="N26" s="83">
        <v>9</v>
      </c>
      <c r="O26" s="79">
        <v>9</v>
      </c>
      <c r="P26" s="57">
        <v>9</v>
      </c>
      <c r="Q26" s="58">
        <v>8</v>
      </c>
      <c r="R26" s="83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8"/>
      <c r="AE26" s="60"/>
      <c r="AF26" s="25">
        <v>22.63</v>
      </c>
      <c r="AG26" s="14">
        <f t="shared" si="0"/>
        <v>127.37</v>
      </c>
    </row>
    <row r="27" spans="1:33" ht="15.75">
      <c r="A27" s="46">
        <f>Prezentace!A28</f>
        <v>24</v>
      </c>
      <c r="B27" s="44" t="str">
        <f>Prezentace!B28</f>
        <v>P</v>
      </c>
      <c r="C27" s="12" t="str">
        <f>Prezentace!C28</f>
        <v>Klíma</v>
      </c>
      <c r="D27" s="7" t="str">
        <f>Prezentace!D28</f>
        <v>Jan</v>
      </c>
      <c r="E27" s="56">
        <v>50</v>
      </c>
      <c r="F27" s="57">
        <v>10</v>
      </c>
      <c r="G27" s="79">
        <v>8</v>
      </c>
      <c r="H27" s="57">
        <v>10</v>
      </c>
      <c r="I27" s="58">
        <v>10</v>
      </c>
      <c r="J27" s="83">
        <v>10</v>
      </c>
      <c r="K27" s="79">
        <v>10</v>
      </c>
      <c r="L27" s="57">
        <v>10</v>
      </c>
      <c r="M27" s="58">
        <v>9</v>
      </c>
      <c r="N27" s="83">
        <v>9</v>
      </c>
      <c r="O27" s="79">
        <v>9</v>
      </c>
      <c r="P27" s="57">
        <v>10</v>
      </c>
      <c r="Q27" s="58">
        <v>8</v>
      </c>
      <c r="R27" s="83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8"/>
      <c r="AE27" s="60"/>
      <c r="AF27" s="25">
        <v>19.44</v>
      </c>
      <c r="AG27" s="14">
        <f t="shared" si="0"/>
        <v>143.56</v>
      </c>
    </row>
    <row r="28" spans="1:33" ht="15.75">
      <c r="A28" s="46">
        <f>Prezentace!A29</f>
        <v>25</v>
      </c>
      <c r="B28" s="44" t="str">
        <f>Prezentace!B29</f>
        <v>P</v>
      </c>
      <c r="C28" s="12" t="str">
        <f>Prezentace!C29</f>
        <v>Máj</v>
      </c>
      <c r="D28" s="7" t="str">
        <f>Prezentace!D29</f>
        <v>Roman</v>
      </c>
      <c r="E28" s="56">
        <v>50</v>
      </c>
      <c r="F28" s="57">
        <v>10</v>
      </c>
      <c r="G28" s="79">
        <v>10</v>
      </c>
      <c r="H28" s="57">
        <v>9</v>
      </c>
      <c r="I28" s="58">
        <v>9</v>
      </c>
      <c r="J28" s="83">
        <v>9</v>
      </c>
      <c r="K28" s="79">
        <v>8</v>
      </c>
      <c r="L28" s="57">
        <v>10</v>
      </c>
      <c r="M28" s="58">
        <v>9</v>
      </c>
      <c r="N28" s="83">
        <v>10</v>
      </c>
      <c r="O28" s="79">
        <v>8</v>
      </c>
      <c r="P28" s="57">
        <v>9</v>
      </c>
      <c r="Q28" s="58">
        <v>9</v>
      </c>
      <c r="R28" s="83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8"/>
      <c r="AE28" s="60"/>
      <c r="AF28" s="25">
        <v>31.05</v>
      </c>
      <c r="AG28" s="14">
        <f t="shared" si="0"/>
        <v>128.95</v>
      </c>
    </row>
    <row r="29" spans="1:33" ht="15.75">
      <c r="A29" s="46">
        <f>Prezentace!A30</f>
        <v>26</v>
      </c>
      <c r="B29" s="44" t="str">
        <f>Prezentace!B30</f>
        <v>P</v>
      </c>
      <c r="C29" s="12" t="str">
        <f>Prezentace!C30</f>
        <v>Manolevski</v>
      </c>
      <c r="D29" s="7" t="str">
        <f>Prezentace!D30</f>
        <v>Michael</v>
      </c>
      <c r="E29" s="56">
        <v>50</v>
      </c>
      <c r="F29" s="57">
        <v>10</v>
      </c>
      <c r="G29" s="79">
        <v>9</v>
      </c>
      <c r="H29" s="57">
        <v>10</v>
      </c>
      <c r="I29" s="58">
        <v>10</v>
      </c>
      <c r="J29" s="83">
        <v>9</v>
      </c>
      <c r="K29" s="79">
        <v>0</v>
      </c>
      <c r="L29" s="57">
        <v>10</v>
      </c>
      <c r="M29" s="58">
        <v>10</v>
      </c>
      <c r="N29" s="83">
        <v>10</v>
      </c>
      <c r="O29" s="79">
        <v>9</v>
      </c>
      <c r="P29" s="57">
        <v>10</v>
      </c>
      <c r="Q29" s="58">
        <v>9</v>
      </c>
      <c r="R29" s="83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8"/>
      <c r="AE29" s="60"/>
      <c r="AF29" s="25">
        <v>14.82</v>
      </c>
      <c r="AG29" s="14">
        <f t="shared" si="0"/>
        <v>141.18</v>
      </c>
    </row>
    <row r="30" spans="1:33" ht="15.75">
      <c r="A30" s="46">
        <f>Prezentace!A31</f>
        <v>27</v>
      </c>
      <c r="B30" s="44" t="str">
        <f>Prezentace!B31</f>
        <v>P</v>
      </c>
      <c r="C30" s="12" t="str">
        <f>Prezentace!C31</f>
        <v>Nikodým</v>
      </c>
      <c r="D30" s="7" t="str">
        <f>Prezentace!D31</f>
        <v>David</v>
      </c>
      <c r="E30" s="56">
        <v>50</v>
      </c>
      <c r="F30" s="57">
        <v>9</v>
      </c>
      <c r="G30" s="79">
        <v>9</v>
      </c>
      <c r="H30" s="57">
        <v>10</v>
      </c>
      <c r="I30" s="58">
        <v>9</v>
      </c>
      <c r="J30" s="83">
        <v>10</v>
      </c>
      <c r="K30" s="79">
        <v>9</v>
      </c>
      <c r="L30" s="57">
        <v>10</v>
      </c>
      <c r="M30" s="58">
        <v>9</v>
      </c>
      <c r="N30" s="83">
        <v>9</v>
      </c>
      <c r="O30" s="79">
        <v>9</v>
      </c>
      <c r="P30" s="57">
        <v>10</v>
      </c>
      <c r="Q30" s="58">
        <v>9</v>
      </c>
      <c r="R30" s="83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8"/>
      <c r="AE30" s="60"/>
      <c r="AF30" s="25">
        <v>18.6</v>
      </c>
      <c r="AG30" s="14">
        <f t="shared" si="0"/>
        <v>143.4</v>
      </c>
    </row>
    <row r="31" spans="1:33" ht="15.75">
      <c r="A31" s="46">
        <f>Prezentace!A32</f>
        <v>28</v>
      </c>
      <c r="B31" s="44" t="str">
        <f>Prezentace!B32</f>
        <v>P</v>
      </c>
      <c r="C31" s="12" t="str">
        <f>Prezentace!C32</f>
        <v>Pětivlas</v>
      </c>
      <c r="D31" s="7" t="str">
        <f>Prezentace!D32</f>
        <v>David</v>
      </c>
      <c r="E31" s="56">
        <v>50</v>
      </c>
      <c r="F31" s="57">
        <v>10</v>
      </c>
      <c r="G31" s="79">
        <v>10</v>
      </c>
      <c r="H31" s="57">
        <v>10</v>
      </c>
      <c r="I31" s="58">
        <v>9</v>
      </c>
      <c r="J31" s="83">
        <v>10</v>
      </c>
      <c r="K31" s="79">
        <v>9</v>
      </c>
      <c r="L31" s="57">
        <v>10</v>
      </c>
      <c r="M31" s="58">
        <v>9</v>
      </c>
      <c r="N31" s="83">
        <v>9</v>
      </c>
      <c r="O31" s="79">
        <v>9</v>
      </c>
      <c r="P31" s="57">
        <v>9</v>
      </c>
      <c r="Q31" s="58">
        <v>9</v>
      </c>
      <c r="R31" s="83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8"/>
      <c r="AE31" s="60"/>
      <c r="AF31" s="25">
        <v>20.57</v>
      </c>
      <c r="AG31" s="14">
        <f t="shared" si="0"/>
        <v>142.43</v>
      </c>
    </row>
    <row r="32" spans="1:33" ht="15.75">
      <c r="A32" s="46">
        <f>Prezentace!A33</f>
        <v>29</v>
      </c>
      <c r="B32" s="44" t="str">
        <f>Prezentace!B33</f>
        <v>P</v>
      </c>
      <c r="C32" s="12" t="str">
        <f>Prezentace!C33</f>
        <v>Rendl</v>
      </c>
      <c r="D32" s="7" t="str">
        <f>Prezentace!D33</f>
        <v>Josef</v>
      </c>
      <c r="E32" s="56">
        <v>50</v>
      </c>
      <c r="F32" s="57">
        <v>10</v>
      </c>
      <c r="G32" s="79">
        <v>10</v>
      </c>
      <c r="H32" s="57">
        <v>10</v>
      </c>
      <c r="I32" s="58">
        <v>10</v>
      </c>
      <c r="J32" s="83">
        <v>10</v>
      </c>
      <c r="K32" s="79">
        <v>10</v>
      </c>
      <c r="L32" s="57">
        <v>10</v>
      </c>
      <c r="M32" s="58">
        <v>10</v>
      </c>
      <c r="N32" s="83">
        <v>10</v>
      </c>
      <c r="O32" s="79">
        <v>10</v>
      </c>
      <c r="P32" s="57">
        <v>10</v>
      </c>
      <c r="Q32" s="58">
        <v>9</v>
      </c>
      <c r="R32" s="83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8"/>
      <c r="AE32" s="60"/>
      <c r="AF32" s="25">
        <v>15.77</v>
      </c>
      <c r="AG32" s="14">
        <f t="shared" si="0"/>
        <v>153.23</v>
      </c>
    </row>
    <row r="33" spans="1:33" ht="15.75">
      <c r="A33" s="46">
        <f>Prezentace!A34</f>
        <v>30</v>
      </c>
      <c r="B33" s="44" t="str">
        <f>Prezentace!B34</f>
        <v>R</v>
      </c>
      <c r="C33" s="12" t="str">
        <f>Prezentace!C34</f>
        <v>Rendl</v>
      </c>
      <c r="D33" s="7" t="str">
        <f>Prezentace!D34</f>
        <v>Josef</v>
      </c>
      <c r="E33" s="56">
        <v>50</v>
      </c>
      <c r="F33" s="57">
        <v>10</v>
      </c>
      <c r="G33" s="79">
        <v>10</v>
      </c>
      <c r="H33" s="57">
        <v>10</v>
      </c>
      <c r="I33" s="58">
        <v>10</v>
      </c>
      <c r="J33" s="83">
        <v>10</v>
      </c>
      <c r="K33" s="79">
        <v>8</v>
      </c>
      <c r="L33" s="57">
        <v>10</v>
      </c>
      <c r="M33" s="58">
        <v>10</v>
      </c>
      <c r="N33" s="83">
        <v>10</v>
      </c>
      <c r="O33" s="79">
        <v>10</v>
      </c>
      <c r="P33" s="57">
        <v>10</v>
      </c>
      <c r="Q33" s="58">
        <v>9</v>
      </c>
      <c r="R33" s="83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8"/>
      <c r="AE33" s="60"/>
      <c r="AF33" s="25">
        <v>25.8</v>
      </c>
      <c r="AG33" s="14">
        <f t="shared" si="0"/>
        <v>141.2</v>
      </c>
    </row>
    <row r="34" spans="1:33" ht="15.75">
      <c r="A34" s="46">
        <f>Prezentace!A35</f>
        <v>31</v>
      </c>
      <c r="B34" s="44" t="str">
        <f>Prezentace!B35</f>
        <v>P</v>
      </c>
      <c r="C34" s="12" t="str">
        <f>Prezentace!C35</f>
        <v>Vejslík</v>
      </c>
      <c r="D34" s="7" t="str">
        <f>Prezentace!D35</f>
        <v>Vladimír</v>
      </c>
      <c r="E34" s="56">
        <v>50</v>
      </c>
      <c r="F34" s="57">
        <v>10</v>
      </c>
      <c r="G34" s="79">
        <v>10</v>
      </c>
      <c r="H34" s="57">
        <v>10</v>
      </c>
      <c r="I34" s="58">
        <v>10</v>
      </c>
      <c r="J34" s="83">
        <v>10</v>
      </c>
      <c r="K34" s="79">
        <v>9</v>
      </c>
      <c r="L34" s="57">
        <v>10</v>
      </c>
      <c r="M34" s="58">
        <v>9</v>
      </c>
      <c r="N34" s="83">
        <v>10</v>
      </c>
      <c r="O34" s="79">
        <v>9</v>
      </c>
      <c r="P34" s="57">
        <v>10</v>
      </c>
      <c r="Q34" s="58">
        <v>9</v>
      </c>
      <c r="R34" s="83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8"/>
      <c r="AE34" s="60"/>
      <c r="AF34" s="25">
        <v>18.77</v>
      </c>
      <c r="AG34" s="14">
        <f t="shared" si="0"/>
        <v>147.23</v>
      </c>
    </row>
    <row r="35" spans="1:33" ht="15.75">
      <c r="A35" s="46">
        <f>Prezentace!A36</f>
        <v>32</v>
      </c>
      <c r="B35" s="44" t="str">
        <f>Prezentace!B36</f>
        <v>P</v>
      </c>
      <c r="C35" s="12" t="str">
        <f>Prezentace!C36</f>
        <v>Vicány</v>
      </c>
      <c r="D35" s="7" t="str">
        <f>Prezentace!D36</f>
        <v>Pavel</v>
      </c>
      <c r="E35" s="56">
        <v>50</v>
      </c>
      <c r="F35" s="57">
        <v>9</v>
      </c>
      <c r="G35" s="79">
        <v>8</v>
      </c>
      <c r="H35" s="57">
        <v>9</v>
      </c>
      <c r="I35" s="58">
        <v>8</v>
      </c>
      <c r="J35" s="83">
        <v>10</v>
      </c>
      <c r="K35" s="79">
        <v>9</v>
      </c>
      <c r="L35" s="57">
        <v>10</v>
      </c>
      <c r="M35" s="58">
        <v>9</v>
      </c>
      <c r="N35" s="83">
        <v>10</v>
      </c>
      <c r="O35" s="79">
        <v>10</v>
      </c>
      <c r="P35" s="57">
        <v>9</v>
      </c>
      <c r="Q35" s="58">
        <v>8</v>
      </c>
      <c r="R35" s="83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8"/>
      <c r="AE35" s="60"/>
      <c r="AF35" s="25">
        <v>17.48</v>
      </c>
      <c r="AG35" s="14">
        <f t="shared" si="0"/>
        <v>141.52</v>
      </c>
    </row>
    <row r="36" spans="1:33" ht="15.75">
      <c r="A36" s="46">
        <f>Prezentace!A37</f>
        <v>33</v>
      </c>
      <c r="B36" s="44" t="str">
        <f>Prezentace!B37</f>
        <v>P</v>
      </c>
      <c r="C36" s="12" t="str">
        <f>Prezentace!C37</f>
        <v>Vosátka</v>
      </c>
      <c r="D36" s="7" t="str">
        <f>Prezentace!D37</f>
        <v>František</v>
      </c>
      <c r="E36" s="56">
        <v>50</v>
      </c>
      <c r="F36" s="57">
        <v>9</v>
      </c>
      <c r="G36" s="79">
        <v>8</v>
      </c>
      <c r="H36" s="57">
        <v>8</v>
      </c>
      <c r="I36" s="58">
        <v>8</v>
      </c>
      <c r="J36" s="83">
        <v>8</v>
      </c>
      <c r="K36" s="79">
        <v>9</v>
      </c>
      <c r="L36" s="57">
        <v>9</v>
      </c>
      <c r="M36" s="58">
        <v>7</v>
      </c>
      <c r="N36" s="83">
        <v>7</v>
      </c>
      <c r="O36" s="79">
        <v>0</v>
      </c>
      <c r="P36" s="57">
        <v>10</v>
      </c>
      <c r="Q36" s="58">
        <v>8</v>
      </c>
      <c r="R36" s="83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8"/>
      <c r="AE36" s="60"/>
      <c r="AF36" s="25">
        <v>28.72</v>
      </c>
      <c r="AG36" s="14">
        <f t="shared" si="0"/>
        <v>112.28</v>
      </c>
    </row>
    <row r="37" spans="1:33" ht="15.75">
      <c r="A37" s="46">
        <f>Prezentace!A38</f>
        <v>34</v>
      </c>
      <c r="B37" s="44" t="str">
        <f>Prezentace!B38</f>
        <v>P</v>
      </c>
      <c r="C37" s="12" t="str">
        <f>Prezentace!C38</f>
        <v>Zajíček</v>
      </c>
      <c r="D37" s="7" t="str">
        <f>Prezentace!D38</f>
        <v>Jan</v>
      </c>
      <c r="E37" s="56">
        <v>50</v>
      </c>
      <c r="F37" s="57">
        <v>9</v>
      </c>
      <c r="G37" s="79">
        <v>9</v>
      </c>
      <c r="H37" s="57">
        <v>10</v>
      </c>
      <c r="I37" s="58">
        <v>9</v>
      </c>
      <c r="J37" s="83">
        <v>9</v>
      </c>
      <c r="K37" s="79">
        <v>9</v>
      </c>
      <c r="L37" s="57">
        <v>9</v>
      </c>
      <c r="M37" s="58">
        <v>9</v>
      </c>
      <c r="N37" s="83">
        <v>9</v>
      </c>
      <c r="O37" s="79">
        <v>9</v>
      </c>
      <c r="P37" s="57">
        <v>10</v>
      </c>
      <c r="Q37" s="58">
        <v>9</v>
      </c>
      <c r="R37" s="83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8"/>
      <c r="AE37" s="60"/>
      <c r="AF37" s="25">
        <v>43.57</v>
      </c>
      <c r="AG37" s="14">
        <f t="shared" si="0"/>
        <v>116.43</v>
      </c>
    </row>
    <row r="38" spans="1:33" ht="15.75">
      <c r="A38" s="46">
        <f>Prezentace!A39</f>
        <v>35</v>
      </c>
      <c r="B38" s="44" t="str">
        <f>Prezentace!B39</f>
        <v>P</v>
      </c>
      <c r="C38" s="12" t="str">
        <f>Prezentace!C39</f>
        <v>Zuska</v>
      </c>
      <c r="D38" s="7" t="str">
        <f>Prezentace!D39</f>
        <v>Petr</v>
      </c>
      <c r="E38" s="56">
        <v>50</v>
      </c>
      <c r="F38" s="57">
        <v>10</v>
      </c>
      <c r="G38" s="79">
        <v>9</v>
      </c>
      <c r="H38" s="57">
        <v>10</v>
      </c>
      <c r="I38" s="58">
        <v>10</v>
      </c>
      <c r="J38" s="83">
        <v>10</v>
      </c>
      <c r="K38" s="79">
        <v>9</v>
      </c>
      <c r="L38" s="57">
        <v>10</v>
      </c>
      <c r="M38" s="58">
        <v>9</v>
      </c>
      <c r="N38" s="83">
        <v>10</v>
      </c>
      <c r="O38" s="79">
        <v>10</v>
      </c>
      <c r="P38" s="57">
        <v>9</v>
      </c>
      <c r="Q38" s="58">
        <v>0</v>
      </c>
      <c r="R38" s="83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8"/>
      <c r="AE38" s="60"/>
      <c r="AF38" s="25">
        <v>21.24</v>
      </c>
      <c r="AG38" s="14">
        <f t="shared" si="0"/>
        <v>134.76</v>
      </c>
    </row>
    <row r="39" spans="1:33" ht="15.75">
      <c r="A39" s="46">
        <f>Prezentace!A40</f>
        <v>36</v>
      </c>
      <c r="B39" s="44" t="str">
        <f>Prezentace!B40</f>
        <v>P</v>
      </c>
      <c r="C39" s="12" t="str">
        <f>Prezentace!C40</f>
        <v>Žemlička</v>
      </c>
      <c r="D39" s="7" t="str">
        <f>Prezentace!D40</f>
        <v>Ladislav</v>
      </c>
      <c r="E39" s="56">
        <v>50</v>
      </c>
      <c r="F39" s="57">
        <v>9</v>
      </c>
      <c r="G39" s="79">
        <v>0</v>
      </c>
      <c r="H39" s="57">
        <v>10</v>
      </c>
      <c r="I39" s="58">
        <v>10</v>
      </c>
      <c r="J39" s="83">
        <v>10</v>
      </c>
      <c r="K39" s="79">
        <v>0</v>
      </c>
      <c r="L39" s="57">
        <v>10</v>
      </c>
      <c r="M39" s="58">
        <v>9</v>
      </c>
      <c r="N39" s="83">
        <v>9</v>
      </c>
      <c r="O39" s="79">
        <v>9</v>
      </c>
      <c r="P39" s="57">
        <v>9</v>
      </c>
      <c r="Q39" s="58">
        <v>8</v>
      </c>
      <c r="R39" s="83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8"/>
      <c r="AE39" s="60"/>
      <c r="AF39" s="25">
        <v>22.97</v>
      </c>
      <c r="AG39" s="14">
        <f t="shared" si="0"/>
        <v>120.03</v>
      </c>
    </row>
    <row r="40" spans="1:33" ht="15.75">
      <c r="A40" s="46">
        <f>Prezentace!A41</f>
        <v>37</v>
      </c>
      <c r="B40" s="44" t="str">
        <f>Prezentace!B41</f>
        <v>P</v>
      </c>
      <c r="C40" s="12" t="str">
        <f>Prezentace!C41</f>
        <v>Žemličková</v>
      </c>
      <c r="D40" s="7" t="str">
        <f>Prezentace!D41</f>
        <v>Marie</v>
      </c>
      <c r="E40" s="56">
        <v>50</v>
      </c>
      <c r="F40" s="57">
        <v>10</v>
      </c>
      <c r="G40" s="79">
        <v>9</v>
      </c>
      <c r="H40" s="57">
        <v>9</v>
      </c>
      <c r="I40" s="58">
        <v>9</v>
      </c>
      <c r="J40" s="83">
        <v>10</v>
      </c>
      <c r="K40" s="79">
        <v>9</v>
      </c>
      <c r="L40" s="57">
        <v>9</v>
      </c>
      <c r="M40" s="58">
        <v>8</v>
      </c>
      <c r="N40" s="83">
        <v>10</v>
      </c>
      <c r="O40" s="79">
        <v>7</v>
      </c>
      <c r="P40" s="57">
        <v>9</v>
      </c>
      <c r="Q40" s="58">
        <v>9</v>
      </c>
      <c r="R40" s="83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8"/>
      <c r="AE40" s="60"/>
      <c r="AF40" s="25">
        <v>32.86</v>
      </c>
      <c r="AG40" s="14">
        <f t="shared" si="0"/>
        <v>125.14</v>
      </c>
    </row>
    <row r="41" spans="1:33" ht="15.75">
      <c r="A41" s="46">
        <f>Prezentace!A42</f>
        <v>38</v>
      </c>
      <c r="B41" s="44" t="str">
        <f>Prezentace!B42</f>
        <v>P</v>
      </c>
      <c r="C41" s="12" t="str">
        <f>Prezentace!C42</f>
        <v>Peklák</v>
      </c>
      <c r="D41" s="7" t="str">
        <f>Prezentace!D42</f>
        <v>Dalibor</v>
      </c>
      <c r="E41" s="56">
        <v>50</v>
      </c>
      <c r="F41" s="57">
        <v>10</v>
      </c>
      <c r="G41" s="79">
        <v>9</v>
      </c>
      <c r="H41" s="57">
        <v>10</v>
      </c>
      <c r="I41" s="58">
        <v>9</v>
      </c>
      <c r="J41" s="83">
        <v>10</v>
      </c>
      <c r="K41" s="79">
        <v>10</v>
      </c>
      <c r="L41" s="57">
        <v>9</v>
      </c>
      <c r="M41" s="58">
        <v>9</v>
      </c>
      <c r="N41" s="83">
        <v>10</v>
      </c>
      <c r="O41" s="79">
        <v>10</v>
      </c>
      <c r="P41" s="57">
        <v>10</v>
      </c>
      <c r="Q41" s="58">
        <v>10</v>
      </c>
      <c r="R41" s="83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8"/>
      <c r="AE41" s="60"/>
      <c r="AF41" s="25">
        <v>23.82</v>
      </c>
      <c r="AG41" s="14">
        <f t="shared" si="0"/>
        <v>142.18</v>
      </c>
    </row>
    <row r="42" spans="1:33" ht="15.75">
      <c r="A42" s="46">
        <f>Prezentace!A43</f>
        <v>39</v>
      </c>
      <c r="B42" s="44" t="str">
        <f>Prezentace!B43</f>
        <v>R</v>
      </c>
      <c r="C42" s="12" t="str">
        <f>Prezentace!C43</f>
        <v>Peklák</v>
      </c>
      <c r="D42" s="7" t="str">
        <f>Prezentace!D43</f>
        <v>Dalibor</v>
      </c>
      <c r="E42" s="56">
        <v>50</v>
      </c>
      <c r="F42" s="57">
        <v>10</v>
      </c>
      <c r="G42" s="79">
        <v>10</v>
      </c>
      <c r="H42" s="57">
        <v>10</v>
      </c>
      <c r="I42" s="58">
        <v>10</v>
      </c>
      <c r="J42" s="83">
        <v>9</v>
      </c>
      <c r="K42" s="79">
        <v>5</v>
      </c>
      <c r="L42" s="57">
        <v>10</v>
      </c>
      <c r="M42" s="58">
        <v>10</v>
      </c>
      <c r="N42" s="83">
        <v>10</v>
      </c>
      <c r="O42" s="79">
        <v>9</v>
      </c>
      <c r="P42" s="57">
        <v>10</v>
      </c>
      <c r="Q42" s="58">
        <v>10</v>
      </c>
      <c r="R42" s="83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8"/>
      <c r="AE42" s="60"/>
      <c r="AF42" s="25">
        <v>34.62</v>
      </c>
      <c r="AG42" s="14">
        <f t="shared" si="0"/>
        <v>128.38</v>
      </c>
    </row>
    <row r="43" spans="1:33" ht="15.75">
      <c r="A43" s="46">
        <f>Prezentace!A44</f>
        <v>40</v>
      </c>
      <c r="B43" s="44" t="str">
        <f>Prezentace!B44</f>
        <v>P</v>
      </c>
      <c r="C43" s="12" t="str">
        <f>Prezentace!C44</f>
        <v>Cilichová</v>
      </c>
      <c r="D43" s="7" t="str">
        <f>Prezentace!D44</f>
        <v>Jaroslava</v>
      </c>
      <c r="E43" s="56">
        <v>50</v>
      </c>
      <c r="F43" s="57">
        <v>10</v>
      </c>
      <c r="G43" s="79">
        <v>8</v>
      </c>
      <c r="H43" s="57">
        <v>10</v>
      </c>
      <c r="I43" s="58">
        <v>0</v>
      </c>
      <c r="J43" s="83">
        <v>9</v>
      </c>
      <c r="K43" s="79">
        <v>7</v>
      </c>
      <c r="L43" s="57">
        <v>9</v>
      </c>
      <c r="M43" s="58">
        <v>0</v>
      </c>
      <c r="N43" s="83">
        <v>9</v>
      </c>
      <c r="O43" s="79">
        <v>9</v>
      </c>
      <c r="P43" s="57">
        <v>9</v>
      </c>
      <c r="Q43" s="58">
        <v>8</v>
      </c>
      <c r="R43" s="83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8"/>
      <c r="AE43" s="60"/>
      <c r="AF43" s="25">
        <v>29.35</v>
      </c>
      <c r="AG43" s="14">
        <f t="shared" si="0"/>
        <v>108.65</v>
      </c>
    </row>
    <row r="44" spans="1:33" ht="15.75">
      <c r="A44" s="46">
        <f>Prezentace!A45</f>
        <v>41</v>
      </c>
      <c r="B44" s="44" t="str">
        <f>Prezentace!B45</f>
        <v>R</v>
      </c>
      <c r="C44" s="12" t="str">
        <f>Prezentace!C45</f>
        <v>Cilichová</v>
      </c>
      <c r="D44" s="7" t="str">
        <f>Prezentace!D45</f>
        <v>Jaroslava</v>
      </c>
      <c r="E44" s="56">
        <v>50</v>
      </c>
      <c r="F44" s="57">
        <v>10</v>
      </c>
      <c r="G44" s="79">
        <v>10</v>
      </c>
      <c r="H44" s="57">
        <v>10</v>
      </c>
      <c r="I44" s="58">
        <v>9</v>
      </c>
      <c r="J44" s="83">
        <v>10</v>
      </c>
      <c r="K44" s="79">
        <v>10</v>
      </c>
      <c r="L44" s="57">
        <v>10</v>
      </c>
      <c r="M44" s="58">
        <v>10</v>
      </c>
      <c r="N44" s="83">
        <v>10</v>
      </c>
      <c r="O44" s="79">
        <v>10</v>
      </c>
      <c r="P44" s="57">
        <v>10</v>
      </c>
      <c r="Q44" s="58">
        <v>9</v>
      </c>
      <c r="R44" s="83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8"/>
      <c r="AE44" s="60"/>
      <c r="AF44" s="25">
        <v>43.01</v>
      </c>
      <c r="AG44" s="14">
        <f t="shared" si="0"/>
        <v>124.99000000000001</v>
      </c>
    </row>
  </sheetData>
  <sheetProtection sheet="1" objects="1" scenarios="1"/>
  <mergeCells count="1">
    <mergeCell ref="C1:G1"/>
  </mergeCells>
  <conditionalFormatting sqref="A4:B44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.00390625" style="1" bestFit="1" customWidth="1"/>
    <col min="2" max="2" width="5.00390625" style="13" customWidth="1"/>
    <col min="3" max="3" width="17.375" style="1" customWidth="1"/>
    <col min="4" max="4" width="13.625" style="1" customWidth="1"/>
    <col min="5" max="5" width="6.875" style="1" customWidth="1"/>
    <col min="6" max="15" width="3.75390625" style="1" customWidth="1"/>
    <col min="16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15" t="s">
        <v>76</v>
      </c>
      <c r="D1" s="115"/>
      <c r="E1" s="115"/>
      <c r="F1" s="115"/>
      <c r="G1" s="115"/>
    </row>
    <row r="2" spans="3:33" ht="13.5" thickBot="1">
      <c r="C2" s="1" t="s">
        <v>93</v>
      </c>
      <c r="AG2" s="1">
        <f>(COUNTIF(AG4:AG44,"nebyl"))</f>
        <v>0</v>
      </c>
    </row>
    <row r="3" spans="3:33" ht="16.5" thickBot="1">
      <c r="C3" s="2"/>
      <c r="D3" s="2"/>
      <c r="E3" s="3" t="s">
        <v>30</v>
      </c>
      <c r="F3" s="4">
        <v>1</v>
      </c>
      <c r="G3" s="77">
        <v>2</v>
      </c>
      <c r="H3" s="4">
        <v>3</v>
      </c>
      <c r="I3" s="68">
        <v>4</v>
      </c>
      <c r="J3" s="81">
        <v>5</v>
      </c>
      <c r="K3" s="77">
        <v>6</v>
      </c>
      <c r="L3" s="4">
        <v>7</v>
      </c>
      <c r="M3" s="68">
        <v>8</v>
      </c>
      <c r="N3" s="81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68">
        <v>25</v>
      </c>
      <c r="AE3" s="69" t="s">
        <v>74</v>
      </c>
      <c r="AF3" s="26" t="s">
        <v>23</v>
      </c>
      <c r="AG3" s="26" t="s">
        <v>20</v>
      </c>
    </row>
    <row r="4" spans="1:33" ht="15.75">
      <c r="A4" s="45">
        <f>Prezentace!A5</f>
        <v>1</v>
      </c>
      <c r="B4" s="43" t="str">
        <f>Prezentace!B5</f>
        <v>P</v>
      </c>
      <c r="C4" s="11" t="str">
        <f>Prezentace!C5</f>
        <v>Adensam</v>
      </c>
      <c r="D4" s="6" t="str">
        <f>Prezentace!D5</f>
        <v>Martin</v>
      </c>
      <c r="E4" s="70">
        <v>80</v>
      </c>
      <c r="F4" s="71">
        <v>10</v>
      </c>
      <c r="G4" s="78">
        <v>10</v>
      </c>
      <c r="H4" s="71">
        <v>10</v>
      </c>
      <c r="I4" s="73">
        <v>10</v>
      </c>
      <c r="J4" s="82">
        <v>10</v>
      </c>
      <c r="K4" s="78">
        <v>9</v>
      </c>
      <c r="L4" s="71">
        <v>10</v>
      </c>
      <c r="M4" s="73">
        <v>9</v>
      </c>
      <c r="N4" s="82">
        <v>9</v>
      </c>
      <c r="O4" s="72">
        <v>9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  <c r="AE4" s="74"/>
      <c r="AF4" s="75">
        <v>24.69</v>
      </c>
      <c r="AG4" s="76">
        <f>IF(C4=0,"©",IF(COUNTA(E4:AD4)=0,"nebyl",IF((SUM(E4:AE4)-AF4)&lt;0,"minus",(SUM(E4:AE4)-AF4))))</f>
        <v>151.31</v>
      </c>
    </row>
    <row r="5" spans="1:33" ht="15.75">
      <c r="A5" s="46">
        <f>Prezentace!A6</f>
        <v>2</v>
      </c>
      <c r="B5" s="44" t="str">
        <f>Prezentace!B6</f>
        <v>P</v>
      </c>
      <c r="C5" s="12" t="str">
        <f>Prezentace!C6</f>
        <v>Bahenský</v>
      </c>
      <c r="D5" s="7" t="str">
        <f>Prezentace!D6</f>
        <v>Michael</v>
      </c>
      <c r="E5" s="56">
        <v>80</v>
      </c>
      <c r="F5" s="57">
        <v>10</v>
      </c>
      <c r="G5" s="79">
        <v>10</v>
      </c>
      <c r="H5" s="57">
        <v>10</v>
      </c>
      <c r="I5" s="58">
        <v>9</v>
      </c>
      <c r="J5" s="83">
        <v>10</v>
      </c>
      <c r="K5" s="79">
        <v>10</v>
      </c>
      <c r="L5" s="57">
        <v>10</v>
      </c>
      <c r="M5" s="58">
        <v>10</v>
      </c>
      <c r="N5" s="83">
        <v>10</v>
      </c>
      <c r="O5" s="59">
        <v>10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8"/>
      <c r="AE5" s="60"/>
      <c r="AF5" s="25">
        <v>17.07</v>
      </c>
      <c r="AG5" s="14">
        <f aca="true" t="shared" si="0" ref="AG5:AG44">IF(C5=0,"©",IF(COUNTA(E5:AD5)=0,"nebyl",IF((SUM(E5:AE5)-AF5)&lt;0,"minus",(SUM(E5:AE5)-AF5))))</f>
        <v>161.93</v>
      </c>
    </row>
    <row r="6" spans="1:33" ht="15.75">
      <c r="A6" s="46">
        <f>Prezentace!A7</f>
        <v>3</v>
      </c>
      <c r="B6" s="44" t="str">
        <f>Prezentace!B7</f>
        <v>P</v>
      </c>
      <c r="C6" s="12" t="str">
        <f>Prezentace!C7</f>
        <v>Bečvář</v>
      </c>
      <c r="D6" s="7" t="str">
        <f>Prezentace!D7</f>
        <v>Josef</v>
      </c>
      <c r="E6" s="56">
        <v>80</v>
      </c>
      <c r="F6" s="57">
        <v>10</v>
      </c>
      <c r="G6" s="79">
        <v>10</v>
      </c>
      <c r="H6" s="57">
        <v>10</v>
      </c>
      <c r="I6" s="58">
        <v>9</v>
      </c>
      <c r="J6" s="83">
        <v>9</v>
      </c>
      <c r="K6" s="79">
        <v>9</v>
      </c>
      <c r="L6" s="57">
        <v>10</v>
      </c>
      <c r="M6" s="58">
        <v>8</v>
      </c>
      <c r="N6" s="83">
        <v>9</v>
      </c>
      <c r="O6" s="59">
        <v>8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8"/>
      <c r="AE6" s="60"/>
      <c r="AF6" s="25">
        <v>29.48</v>
      </c>
      <c r="AG6" s="14">
        <f t="shared" si="0"/>
        <v>142.52</v>
      </c>
    </row>
    <row r="7" spans="1:33" ht="15.75">
      <c r="A7" s="46">
        <f>Prezentace!A8</f>
        <v>4</v>
      </c>
      <c r="B7" s="44" t="str">
        <f>Prezentace!B8</f>
        <v>P</v>
      </c>
      <c r="C7" s="12" t="str">
        <f>Prezentace!C8</f>
        <v>Brejžek</v>
      </c>
      <c r="D7" s="7" t="str">
        <f>Prezentace!D8</f>
        <v>Vojtěch</v>
      </c>
      <c r="E7" s="56">
        <v>80</v>
      </c>
      <c r="F7" s="57">
        <v>10</v>
      </c>
      <c r="G7" s="79">
        <v>10</v>
      </c>
      <c r="H7" s="57">
        <v>10</v>
      </c>
      <c r="I7" s="58">
        <v>10</v>
      </c>
      <c r="J7" s="83">
        <v>10</v>
      </c>
      <c r="K7" s="79">
        <v>10</v>
      </c>
      <c r="L7" s="57">
        <v>9</v>
      </c>
      <c r="M7" s="58">
        <v>9</v>
      </c>
      <c r="N7" s="83">
        <v>10</v>
      </c>
      <c r="O7" s="59">
        <v>9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8"/>
      <c r="AE7" s="60"/>
      <c r="AF7" s="25">
        <v>28.84</v>
      </c>
      <c r="AG7" s="14">
        <f t="shared" si="0"/>
        <v>148.16</v>
      </c>
    </row>
    <row r="8" spans="1:33" ht="15.75">
      <c r="A8" s="46">
        <f>Prezentace!A9</f>
        <v>5</v>
      </c>
      <c r="B8" s="44" t="str">
        <f>Prezentace!B9</f>
        <v>P</v>
      </c>
      <c r="C8" s="12" t="str">
        <f>Prezentace!C9</f>
        <v>Čekal</v>
      </c>
      <c r="D8" s="7" t="str">
        <f>Prezentace!D9</f>
        <v>Josef</v>
      </c>
      <c r="E8" s="56">
        <v>80</v>
      </c>
      <c r="F8" s="57">
        <v>10</v>
      </c>
      <c r="G8" s="79">
        <v>9</v>
      </c>
      <c r="H8" s="57">
        <v>10</v>
      </c>
      <c r="I8" s="58">
        <v>9</v>
      </c>
      <c r="J8" s="83">
        <v>10</v>
      </c>
      <c r="K8" s="79">
        <v>10</v>
      </c>
      <c r="L8" s="57">
        <v>10</v>
      </c>
      <c r="M8" s="58">
        <v>9</v>
      </c>
      <c r="N8" s="83">
        <v>10</v>
      </c>
      <c r="O8" s="59">
        <v>10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8"/>
      <c r="AE8" s="60"/>
      <c r="AF8" s="25">
        <v>26</v>
      </c>
      <c r="AG8" s="14">
        <f t="shared" si="0"/>
        <v>151</v>
      </c>
    </row>
    <row r="9" spans="1:33" ht="15.75">
      <c r="A9" s="46">
        <f>Prezentace!A10</f>
        <v>6</v>
      </c>
      <c r="B9" s="44" t="str">
        <f>Prezentace!B10</f>
        <v>P</v>
      </c>
      <c r="C9" s="12" t="str">
        <f>Prezentace!C10</f>
        <v>Červenka</v>
      </c>
      <c r="D9" s="7" t="str">
        <f>Prezentace!D10</f>
        <v>Pavel</v>
      </c>
      <c r="E9" s="56">
        <v>80</v>
      </c>
      <c r="F9" s="57">
        <v>10</v>
      </c>
      <c r="G9" s="79">
        <v>10</v>
      </c>
      <c r="H9" s="57">
        <v>10</v>
      </c>
      <c r="I9" s="58">
        <v>10</v>
      </c>
      <c r="J9" s="83">
        <v>10</v>
      </c>
      <c r="K9" s="79">
        <v>10</v>
      </c>
      <c r="L9" s="57">
        <v>9</v>
      </c>
      <c r="M9" s="58">
        <v>9</v>
      </c>
      <c r="N9" s="83">
        <v>10</v>
      </c>
      <c r="O9" s="59">
        <v>8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8"/>
      <c r="AE9" s="60"/>
      <c r="AF9" s="25">
        <v>20.02</v>
      </c>
      <c r="AG9" s="14">
        <f t="shared" si="0"/>
        <v>155.98</v>
      </c>
    </row>
    <row r="10" spans="1:33" ht="15.75">
      <c r="A10" s="46">
        <f>Prezentace!A11</f>
        <v>7</v>
      </c>
      <c r="B10" s="44" t="str">
        <f>Prezentace!B11</f>
        <v>R</v>
      </c>
      <c r="C10" s="12" t="str">
        <f>Prezentace!C11</f>
        <v>Červenka</v>
      </c>
      <c r="D10" s="7" t="str">
        <f>Prezentace!D11</f>
        <v>Pavel</v>
      </c>
      <c r="E10" s="56">
        <v>80</v>
      </c>
      <c r="F10" s="57">
        <v>10</v>
      </c>
      <c r="G10" s="79">
        <v>10</v>
      </c>
      <c r="H10" s="57">
        <v>10</v>
      </c>
      <c r="I10" s="58">
        <v>10</v>
      </c>
      <c r="J10" s="83">
        <v>10</v>
      </c>
      <c r="K10" s="79">
        <v>10</v>
      </c>
      <c r="L10" s="57">
        <v>10</v>
      </c>
      <c r="M10" s="58">
        <v>9</v>
      </c>
      <c r="N10" s="83">
        <v>9</v>
      </c>
      <c r="O10" s="59">
        <v>9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8"/>
      <c r="AE10" s="60"/>
      <c r="AF10" s="25">
        <v>32.26</v>
      </c>
      <c r="AG10" s="14">
        <f t="shared" si="0"/>
        <v>144.74</v>
      </c>
    </row>
    <row r="11" spans="1:33" ht="15.75">
      <c r="A11" s="46">
        <f>Prezentace!A12</f>
        <v>8</v>
      </c>
      <c r="B11" s="44" t="str">
        <f>Prezentace!B12</f>
        <v>P</v>
      </c>
      <c r="C11" s="12" t="str">
        <f>Prezentace!C12</f>
        <v>Čihák</v>
      </c>
      <c r="D11" s="7" t="str">
        <f>Prezentace!D12</f>
        <v>Josef</v>
      </c>
      <c r="E11" s="56">
        <v>80</v>
      </c>
      <c r="F11" s="57">
        <v>10</v>
      </c>
      <c r="G11" s="79">
        <v>10</v>
      </c>
      <c r="H11" s="57">
        <v>10</v>
      </c>
      <c r="I11" s="58">
        <v>10</v>
      </c>
      <c r="J11" s="83">
        <v>10</v>
      </c>
      <c r="K11" s="79">
        <v>10</v>
      </c>
      <c r="L11" s="57">
        <v>9</v>
      </c>
      <c r="M11" s="58">
        <v>0</v>
      </c>
      <c r="N11" s="83">
        <v>10</v>
      </c>
      <c r="O11" s="59">
        <v>9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8"/>
      <c r="AE11" s="60"/>
      <c r="AF11" s="25">
        <v>24.05</v>
      </c>
      <c r="AG11" s="14">
        <f t="shared" si="0"/>
        <v>143.95</v>
      </c>
    </row>
    <row r="12" spans="1:33" ht="15.75">
      <c r="A12" s="46">
        <f>Prezentace!A13</f>
        <v>9</v>
      </c>
      <c r="B12" s="44" t="str">
        <f>Prezentace!B13</f>
        <v>R</v>
      </c>
      <c r="C12" s="12" t="str">
        <f>Prezentace!C13</f>
        <v>Čihák</v>
      </c>
      <c r="D12" s="7" t="str">
        <f>Prezentace!D13</f>
        <v>Josef</v>
      </c>
      <c r="E12" s="56">
        <v>80</v>
      </c>
      <c r="F12" s="57">
        <v>10</v>
      </c>
      <c r="G12" s="79">
        <v>9</v>
      </c>
      <c r="H12" s="57">
        <v>10</v>
      </c>
      <c r="I12" s="58">
        <v>9</v>
      </c>
      <c r="J12" s="83">
        <v>10</v>
      </c>
      <c r="K12" s="79">
        <v>10</v>
      </c>
      <c r="L12" s="57">
        <v>10</v>
      </c>
      <c r="M12" s="58">
        <v>9</v>
      </c>
      <c r="N12" s="83">
        <v>9</v>
      </c>
      <c r="O12" s="59">
        <v>8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/>
      <c r="AE12" s="60"/>
      <c r="AF12" s="25">
        <v>31.42</v>
      </c>
      <c r="AG12" s="14">
        <f t="shared" si="0"/>
        <v>142.57999999999998</v>
      </c>
    </row>
    <row r="13" spans="1:33" ht="15.75">
      <c r="A13" s="46">
        <f>Prezentace!A14</f>
        <v>10</v>
      </c>
      <c r="B13" s="44" t="str">
        <f>Prezentace!B14</f>
        <v>P</v>
      </c>
      <c r="C13" s="12" t="str">
        <f>Prezentace!C14</f>
        <v>Čížek</v>
      </c>
      <c r="D13" s="7" t="str">
        <f>Prezentace!D14</f>
        <v>Václav</v>
      </c>
      <c r="E13" s="56">
        <v>80</v>
      </c>
      <c r="F13" s="57">
        <v>10</v>
      </c>
      <c r="G13" s="79">
        <v>10</v>
      </c>
      <c r="H13" s="57">
        <v>9</v>
      </c>
      <c r="I13" s="58">
        <v>9</v>
      </c>
      <c r="J13" s="83">
        <v>10</v>
      </c>
      <c r="K13" s="79">
        <v>10</v>
      </c>
      <c r="L13" s="57">
        <v>9</v>
      </c>
      <c r="M13" s="58">
        <v>9</v>
      </c>
      <c r="N13" s="83">
        <v>9</v>
      </c>
      <c r="O13" s="59">
        <v>0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8"/>
      <c r="AE13" s="60"/>
      <c r="AF13" s="25">
        <v>16.74</v>
      </c>
      <c r="AG13" s="14">
        <f t="shared" si="0"/>
        <v>148.26</v>
      </c>
    </row>
    <row r="14" spans="1:33" ht="15.75">
      <c r="A14" s="46">
        <f>Prezentace!A15</f>
        <v>11</v>
      </c>
      <c r="B14" s="44" t="str">
        <f>Prezentace!B15</f>
        <v>P</v>
      </c>
      <c r="C14" s="12" t="str">
        <f>Prezentace!C15</f>
        <v>Diče</v>
      </c>
      <c r="D14" s="7" t="str">
        <f>Prezentace!D15</f>
        <v>Michal</v>
      </c>
      <c r="E14" s="56">
        <v>80</v>
      </c>
      <c r="F14" s="57">
        <v>9</v>
      </c>
      <c r="G14" s="79">
        <v>9</v>
      </c>
      <c r="H14" s="57">
        <v>10</v>
      </c>
      <c r="I14" s="58">
        <v>9</v>
      </c>
      <c r="J14" s="83">
        <v>10</v>
      </c>
      <c r="K14" s="79">
        <v>10</v>
      </c>
      <c r="L14" s="57">
        <v>10</v>
      </c>
      <c r="M14" s="58">
        <v>9</v>
      </c>
      <c r="N14" s="83">
        <v>10</v>
      </c>
      <c r="O14" s="59">
        <v>9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/>
      <c r="AE14" s="60"/>
      <c r="AF14" s="25">
        <v>30.85</v>
      </c>
      <c r="AG14" s="14">
        <f t="shared" si="0"/>
        <v>144.15</v>
      </c>
    </row>
    <row r="15" spans="1:33" ht="15.75">
      <c r="A15" s="46">
        <f>Prezentace!A16</f>
        <v>12</v>
      </c>
      <c r="B15" s="44" t="str">
        <f>Prezentace!B16</f>
        <v>P</v>
      </c>
      <c r="C15" s="12" t="str">
        <f>Prezentace!C16</f>
        <v>Fiala</v>
      </c>
      <c r="D15" s="7" t="str">
        <f>Prezentace!D16</f>
        <v>Miroslav</v>
      </c>
      <c r="E15" s="56">
        <v>80</v>
      </c>
      <c r="F15" s="8">
        <v>10</v>
      </c>
      <c r="G15" s="80">
        <v>10</v>
      </c>
      <c r="H15" s="8">
        <v>10</v>
      </c>
      <c r="I15" s="10">
        <v>9</v>
      </c>
      <c r="J15" s="84">
        <v>9</v>
      </c>
      <c r="K15" s="80">
        <v>9</v>
      </c>
      <c r="L15" s="8">
        <v>10</v>
      </c>
      <c r="M15" s="10">
        <v>10</v>
      </c>
      <c r="N15" s="84">
        <v>10</v>
      </c>
      <c r="O15" s="9">
        <v>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61"/>
      <c r="AF15" s="25">
        <v>23.9</v>
      </c>
      <c r="AG15" s="14">
        <f t="shared" si="0"/>
        <v>152.1</v>
      </c>
    </row>
    <row r="16" spans="1:33" ht="15.75">
      <c r="A16" s="46">
        <f>Prezentace!A17</f>
        <v>13</v>
      </c>
      <c r="B16" s="44" t="str">
        <f>Prezentace!B17</f>
        <v>P</v>
      </c>
      <c r="C16" s="12" t="str">
        <f>Prezentace!C17</f>
        <v>Florián</v>
      </c>
      <c r="D16" s="7" t="str">
        <f>Prezentace!D17</f>
        <v>Petr</v>
      </c>
      <c r="E16" s="56">
        <v>80</v>
      </c>
      <c r="F16" s="57">
        <v>10</v>
      </c>
      <c r="G16" s="79">
        <v>9</v>
      </c>
      <c r="H16" s="57">
        <v>10</v>
      </c>
      <c r="I16" s="58">
        <v>9</v>
      </c>
      <c r="J16" s="83">
        <v>10</v>
      </c>
      <c r="K16" s="79">
        <v>9</v>
      </c>
      <c r="L16" s="57">
        <v>9</v>
      </c>
      <c r="M16" s="58">
        <v>0</v>
      </c>
      <c r="N16" s="83">
        <v>10</v>
      </c>
      <c r="O16" s="59">
        <v>9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8"/>
      <c r="AE16" s="60"/>
      <c r="AF16" s="25">
        <v>25.69</v>
      </c>
      <c r="AG16" s="14">
        <f t="shared" si="0"/>
        <v>139.31</v>
      </c>
    </row>
    <row r="17" spans="1:33" ht="15.75">
      <c r="A17" s="46">
        <f>Prezentace!A18</f>
        <v>14</v>
      </c>
      <c r="B17" s="44" t="str">
        <f>Prezentace!B18</f>
        <v>P</v>
      </c>
      <c r="C17" s="12" t="str">
        <f>Prezentace!C18</f>
        <v>Friedel</v>
      </c>
      <c r="D17" s="7" t="str">
        <f>Prezentace!D18</f>
        <v>Milan</v>
      </c>
      <c r="E17" s="56">
        <v>80</v>
      </c>
      <c r="F17" s="57">
        <v>10</v>
      </c>
      <c r="G17" s="79">
        <v>10</v>
      </c>
      <c r="H17" s="57">
        <v>10</v>
      </c>
      <c r="I17" s="58">
        <v>10</v>
      </c>
      <c r="J17" s="83">
        <v>10</v>
      </c>
      <c r="K17" s="79">
        <v>10</v>
      </c>
      <c r="L17" s="57">
        <v>9</v>
      </c>
      <c r="M17" s="58">
        <v>0</v>
      </c>
      <c r="N17" s="83">
        <v>10</v>
      </c>
      <c r="O17" s="59">
        <v>9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/>
      <c r="AE17" s="60"/>
      <c r="AF17" s="25">
        <v>26.2</v>
      </c>
      <c r="AG17" s="14">
        <f t="shared" si="0"/>
        <v>141.8</v>
      </c>
    </row>
    <row r="18" spans="1:33" ht="15.75">
      <c r="A18" s="46">
        <f>Prezentace!A19</f>
        <v>15</v>
      </c>
      <c r="B18" s="44" t="str">
        <f>Prezentace!B19</f>
        <v>P</v>
      </c>
      <c r="C18" s="12" t="str">
        <f>Prezentace!C19</f>
        <v>Grill</v>
      </c>
      <c r="D18" s="7" t="str">
        <f>Prezentace!D19</f>
        <v>Karel</v>
      </c>
      <c r="E18" s="56">
        <v>80</v>
      </c>
      <c r="F18" s="57">
        <v>10</v>
      </c>
      <c r="G18" s="79">
        <v>10</v>
      </c>
      <c r="H18" s="57">
        <v>10</v>
      </c>
      <c r="I18" s="58">
        <v>9</v>
      </c>
      <c r="J18" s="83">
        <v>10</v>
      </c>
      <c r="K18" s="79">
        <v>9</v>
      </c>
      <c r="L18" s="57">
        <v>10</v>
      </c>
      <c r="M18" s="58">
        <v>8</v>
      </c>
      <c r="N18" s="83">
        <v>10</v>
      </c>
      <c r="O18" s="59">
        <v>9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8"/>
      <c r="AE18" s="60"/>
      <c r="AF18" s="25">
        <v>45.99</v>
      </c>
      <c r="AG18" s="14">
        <f t="shared" si="0"/>
        <v>129.01</v>
      </c>
    </row>
    <row r="19" spans="1:33" ht="15.75">
      <c r="A19" s="46">
        <f>Prezentace!A20</f>
        <v>16</v>
      </c>
      <c r="B19" s="44" t="str">
        <f>Prezentace!B20</f>
        <v>P</v>
      </c>
      <c r="C19" s="12" t="str">
        <f>Prezentace!C20</f>
        <v>Janků</v>
      </c>
      <c r="D19" s="7" t="str">
        <f>Prezentace!D20</f>
        <v>Jiří</v>
      </c>
      <c r="E19" s="56">
        <v>80</v>
      </c>
      <c r="F19" s="57">
        <v>10</v>
      </c>
      <c r="G19" s="79">
        <v>9</v>
      </c>
      <c r="H19" s="57">
        <v>10</v>
      </c>
      <c r="I19" s="58">
        <v>8</v>
      </c>
      <c r="J19" s="83">
        <v>10</v>
      </c>
      <c r="K19" s="79">
        <v>10</v>
      </c>
      <c r="L19" s="57">
        <v>10</v>
      </c>
      <c r="M19" s="58">
        <v>9</v>
      </c>
      <c r="N19" s="83">
        <v>10</v>
      </c>
      <c r="O19" s="59">
        <v>9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8"/>
      <c r="AE19" s="60"/>
      <c r="AF19" s="25">
        <v>20.75</v>
      </c>
      <c r="AG19" s="14">
        <f t="shared" si="0"/>
        <v>154.25</v>
      </c>
    </row>
    <row r="20" spans="1:33" ht="15.75">
      <c r="A20" s="46">
        <f>Prezentace!A21</f>
        <v>17</v>
      </c>
      <c r="B20" s="44" t="str">
        <f>Prezentace!B21</f>
        <v>P</v>
      </c>
      <c r="C20" s="12" t="str">
        <f>Prezentace!C21</f>
        <v>Januška</v>
      </c>
      <c r="D20" s="7" t="str">
        <f>Prezentace!D21</f>
        <v>Miloslav</v>
      </c>
      <c r="E20" s="56">
        <v>80</v>
      </c>
      <c r="F20" s="57">
        <v>10</v>
      </c>
      <c r="G20" s="79">
        <v>10</v>
      </c>
      <c r="H20" s="57">
        <v>9</v>
      </c>
      <c r="I20" s="58">
        <v>9</v>
      </c>
      <c r="J20" s="83">
        <v>10</v>
      </c>
      <c r="K20" s="79">
        <v>9</v>
      </c>
      <c r="L20" s="57">
        <v>9</v>
      </c>
      <c r="M20" s="58">
        <v>9</v>
      </c>
      <c r="N20" s="83">
        <v>10</v>
      </c>
      <c r="O20" s="59">
        <v>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8"/>
      <c r="AE20" s="60"/>
      <c r="AF20" s="25">
        <v>25.92</v>
      </c>
      <c r="AG20" s="14">
        <f t="shared" si="0"/>
        <v>148.07999999999998</v>
      </c>
    </row>
    <row r="21" spans="1:33" ht="15.75">
      <c r="A21" s="46">
        <f>Prezentace!A22</f>
        <v>18</v>
      </c>
      <c r="B21" s="44" t="str">
        <f>Prezentace!B22</f>
        <v>P</v>
      </c>
      <c r="C21" s="12" t="str">
        <f>Prezentace!C22</f>
        <v>Jungwirth</v>
      </c>
      <c r="D21" s="7" t="str">
        <f>Prezentace!D22</f>
        <v>Jan</v>
      </c>
      <c r="E21" s="56">
        <v>80</v>
      </c>
      <c r="F21" s="57">
        <v>10</v>
      </c>
      <c r="G21" s="79">
        <v>10</v>
      </c>
      <c r="H21" s="57">
        <v>10</v>
      </c>
      <c r="I21" s="58">
        <v>9</v>
      </c>
      <c r="J21" s="83">
        <v>10</v>
      </c>
      <c r="K21" s="79">
        <v>9</v>
      </c>
      <c r="L21" s="57">
        <v>10</v>
      </c>
      <c r="M21" s="58">
        <v>9</v>
      </c>
      <c r="N21" s="83">
        <v>9</v>
      </c>
      <c r="O21" s="59">
        <v>9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8"/>
      <c r="AE21" s="60"/>
      <c r="AF21" s="25">
        <v>14.6</v>
      </c>
      <c r="AG21" s="14">
        <f t="shared" si="0"/>
        <v>160.4</v>
      </c>
    </row>
    <row r="22" spans="1:33" ht="15.75">
      <c r="A22" s="46">
        <f>Prezentace!A23</f>
        <v>19</v>
      </c>
      <c r="B22" s="44" t="str">
        <f>Prezentace!B23</f>
        <v>R</v>
      </c>
      <c r="C22" s="12" t="str">
        <f>Prezentace!C23</f>
        <v>Kališ</v>
      </c>
      <c r="D22" s="7" t="str">
        <f>Prezentace!D23</f>
        <v>Petr</v>
      </c>
      <c r="E22" s="56">
        <v>80</v>
      </c>
      <c r="F22" s="57">
        <v>9</v>
      </c>
      <c r="G22" s="79">
        <v>9</v>
      </c>
      <c r="H22" s="57">
        <v>10</v>
      </c>
      <c r="I22" s="58">
        <v>10</v>
      </c>
      <c r="J22" s="83">
        <v>10</v>
      </c>
      <c r="K22" s="79">
        <v>9</v>
      </c>
      <c r="L22" s="57">
        <v>9</v>
      </c>
      <c r="M22" s="58">
        <v>9</v>
      </c>
      <c r="N22" s="83">
        <v>10</v>
      </c>
      <c r="O22" s="59">
        <v>8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8"/>
      <c r="AE22" s="60"/>
      <c r="AF22" s="25">
        <v>29.77</v>
      </c>
      <c r="AG22" s="14">
        <f t="shared" si="0"/>
        <v>143.23</v>
      </c>
    </row>
    <row r="23" spans="1:33" ht="15.75">
      <c r="A23" s="46">
        <f>Prezentace!A24</f>
        <v>20</v>
      </c>
      <c r="B23" s="44" t="str">
        <f>Prezentace!B24</f>
        <v>P</v>
      </c>
      <c r="C23" s="12" t="str">
        <f>Prezentace!C24</f>
        <v>Kališ S</v>
      </c>
      <c r="D23" s="7" t="str">
        <f>Prezentace!D24</f>
        <v>Petr</v>
      </c>
      <c r="E23" s="56">
        <v>80</v>
      </c>
      <c r="F23" s="57">
        <v>9</v>
      </c>
      <c r="G23" s="79">
        <v>9</v>
      </c>
      <c r="H23" s="57">
        <v>9</v>
      </c>
      <c r="I23" s="58">
        <v>9</v>
      </c>
      <c r="J23" s="83">
        <v>10</v>
      </c>
      <c r="K23" s="79">
        <v>10</v>
      </c>
      <c r="L23" s="57">
        <v>10</v>
      </c>
      <c r="M23" s="58">
        <v>10</v>
      </c>
      <c r="N23" s="83">
        <v>9</v>
      </c>
      <c r="O23" s="59">
        <v>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8"/>
      <c r="AE23" s="60"/>
      <c r="AF23" s="25">
        <v>16.17</v>
      </c>
      <c r="AG23" s="14">
        <f t="shared" si="0"/>
        <v>148.82999999999998</v>
      </c>
    </row>
    <row r="24" spans="1:33" ht="15.75">
      <c r="A24" s="46">
        <f>Prezentace!A25</f>
        <v>21</v>
      </c>
      <c r="B24" s="44" t="str">
        <f>Prezentace!B25</f>
        <v>P</v>
      </c>
      <c r="C24" s="12" t="str">
        <f>Prezentace!C25</f>
        <v>Kališ TS</v>
      </c>
      <c r="D24" s="7" t="str">
        <f>Prezentace!D25</f>
        <v>Petr</v>
      </c>
      <c r="E24" s="56">
        <v>80</v>
      </c>
      <c r="F24" s="57">
        <v>10</v>
      </c>
      <c r="G24" s="79">
        <v>10</v>
      </c>
      <c r="H24" s="57">
        <v>10</v>
      </c>
      <c r="I24" s="58">
        <v>10</v>
      </c>
      <c r="J24" s="83">
        <v>10</v>
      </c>
      <c r="K24" s="79">
        <v>9</v>
      </c>
      <c r="L24" s="57">
        <v>10</v>
      </c>
      <c r="M24" s="58">
        <v>10</v>
      </c>
      <c r="N24" s="83">
        <v>10</v>
      </c>
      <c r="O24" s="59">
        <v>10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8"/>
      <c r="AE24" s="60"/>
      <c r="AF24" s="25">
        <v>16.91</v>
      </c>
      <c r="AG24" s="14">
        <f t="shared" si="0"/>
        <v>162.09</v>
      </c>
    </row>
    <row r="25" spans="1:33" ht="15.75">
      <c r="A25" s="46">
        <f>Prezentace!A26</f>
        <v>22</v>
      </c>
      <c r="B25" s="44" t="str">
        <f>Prezentace!B26</f>
        <v>R</v>
      </c>
      <c r="C25" s="12" t="str">
        <f>Prezentace!C26</f>
        <v>Kejř</v>
      </c>
      <c r="D25" s="7" t="str">
        <f>Prezentace!D26</f>
        <v>Jan</v>
      </c>
      <c r="E25" s="56">
        <v>80</v>
      </c>
      <c r="F25" s="57">
        <v>10</v>
      </c>
      <c r="G25" s="79">
        <v>10</v>
      </c>
      <c r="H25" s="57">
        <v>9</v>
      </c>
      <c r="I25" s="58">
        <v>9</v>
      </c>
      <c r="J25" s="83">
        <v>9</v>
      </c>
      <c r="K25" s="79">
        <v>9</v>
      </c>
      <c r="L25" s="57">
        <v>9</v>
      </c>
      <c r="M25" s="58">
        <v>9</v>
      </c>
      <c r="N25" s="83">
        <v>9</v>
      </c>
      <c r="O25" s="59">
        <v>9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8"/>
      <c r="AE25" s="60"/>
      <c r="AF25" s="25">
        <v>38.75</v>
      </c>
      <c r="AG25" s="14">
        <f t="shared" si="0"/>
        <v>133.25</v>
      </c>
    </row>
    <row r="26" spans="1:33" ht="15.75">
      <c r="A26" s="46">
        <f>Prezentace!A27</f>
        <v>23</v>
      </c>
      <c r="B26" s="44" t="str">
        <f>Prezentace!B27</f>
        <v>P</v>
      </c>
      <c r="C26" s="12" t="str">
        <f>Prezentace!C27</f>
        <v>Kejř</v>
      </c>
      <c r="D26" s="7" t="str">
        <f>Prezentace!D27</f>
        <v>Karel</v>
      </c>
      <c r="E26" s="56">
        <v>80</v>
      </c>
      <c r="F26" s="57">
        <v>10</v>
      </c>
      <c r="G26" s="79">
        <v>10</v>
      </c>
      <c r="H26" s="57">
        <v>10</v>
      </c>
      <c r="I26" s="58">
        <v>9</v>
      </c>
      <c r="J26" s="83">
        <v>10</v>
      </c>
      <c r="K26" s="79">
        <v>9</v>
      </c>
      <c r="L26" s="57">
        <v>9</v>
      </c>
      <c r="M26" s="58">
        <v>9</v>
      </c>
      <c r="N26" s="83">
        <v>9</v>
      </c>
      <c r="O26" s="59">
        <v>9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8"/>
      <c r="AE26" s="60"/>
      <c r="AF26" s="25">
        <v>20.36</v>
      </c>
      <c r="AG26" s="14">
        <f t="shared" si="0"/>
        <v>153.64</v>
      </c>
    </row>
    <row r="27" spans="1:33" ht="15.75">
      <c r="A27" s="46">
        <f>Prezentace!A28</f>
        <v>24</v>
      </c>
      <c r="B27" s="44" t="str">
        <f>Prezentace!B28</f>
        <v>P</v>
      </c>
      <c r="C27" s="12" t="str">
        <f>Prezentace!C28</f>
        <v>Klíma</v>
      </c>
      <c r="D27" s="7" t="str">
        <f>Prezentace!D28</f>
        <v>Jan</v>
      </c>
      <c r="E27" s="56">
        <v>80</v>
      </c>
      <c r="F27" s="57">
        <v>10</v>
      </c>
      <c r="G27" s="79">
        <v>8</v>
      </c>
      <c r="H27" s="57">
        <v>10</v>
      </c>
      <c r="I27" s="58">
        <v>6</v>
      </c>
      <c r="J27" s="83">
        <v>10</v>
      </c>
      <c r="K27" s="79">
        <v>8</v>
      </c>
      <c r="L27" s="57">
        <v>9</v>
      </c>
      <c r="M27" s="58">
        <v>8</v>
      </c>
      <c r="N27" s="83">
        <v>9</v>
      </c>
      <c r="O27" s="59">
        <v>7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8"/>
      <c r="AE27" s="60"/>
      <c r="AF27" s="25">
        <v>20.28</v>
      </c>
      <c r="AG27" s="14">
        <f t="shared" si="0"/>
        <v>144.72</v>
      </c>
    </row>
    <row r="28" spans="1:33" ht="15.75">
      <c r="A28" s="46">
        <f>Prezentace!A29</f>
        <v>25</v>
      </c>
      <c r="B28" s="44" t="str">
        <f>Prezentace!B29</f>
        <v>P</v>
      </c>
      <c r="C28" s="12" t="str">
        <f>Prezentace!C29</f>
        <v>Máj</v>
      </c>
      <c r="D28" s="7" t="str">
        <f>Prezentace!D29</f>
        <v>Roman</v>
      </c>
      <c r="E28" s="56">
        <v>80</v>
      </c>
      <c r="F28" s="57">
        <v>10</v>
      </c>
      <c r="G28" s="79">
        <v>9</v>
      </c>
      <c r="H28" s="57">
        <v>10</v>
      </c>
      <c r="I28" s="58">
        <v>10</v>
      </c>
      <c r="J28" s="83">
        <v>10</v>
      </c>
      <c r="K28" s="79">
        <v>10</v>
      </c>
      <c r="L28" s="57">
        <v>10</v>
      </c>
      <c r="M28" s="58">
        <v>8</v>
      </c>
      <c r="N28" s="83">
        <v>10</v>
      </c>
      <c r="O28" s="59">
        <v>10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8"/>
      <c r="AE28" s="60"/>
      <c r="AF28" s="25">
        <v>36.58</v>
      </c>
      <c r="AG28" s="14">
        <f t="shared" si="0"/>
        <v>140.42000000000002</v>
      </c>
    </row>
    <row r="29" spans="1:33" ht="15.75">
      <c r="A29" s="46">
        <f>Prezentace!A30</f>
        <v>26</v>
      </c>
      <c r="B29" s="44" t="str">
        <f>Prezentace!B30</f>
        <v>P</v>
      </c>
      <c r="C29" s="12" t="str">
        <f>Prezentace!C30</f>
        <v>Manolevski</v>
      </c>
      <c r="D29" s="7" t="str">
        <f>Prezentace!D30</f>
        <v>Michael</v>
      </c>
      <c r="E29" s="56">
        <v>80</v>
      </c>
      <c r="F29" s="57">
        <v>10</v>
      </c>
      <c r="G29" s="79">
        <v>10</v>
      </c>
      <c r="H29" s="57">
        <v>10</v>
      </c>
      <c r="I29" s="58">
        <v>10</v>
      </c>
      <c r="J29" s="83">
        <v>9</v>
      </c>
      <c r="K29" s="79">
        <v>9</v>
      </c>
      <c r="L29" s="57">
        <v>10</v>
      </c>
      <c r="M29" s="58">
        <v>9</v>
      </c>
      <c r="N29" s="83">
        <v>10</v>
      </c>
      <c r="O29" s="59">
        <v>9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8"/>
      <c r="AE29" s="60"/>
      <c r="AF29" s="25">
        <v>15.82</v>
      </c>
      <c r="AG29" s="14">
        <f t="shared" si="0"/>
        <v>160.18</v>
      </c>
    </row>
    <row r="30" spans="1:33" ht="15.75">
      <c r="A30" s="46">
        <f>Prezentace!A31</f>
        <v>27</v>
      </c>
      <c r="B30" s="44" t="str">
        <f>Prezentace!B31</f>
        <v>P</v>
      </c>
      <c r="C30" s="12" t="str">
        <f>Prezentace!C31</f>
        <v>Nikodým</v>
      </c>
      <c r="D30" s="7" t="str">
        <f>Prezentace!D31</f>
        <v>David</v>
      </c>
      <c r="E30" s="56">
        <v>80</v>
      </c>
      <c r="F30" s="57">
        <v>10</v>
      </c>
      <c r="G30" s="79">
        <v>10</v>
      </c>
      <c r="H30" s="57">
        <v>10</v>
      </c>
      <c r="I30" s="58">
        <v>10</v>
      </c>
      <c r="J30" s="83">
        <v>10</v>
      </c>
      <c r="K30" s="79">
        <v>9</v>
      </c>
      <c r="L30" s="57">
        <v>9</v>
      </c>
      <c r="M30" s="58">
        <v>8</v>
      </c>
      <c r="N30" s="83">
        <v>10</v>
      </c>
      <c r="O30" s="59">
        <v>9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8"/>
      <c r="AE30" s="60"/>
      <c r="AF30" s="25">
        <v>20.19</v>
      </c>
      <c r="AG30" s="14">
        <f t="shared" si="0"/>
        <v>154.81</v>
      </c>
    </row>
    <row r="31" spans="1:33" ht="15.75">
      <c r="A31" s="46">
        <f>Prezentace!A32</f>
        <v>28</v>
      </c>
      <c r="B31" s="44" t="str">
        <f>Prezentace!B32</f>
        <v>P</v>
      </c>
      <c r="C31" s="12" t="str">
        <f>Prezentace!C32</f>
        <v>Pětivlas</v>
      </c>
      <c r="D31" s="7" t="str">
        <f>Prezentace!D32</f>
        <v>David</v>
      </c>
      <c r="E31" s="56">
        <v>80</v>
      </c>
      <c r="F31" s="57">
        <v>10</v>
      </c>
      <c r="G31" s="79">
        <v>9</v>
      </c>
      <c r="H31" s="57">
        <v>10</v>
      </c>
      <c r="I31" s="58">
        <v>9</v>
      </c>
      <c r="J31" s="83">
        <v>10</v>
      </c>
      <c r="K31" s="79">
        <v>9</v>
      </c>
      <c r="L31" s="57">
        <v>10</v>
      </c>
      <c r="M31" s="58">
        <v>10</v>
      </c>
      <c r="N31" s="83">
        <v>9</v>
      </c>
      <c r="O31" s="59">
        <v>9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8"/>
      <c r="AE31" s="60"/>
      <c r="AF31" s="25">
        <v>20.22</v>
      </c>
      <c r="AG31" s="14">
        <f t="shared" si="0"/>
        <v>154.78</v>
      </c>
    </row>
    <row r="32" spans="1:33" ht="15.75">
      <c r="A32" s="46">
        <f>Prezentace!A33</f>
        <v>29</v>
      </c>
      <c r="B32" s="44" t="str">
        <f>Prezentace!B33</f>
        <v>P</v>
      </c>
      <c r="C32" s="12" t="str">
        <f>Prezentace!C33</f>
        <v>Rendl</v>
      </c>
      <c r="D32" s="7" t="str">
        <f>Prezentace!D33</f>
        <v>Josef</v>
      </c>
      <c r="E32" s="56">
        <v>80</v>
      </c>
      <c r="F32" s="57">
        <v>10</v>
      </c>
      <c r="G32" s="79">
        <v>9</v>
      </c>
      <c r="H32" s="57">
        <v>9</v>
      </c>
      <c r="I32" s="58">
        <v>9</v>
      </c>
      <c r="J32" s="83">
        <v>10</v>
      </c>
      <c r="K32" s="79">
        <v>10</v>
      </c>
      <c r="L32" s="57">
        <v>10</v>
      </c>
      <c r="M32" s="58">
        <v>10</v>
      </c>
      <c r="N32" s="83">
        <v>10</v>
      </c>
      <c r="O32" s="59">
        <v>9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8"/>
      <c r="AE32" s="60"/>
      <c r="AF32" s="25">
        <v>17.59</v>
      </c>
      <c r="AG32" s="14">
        <f t="shared" si="0"/>
        <v>158.41</v>
      </c>
    </row>
    <row r="33" spans="1:33" ht="15.75">
      <c r="A33" s="46">
        <f>Prezentace!A34</f>
        <v>30</v>
      </c>
      <c r="B33" s="44" t="str">
        <f>Prezentace!B34</f>
        <v>R</v>
      </c>
      <c r="C33" s="12" t="str">
        <f>Prezentace!C34</f>
        <v>Rendl</v>
      </c>
      <c r="D33" s="7" t="str">
        <f>Prezentace!D34</f>
        <v>Josef</v>
      </c>
      <c r="E33" s="56">
        <v>80</v>
      </c>
      <c r="F33" s="57">
        <v>10</v>
      </c>
      <c r="G33" s="79">
        <v>10</v>
      </c>
      <c r="H33" s="57">
        <v>10</v>
      </c>
      <c r="I33" s="58">
        <v>10</v>
      </c>
      <c r="J33" s="83">
        <v>10</v>
      </c>
      <c r="K33" s="79">
        <v>10</v>
      </c>
      <c r="L33" s="57">
        <v>10</v>
      </c>
      <c r="M33" s="58">
        <v>8</v>
      </c>
      <c r="N33" s="83">
        <v>10</v>
      </c>
      <c r="O33" s="59">
        <v>10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8"/>
      <c r="AE33" s="60"/>
      <c r="AF33" s="25">
        <v>30.48</v>
      </c>
      <c r="AG33" s="14">
        <f t="shared" si="0"/>
        <v>147.52</v>
      </c>
    </row>
    <row r="34" spans="1:33" ht="15.75">
      <c r="A34" s="46">
        <f>Prezentace!A35</f>
        <v>31</v>
      </c>
      <c r="B34" s="44" t="str">
        <f>Prezentace!B35</f>
        <v>P</v>
      </c>
      <c r="C34" s="12" t="str">
        <f>Prezentace!C35</f>
        <v>Vejslík</v>
      </c>
      <c r="D34" s="7" t="str">
        <f>Prezentace!D35</f>
        <v>Vladimír</v>
      </c>
      <c r="E34" s="56">
        <v>80</v>
      </c>
      <c r="F34" s="57">
        <v>10</v>
      </c>
      <c r="G34" s="79">
        <v>10</v>
      </c>
      <c r="H34" s="57">
        <v>10</v>
      </c>
      <c r="I34" s="58">
        <v>10</v>
      </c>
      <c r="J34" s="83">
        <v>10</v>
      </c>
      <c r="K34" s="79">
        <v>10</v>
      </c>
      <c r="L34" s="57">
        <v>10</v>
      </c>
      <c r="M34" s="58">
        <v>10</v>
      </c>
      <c r="N34" s="83">
        <v>10</v>
      </c>
      <c r="O34" s="59">
        <v>9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8"/>
      <c r="AE34" s="60"/>
      <c r="AF34" s="25">
        <v>17.11</v>
      </c>
      <c r="AG34" s="14">
        <f t="shared" si="0"/>
        <v>161.89</v>
      </c>
    </row>
    <row r="35" spans="1:33" ht="15.75">
      <c r="A35" s="46">
        <f>Prezentace!A36</f>
        <v>32</v>
      </c>
      <c r="B35" s="44" t="str">
        <f>Prezentace!B36</f>
        <v>P</v>
      </c>
      <c r="C35" s="12" t="str">
        <f>Prezentace!C36</f>
        <v>Vicány</v>
      </c>
      <c r="D35" s="7" t="str">
        <f>Prezentace!D36</f>
        <v>Pavel</v>
      </c>
      <c r="E35" s="56">
        <v>80</v>
      </c>
      <c r="F35" s="57">
        <v>10</v>
      </c>
      <c r="G35" s="79">
        <v>10</v>
      </c>
      <c r="H35" s="57">
        <v>10</v>
      </c>
      <c r="I35" s="58">
        <v>9</v>
      </c>
      <c r="J35" s="83">
        <v>9</v>
      </c>
      <c r="K35" s="79">
        <v>9</v>
      </c>
      <c r="L35" s="57">
        <v>9</v>
      </c>
      <c r="M35" s="58">
        <v>8</v>
      </c>
      <c r="N35" s="83">
        <v>9</v>
      </c>
      <c r="O35" s="59">
        <v>8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8"/>
      <c r="AE35" s="60"/>
      <c r="AF35" s="25">
        <v>16.62</v>
      </c>
      <c r="AG35" s="14">
        <f t="shared" si="0"/>
        <v>154.38</v>
      </c>
    </row>
    <row r="36" spans="1:33" ht="15.75">
      <c r="A36" s="46">
        <f>Prezentace!A37</f>
        <v>33</v>
      </c>
      <c r="B36" s="44" t="str">
        <f>Prezentace!B37</f>
        <v>P</v>
      </c>
      <c r="C36" s="12" t="str">
        <f>Prezentace!C37</f>
        <v>Vosátka</v>
      </c>
      <c r="D36" s="7" t="str">
        <f>Prezentace!D37</f>
        <v>František</v>
      </c>
      <c r="E36" s="56">
        <v>80</v>
      </c>
      <c r="F36" s="57">
        <v>10</v>
      </c>
      <c r="G36" s="79">
        <v>10</v>
      </c>
      <c r="H36" s="57">
        <v>8</v>
      </c>
      <c r="I36" s="58">
        <v>0</v>
      </c>
      <c r="J36" s="83">
        <v>10</v>
      </c>
      <c r="K36" s="79">
        <v>9</v>
      </c>
      <c r="L36" s="57">
        <v>8</v>
      </c>
      <c r="M36" s="58">
        <v>6</v>
      </c>
      <c r="N36" s="83">
        <v>9</v>
      </c>
      <c r="O36" s="59">
        <v>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8"/>
      <c r="AE36" s="60"/>
      <c r="AF36" s="25">
        <v>32.79</v>
      </c>
      <c r="AG36" s="14">
        <f t="shared" si="0"/>
        <v>117.21000000000001</v>
      </c>
    </row>
    <row r="37" spans="1:33" ht="15.75">
      <c r="A37" s="46">
        <f>Prezentace!A38</f>
        <v>34</v>
      </c>
      <c r="B37" s="44" t="str">
        <f>Prezentace!B38</f>
        <v>P</v>
      </c>
      <c r="C37" s="12" t="str">
        <f>Prezentace!C38</f>
        <v>Zajíček</v>
      </c>
      <c r="D37" s="7" t="str">
        <f>Prezentace!D38</f>
        <v>Jan</v>
      </c>
      <c r="E37" s="56">
        <v>80</v>
      </c>
      <c r="F37" s="57">
        <v>10</v>
      </c>
      <c r="G37" s="79">
        <v>9</v>
      </c>
      <c r="H37" s="57">
        <v>10</v>
      </c>
      <c r="I37" s="58">
        <v>9</v>
      </c>
      <c r="J37" s="83">
        <v>10</v>
      </c>
      <c r="K37" s="79">
        <v>10</v>
      </c>
      <c r="L37" s="57">
        <v>9</v>
      </c>
      <c r="M37" s="58">
        <v>0</v>
      </c>
      <c r="N37" s="83">
        <v>9</v>
      </c>
      <c r="O37" s="59">
        <v>9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8"/>
      <c r="AE37" s="60"/>
      <c r="AF37" s="25">
        <v>39.3</v>
      </c>
      <c r="AG37" s="14">
        <f t="shared" si="0"/>
        <v>125.7</v>
      </c>
    </row>
    <row r="38" spans="1:33" ht="15.75">
      <c r="A38" s="46">
        <f>Prezentace!A39</f>
        <v>35</v>
      </c>
      <c r="B38" s="44" t="str">
        <f>Prezentace!B39</f>
        <v>P</v>
      </c>
      <c r="C38" s="12" t="str">
        <f>Prezentace!C39</f>
        <v>Zuska</v>
      </c>
      <c r="D38" s="7" t="str">
        <f>Prezentace!D39</f>
        <v>Petr</v>
      </c>
      <c r="E38" s="56">
        <v>80</v>
      </c>
      <c r="F38" s="57">
        <v>10</v>
      </c>
      <c r="G38" s="79">
        <v>10</v>
      </c>
      <c r="H38" s="57">
        <v>10</v>
      </c>
      <c r="I38" s="58">
        <v>9</v>
      </c>
      <c r="J38" s="83">
        <v>10</v>
      </c>
      <c r="K38" s="79">
        <v>9</v>
      </c>
      <c r="L38" s="57">
        <v>10</v>
      </c>
      <c r="M38" s="58">
        <v>8</v>
      </c>
      <c r="N38" s="83">
        <v>9</v>
      </c>
      <c r="O38" s="59">
        <v>9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8"/>
      <c r="AE38" s="60"/>
      <c r="AF38" s="25">
        <v>27.73</v>
      </c>
      <c r="AG38" s="14">
        <f t="shared" si="0"/>
        <v>146.27</v>
      </c>
    </row>
    <row r="39" spans="1:33" ht="15.75">
      <c r="A39" s="46">
        <f>Prezentace!A40</f>
        <v>36</v>
      </c>
      <c r="B39" s="44" t="str">
        <f>Prezentace!B40</f>
        <v>P</v>
      </c>
      <c r="C39" s="12" t="str">
        <f>Prezentace!C40</f>
        <v>Žemlička</v>
      </c>
      <c r="D39" s="7" t="str">
        <f>Prezentace!D40</f>
        <v>Ladislav</v>
      </c>
      <c r="E39" s="56">
        <v>80</v>
      </c>
      <c r="F39" s="57">
        <v>10</v>
      </c>
      <c r="G39" s="79">
        <v>10</v>
      </c>
      <c r="H39" s="57">
        <v>10</v>
      </c>
      <c r="I39" s="58">
        <v>9</v>
      </c>
      <c r="J39" s="83">
        <v>10</v>
      </c>
      <c r="K39" s="79">
        <v>9</v>
      </c>
      <c r="L39" s="57">
        <v>9</v>
      </c>
      <c r="M39" s="58">
        <v>9</v>
      </c>
      <c r="N39" s="83">
        <v>9</v>
      </c>
      <c r="O39" s="59">
        <v>8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8"/>
      <c r="AE39" s="60"/>
      <c r="AF39" s="25">
        <v>24.89</v>
      </c>
      <c r="AG39" s="14">
        <f t="shared" si="0"/>
        <v>148.11</v>
      </c>
    </row>
    <row r="40" spans="1:33" ht="15.75">
      <c r="A40" s="46">
        <f>Prezentace!A41</f>
        <v>37</v>
      </c>
      <c r="B40" s="44" t="str">
        <f>Prezentace!B41</f>
        <v>P</v>
      </c>
      <c r="C40" s="12" t="str">
        <f>Prezentace!C41</f>
        <v>Žemličková</v>
      </c>
      <c r="D40" s="7" t="str">
        <f>Prezentace!D41</f>
        <v>Marie</v>
      </c>
      <c r="E40" s="56">
        <v>80</v>
      </c>
      <c r="F40" s="57">
        <v>10</v>
      </c>
      <c r="G40" s="79">
        <v>10</v>
      </c>
      <c r="H40" s="57">
        <v>10</v>
      </c>
      <c r="I40" s="58">
        <v>10</v>
      </c>
      <c r="J40" s="83">
        <v>10</v>
      </c>
      <c r="K40" s="79">
        <v>9</v>
      </c>
      <c r="L40" s="57">
        <v>9</v>
      </c>
      <c r="M40" s="58">
        <v>9</v>
      </c>
      <c r="N40" s="83">
        <v>9</v>
      </c>
      <c r="O40" s="59">
        <v>8</v>
      </c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8"/>
      <c r="AE40" s="60"/>
      <c r="AF40" s="25">
        <v>31.84</v>
      </c>
      <c r="AG40" s="14">
        <f t="shared" si="0"/>
        <v>142.16</v>
      </c>
    </row>
    <row r="41" spans="1:33" ht="15.75">
      <c r="A41" s="46">
        <f>Prezentace!A42</f>
        <v>38</v>
      </c>
      <c r="B41" s="44" t="str">
        <f>Prezentace!B42</f>
        <v>P</v>
      </c>
      <c r="C41" s="12" t="str">
        <f>Prezentace!C42</f>
        <v>Peklák</v>
      </c>
      <c r="D41" s="7" t="str">
        <f>Prezentace!D42</f>
        <v>Dalibor</v>
      </c>
      <c r="E41" s="56">
        <v>80</v>
      </c>
      <c r="F41" s="57">
        <v>10</v>
      </c>
      <c r="G41" s="79">
        <v>10</v>
      </c>
      <c r="H41" s="57">
        <v>10</v>
      </c>
      <c r="I41" s="58">
        <v>10</v>
      </c>
      <c r="J41" s="83">
        <v>10</v>
      </c>
      <c r="K41" s="79">
        <v>10</v>
      </c>
      <c r="L41" s="57">
        <v>10</v>
      </c>
      <c r="M41" s="58">
        <v>9</v>
      </c>
      <c r="N41" s="83">
        <v>10</v>
      </c>
      <c r="O41" s="59">
        <v>9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8"/>
      <c r="AE41" s="60"/>
      <c r="AF41" s="25">
        <v>34.02</v>
      </c>
      <c r="AG41" s="14">
        <f t="shared" si="0"/>
        <v>143.98</v>
      </c>
    </row>
    <row r="42" spans="1:33" ht="15.75">
      <c r="A42" s="46">
        <f>Prezentace!A43</f>
        <v>39</v>
      </c>
      <c r="B42" s="44" t="str">
        <f>Prezentace!B43</f>
        <v>R</v>
      </c>
      <c r="C42" s="12" t="str">
        <f>Prezentace!C43</f>
        <v>Peklák</v>
      </c>
      <c r="D42" s="7" t="str">
        <f>Prezentace!D43</f>
        <v>Dalibor</v>
      </c>
      <c r="E42" s="56">
        <v>80</v>
      </c>
      <c r="F42" s="57">
        <v>10</v>
      </c>
      <c r="G42" s="79">
        <v>10</v>
      </c>
      <c r="H42" s="57">
        <v>9</v>
      </c>
      <c r="I42" s="58">
        <v>9</v>
      </c>
      <c r="J42" s="83">
        <v>10</v>
      </c>
      <c r="K42" s="79">
        <v>0</v>
      </c>
      <c r="L42" s="57">
        <v>9</v>
      </c>
      <c r="M42" s="58">
        <v>9</v>
      </c>
      <c r="N42" s="83">
        <v>10</v>
      </c>
      <c r="O42" s="59">
        <v>9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8"/>
      <c r="AE42" s="60"/>
      <c r="AF42" s="25">
        <v>32.81</v>
      </c>
      <c r="AG42" s="14">
        <f t="shared" si="0"/>
        <v>132.19</v>
      </c>
    </row>
    <row r="43" spans="1:33" ht="15.75">
      <c r="A43" s="46">
        <f>Prezentace!A44</f>
        <v>40</v>
      </c>
      <c r="B43" s="44" t="str">
        <f>Prezentace!B44</f>
        <v>P</v>
      </c>
      <c r="C43" s="12" t="str">
        <f>Prezentace!C44</f>
        <v>Cilichová</v>
      </c>
      <c r="D43" s="7" t="str">
        <f>Prezentace!D44</f>
        <v>Jaroslava</v>
      </c>
      <c r="E43" s="56">
        <v>80</v>
      </c>
      <c r="F43" s="57">
        <v>10</v>
      </c>
      <c r="G43" s="79">
        <v>9</v>
      </c>
      <c r="H43" s="57">
        <v>9</v>
      </c>
      <c r="I43" s="58">
        <v>9</v>
      </c>
      <c r="J43" s="83">
        <v>9</v>
      </c>
      <c r="K43" s="79">
        <v>9</v>
      </c>
      <c r="L43" s="57">
        <v>10</v>
      </c>
      <c r="M43" s="58">
        <v>8</v>
      </c>
      <c r="N43" s="83">
        <v>10</v>
      </c>
      <c r="O43" s="59">
        <v>0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8"/>
      <c r="AE43" s="60"/>
      <c r="AF43" s="25">
        <v>36.11</v>
      </c>
      <c r="AG43" s="14">
        <f t="shared" si="0"/>
        <v>126.89</v>
      </c>
    </row>
    <row r="44" spans="1:33" ht="15.75">
      <c r="A44" s="46">
        <f>Prezentace!A45</f>
        <v>41</v>
      </c>
      <c r="B44" s="44" t="str">
        <f>Prezentace!B45</f>
        <v>R</v>
      </c>
      <c r="C44" s="12" t="str">
        <f>Prezentace!C45</f>
        <v>Cilichová</v>
      </c>
      <c r="D44" s="7" t="str">
        <f>Prezentace!D45</f>
        <v>Jaroslava</v>
      </c>
      <c r="E44" s="56">
        <v>80</v>
      </c>
      <c r="F44" s="57">
        <v>10</v>
      </c>
      <c r="G44" s="79">
        <v>9</v>
      </c>
      <c r="H44" s="57">
        <v>9</v>
      </c>
      <c r="I44" s="58">
        <v>9</v>
      </c>
      <c r="J44" s="83">
        <v>10</v>
      </c>
      <c r="K44" s="79">
        <v>9</v>
      </c>
      <c r="L44" s="57">
        <v>9</v>
      </c>
      <c r="M44" s="58">
        <v>9</v>
      </c>
      <c r="N44" s="83">
        <v>10</v>
      </c>
      <c r="O44" s="59">
        <v>9</v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8"/>
      <c r="AE44" s="60"/>
      <c r="AF44" s="25">
        <v>58.86</v>
      </c>
      <c r="AG44" s="14">
        <f t="shared" si="0"/>
        <v>114.14</v>
      </c>
    </row>
  </sheetData>
  <sheetProtection sheet="1" objects="1" scenarios="1"/>
  <mergeCells count="1">
    <mergeCell ref="C1:G1"/>
  </mergeCells>
  <conditionalFormatting sqref="A4:B44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.00390625" style="1" bestFit="1" customWidth="1"/>
    <col min="2" max="2" width="5.00390625" style="13" customWidth="1"/>
    <col min="3" max="3" width="17.375" style="1" customWidth="1"/>
    <col min="4" max="4" width="13.625" style="1" customWidth="1"/>
    <col min="5" max="5" width="6.875" style="1" customWidth="1"/>
    <col min="6" max="15" width="3.75390625" style="1" customWidth="1"/>
    <col min="16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15" t="s">
        <v>77</v>
      </c>
      <c r="D1" s="115"/>
      <c r="E1" s="115"/>
      <c r="F1" s="115"/>
      <c r="G1" s="115"/>
    </row>
    <row r="2" spans="3:33" ht="13.5" thickBot="1">
      <c r="C2" s="1" t="s">
        <v>93</v>
      </c>
      <c r="AG2" s="1">
        <f>(COUNTIF(AG4:AG44,"nebyl"))</f>
        <v>0</v>
      </c>
    </row>
    <row r="3" spans="3:33" ht="16.5" thickBot="1">
      <c r="C3" s="2"/>
      <c r="D3" s="2"/>
      <c r="E3" s="3" t="s">
        <v>30</v>
      </c>
      <c r="F3" s="4">
        <v>1</v>
      </c>
      <c r="G3" s="77">
        <v>2</v>
      </c>
      <c r="H3" s="4">
        <v>3</v>
      </c>
      <c r="I3" s="68">
        <v>4</v>
      </c>
      <c r="J3" s="81">
        <v>5</v>
      </c>
      <c r="K3" s="77">
        <v>6</v>
      </c>
      <c r="L3" s="4">
        <v>7</v>
      </c>
      <c r="M3" s="68">
        <v>8</v>
      </c>
      <c r="N3" s="81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68">
        <v>25</v>
      </c>
      <c r="AE3" s="69" t="s">
        <v>74</v>
      </c>
      <c r="AF3" s="26" t="s">
        <v>23</v>
      </c>
      <c r="AG3" s="26" t="s">
        <v>20</v>
      </c>
    </row>
    <row r="4" spans="1:33" ht="15.75">
      <c r="A4" s="45">
        <f>Prezentace!A5</f>
        <v>1</v>
      </c>
      <c r="B4" s="43" t="str">
        <f>Prezentace!B5</f>
        <v>P</v>
      </c>
      <c r="C4" s="11" t="str">
        <f>Prezentace!C5</f>
        <v>Adensam</v>
      </c>
      <c r="D4" s="6" t="str">
        <f>Prezentace!D5</f>
        <v>Martin</v>
      </c>
      <c r="E4" s="70">
        <v>80</v>
      </c>
      <c r="F4" s="71">
        <v>10</v>
      </c>
      <c r="G4" s="78">
        <v>10</v>
      </c>
      <c r="H4" s="71">
        <v>7</v>
      </c>
      <c r="I4" s="73">
        <v>7</v>
      </c>
      <c r="J4" s="82">
        <v>10</v>
      </c>
      <c r="K4" s="78">
        <v>8</v>
      </c>
      <c r="L4" s="71">
        <v>10</v>
      </c>
      <c r="M4" s="73">
        <v>9</v>
      </c>
      <c r="N4" s="82">
        <v>8</v>
      </c>
      <c r="O4" s="72">
        <v>0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  <c r="AE4" s="74"/>
      <c r="AF4" s="75">
        <v>27.67</v>
      </c>
      <c r="AG4" s="76">
        <f>IF(C4=0,"©",IF(COUNTA(E4:AD4)=0,"nebyl",IF((SUM(E4:AE4)-AF4)&lt;0,"minus",(SUM(E4:AE4)-AF4))))</f>
        <v>131.32999999999998</v>
      </c>
    </row>
    <row r="5" spans="1:33" ht="15.75">
      <c r="A5" s="46">
        <f>Prezentace!A6</f>
        <v>2</v>
      </c>
      <c r="B5" s="44" t="str">
        <f>Prezentace!B6</f>
        <v>P</v>
      </c>
      <c r="C5" s="12" t="str">
        <f>Prezentace!C6</f>
        <v>Bahenský</v>
      </c>
      <c r="D5" s="7" t="str">
        <f>Prezentace!D6</f>
        <v>Michael</v>
      </c>
      <c r="E5" s="56">
        <v>80</v>
      </c>
      <c r="F5" s="57">
        <v>9</v>
      </c>
      <c r="G5" s="79">
        <v>9</v>
      </c>
      <c r="H5" s="57">
        <v>7</v>
      </c>
      <c r="I5" s="58">
        <v>3</v>
      </c>
      <c r="J5" s="83">
        <v>8</v>
      </c>
      <c r="K5" s="79">
        <v>8</v>
      </c>
      <c r="L5" s="57">
        <v>10</v>
      </c>
      <c r="M5" s="58">
        <v>9</v>
      </c>
      <c r="N5" s="83">
        <v>10</v>
      </c>
      <c r="O5" s="59">
        <v>8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8"/>
      <c r="AE5" s="60"/>
      <c r="AF5" s="25">
        <v>26.3</v>
      </c>
      <c r="AG5" s="14">
        <f aca="true" t="shared" si="0" ref="AG5:AG44">IF(C5=0,"©",IF(COUNTA(E5:AD5)=0,"nebyl",IF((SUM(E5:AE5)-AF5)&lt;0,"minus",(SUM(E5:AE5)-AF5))))</f>
        <v>134.7</v>
      </c>
    </row>
    <row r="6" spans="1:33" ht="15.75">
      <c r="A6" s="46">
        <f>Prezentace!A7</f>
        <v>3</v>
      </c>
      <c r="B6" s="44" t="str">
        <f>Prezentace!B7</f>
        <v>P</v>
      </c>
      <c r="C6" s="12" t="str">
        <f>Prezentace!C7</f>
        <v>Bečvář</v>
      </c>
      <c r="D6" s="7" t="str">
        <f>Prezentace!D7</f>
        <v>Josef</v>
      </c>
      <c r="E6" s="56">
        <v>80</v>
      </c>
      <c r="F6" s="57">
        <v>9</v>
      </c>
      <c r="G6" s="79">
        <v>9</v>
      </c>
      <c r="H6" s="57">
        <v>6</v>
      </c>
      <c r="I6" s="58">
        <v>2</v>
      </c>
      <c r="J6" s="83">
        <v>9</v>
      </c>
      <c r="K6" s="79">
        <v>4</v>
      </c>
      <c r="L6" s="57">
        <v>10</v>
      </c>
      <c r="M6" s="58">
        <v>9</v>
      </c>
      <c r="N6" s="83">
        <v>10</v>
      </c>
      <c r="O6" s="59">
        <v>8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8"/>
      <c r="AE6" s="60"/>
      <c r="AF6" s="25">
        <v>29.86</v>
      </c>
      <c r="AG6" s="14">
        <f t="shared" si="0"/>
        <v>126.14</v>
      </c>
    </row>
    <row r="7" spans="1:33" ht="15.75">
      <c r="A7" s="46">
        <f>Prezentace!A8</f>
        <v>4</v>
      </c>
      <c r="B7" s="44" t="str">
        <f>Prezentace!B8</f>
        <v>P</v>
      </c>
      <c r="C7" s="12" t="str">
        <f>Prezentace!C8</f>
        <v>Brejžek</v>
      </c>
      <c r="D7" s="7" t="str">
        <f>Prezentace!D8</f>
        <v>Vojtěch</v>
      </c>
      <c r="E7" s="56">
        <v>80</v>
      </c>
      <c r="F7" s="57">
        <v>10</v>
      </c>
      <c r="G7" s="79">
        <v>8</v>
      </c>
      <c r="H7" s="57">
        <v>9</v>
      </c>
      <c r="I7" s="58">
        <v>9</v>
      </c>
      <c r="J7" s="83">
        <v>9</v>
      </c>
      <c r="K7" s="79">
        <v>9</v>
      </c>
      <c r="L7" s="57">
        <v>9</v>
      </c>
      <c r="M7" s="58">
        <v>8</v>
      </c>
      <c r="N7" s="83">
        <v>8</v>
      </c>
      <c r="O7" s="59">
        <v>5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8"/>
      <c r="AE7" s="60"/>
      <c r="AF7" s="25">
        <v>33.3</v>
      </c>
      <c r="AG7" s="14">
        <f t="shared" si="0"/>
        <v>130.7</v>
      </c>
    </row>
    <row r="8" spans="1:33" ht="15.75">
      <c r="A8" s="46">
        <f>Prezentace!A9</f>
        <v>5</v>
      </c>
      <c r="B8" s="44" t="str">
        <f>Prezentace!B9</f>
        <v>P</v>
      </c>
      <c r="C8" s="12" t="str">
        <f>Prezentace!C9</f>
        <v>Čekal</v>
      </c>
      <c r="D8" s="7" t="str">
        <f>Prezentace!D9</f>
        <v>Josef</v>
      </c>
      <c r="E8" s="56">
        <v>80</v>
      </c>
      <c r="F8" s="57">
        <v>10</v>
      </c>
      <c r="G8" s="79">
        <v>8</v>
      </c>
      <c r="H8" s="57">
        <v>9</v>
      </c>
      <c r="I8" s="58">
        <v>6</v>
      </c>
      <c r="J8" s="83">
        <v>9</v>
      </c>
      <c r="K8" s="79">
        <v>7</v>
      </c>
      <c r="L8" s="57">
        <v>7</v>
      </c>
      <c r="M8" s="58">
        <v>0</v>
      </c>
      <c r="N8" s="83">
        <v>10</v>
      </c>
      <c r="O8" s="59">
        <v>8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8"/>
      <c r="AE8" s="60"/>
      <c r="AF8" s="25">
        <v>37.78</v>
      </c>
      <c r="AG8" s="14">
        <f t="shared" si="0"/>
        <v>116.22</v>
      </c>
    </row>
    <row r="9" spans="1:33" ht="15.75">
      <c r="A9" s="46">
        <f>Prezentace!A10</f>
        <v>6</v>
      </c>
      <c r="B9" s="44" t="str">
        <f>Prezentace!B10</f>
        <v>P</v>
      </c>
      <c r="C9" s="12" t="str">
        <f>Prezentace!C10</f>
        <v>Červenka</v>
      </c>
      <c r="D9" s="7" t="str">
        <f>Prezentace!D10</f>
        <v>Pavel</v>
      </c>
      <c r="E9" s="56">
        <v>80</v>
      </c>
      <c r="F9" s="57">
        <v>9</v>
      </c>
      <c r="G9" s="79">
        <v>9</v>
      </c>
      <c r="H9" s="57">
        <v>9</v>
      </c>
      <c r="I9" s="58">
        <v>6</v>
      </c>
      <c r="J9" s="83">
        <v>10</v>
      </c>
      <c r="K9" s="79">
        <v>6</v>
      </c>
      <c r="L9" s="57">
        <v>8</v>
      </c>
      <c r="M9" s="58">
        <v>0</v>
      </c>
      <c r="N9" s="83">
        <v>8</v>
      </c>
      <c r="O9" s="59">
        <v>5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8"/>
      <c r="AE9" s="60"/>
      <c r="AF9" s="25">
        <v>22.48</v>
      </c>
      <c r="AG9" s="14">
        <f t="shared" si="0"/>
        <v>127.52</v>
      </c>
    </row>
    <row r="10" spans="1:33" ht="15.75">
      <c r="A10" s="46">
        <f>Prezentace!A11</f>
        <v>7</v>
      </c>
      <c r="B10" s="44" t="str">
        <f>Prezentace!B11</f>
        <v>R</v>
      </c>
      <c r="C10" s="12" t="str">
        <f>Prezentace!C11</f>
        <v>Červenka</v>
      </c>
      <c r="D10" s="7" t="str">
        <f>Prezentace!D11</f>
        <v>Pavel</v>
      </c>
      <c r="E10" s="56">
        <v>80</v>
      </c>
      <c r="F10" s="57">
        <v>10</v>
      </c>
      <c r="G10" s="79">
        <v>9</v>
      </c>
      <c r="H10" s="57">
        <v>9</v>
      </c>
      <c r="I10" s="58">
        <v>8</v>
      </c>
      <c r="J10" s="83">
        <v>8</v>
      </c>
      <c r="K10" s="79">
        <v>5</v>
      </c>
      <c r="L10" s="57">
        <v>10</v>
      </c>
      <c r="M10" s="58">
        <v>10</v>
      </c>
      <c r="N10" s="83">
        <v>8</v>
      </c>
      <c r="O10" s="59">
        <v>0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8"/>
      <c r="AE10" s="60"/>
      <c r="AF10" s="25">
        <v>32.3</v>
      </c>
      <c r="AG10" s="14">
        <f t="shared" si="0"/>
        <v>124.7</v>
      </c>
    </row>
    <row r="11" spans="1:33" ht="15.75">
      <c r="A11" s="46">
        <f>Prezentace!A12</f>
        <v>8</v>
      </c>
      <c r="B11" s="44" t="str">
        <f>Prezentace!B12</f>
        <v>P</v>
      </c>
      <c r="C11" s="12" t="str">
        <f>Prezentace!C12</f>
        <v>Čihák</v>
      </c>
      <c r="D11" s="7" t="str">
        <f>Prezentace!D12</f>
        <v>Josef</v>
      </c>
      <c r="E11" s="56">
        <v>80</v>
      </c>
      <c r="F11" s="57">
        <v>9</v>
      </c>
      <c r="G11" s="79">
        <v>9</v>
      </c>
      <c r="H11" s="57">
        <v>9</v>
      </c>
      <c r="I11" s="58">
        <v>8</v>
      </c>
      <c r="J11" s="83">
        <v>10</v>
      </c>
      <c r="K11" s="79">
        <v>8</v>
      </c>
      <c r="L11" s="57">
        <v>10</v>
      </c>
      <c r="M11" s="58">
        <v>10</v>
      </c>
      <c r="N11" s="83">
        <v>10</v>
      </c>
      <c r="O11" s="59">
        <v>8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8"/>
      <c r="AE11" s="60"/>
      <c r="AF11" s="25">
        <v>31.63</v>
      </c>
      <c r="AG11" s="14">
        <f t="shared" si="0"/>
        <v>139.37</v>
      </c>
    </row>
    <row r="12" spans="1:33" ht="15.75">
      <c r="A12" s="46">
        <f>Prezentace!A13</f>
        <v>9</v>
      </c>
      <c r="B12" s="44" t="str">
        <f>Prezentace!B13</f>
        <v>R</v>
      </c>
      <c r="C12" s="12" t="str">
        <f>Prezentace!C13</f>
        <v>Čihák</v>
      </c>
      <c r="D12" s="7" t="str">
        <f>Prezentace!D13</f>
        <v>Josef</v>
      </c>
      <c r="E12" s="56">
        <v>80</v>
      </c>
      <c r="F12" s="57">
        <v>10</v>
      </c>
      <c r="G12" s="79">
        <v>9</v>
      </c>
      <c r="H12" s="57">
        <v>8</v>
      </c>
      <c r="I12" s="58">
        <v>6</v>
      </c>
      <c r="J12" s="83">
        <v>10</v>
      </c>
      <c r="K12" s="79">
        <v>8</v>
      </c>
      <c r="L12" s="57">
        <v>10</v>
      </c>
      <c r="M12" s="58">
        <v>7</v>
      </c>
      <c r="N12" s="83">
        <v>10</v>
      </c>
      <c r="O12" s="59">
        <v>8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/>
      <c r="AE12" s="60"/>
      <c r="AF12" s="25">
        <v>49.18</v>
      </c>
      <c r="AG12" s="14">
        <f t="shared" si="0"/>
        <v>116.82</v>
      </c>
    </row>
    <row r="13" spans="1:33" ht="15.75">
      <c r="A13" s="46">
        <f>Prezentace!A14</f>
        <v>10</v>
      </c>
      <c r="B13" s="44" t="str">
        <f>Prezentace!B14</f>
        <v>P</v>
      </c>
      <c r="C13" s="12" t="str">
        <f>Prezentace!C14</f>
        <v>Čížek</v>
      </c>
      <c r="D13" s="7" t="str">
        <f>Prezentace!D14</f>
        <v>Václav</v>
      </c>
      <c r="E13" s="56">
        <v>80</v>
      </c>
      <c r="F13" s="57">
        <v>10</v>
      </c>
      <c r="G13" s="79">
        <v>10</v>
      </c>
      <c r="H13" s="57">
        <v>6</v>
      </c>
      <c r="I13" s="58">
        <v>7</v>
      </c>
      <c r="J13" s="83">
        <v>7</v>
      </c>
      <c r="K13" s="79">
        <v>7</v>
      </c>
      <c r="L13" s="57">
        <v>10</v>
      </c>
      <c r="M13" s="58">
        <v>7</v>
      </c>
      <c r="N13" s="83">
        <v>8</v>
      </c>
      <c r="O13" s="59">
        <v>5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8"/>
      <c r="AE13" s="60"/>
      <c r="AF13" s="25">
        <v>24.35</v>
      </c>
      <c r="AG13" s="14">
        <f t="shared" si="0"/>
        <v>132.65</v>
      </c>
    </row>
    <row r="14" spans="1:33" ht="15.75">
      <c r="A14" s="46">
        <f>Prezentace!A15</f>
        <v>11</v>
      </c>
      <c r="B14" s="44" t="str">
        <f>Prezentace!B15</f>
        <v>P</v>
      </c>
      <c r="C14" s="12" t="str">
        <f>Prezentace!C15</f>
        <v>Diče</v>
      </c>
      <c r="D14" s="7" t="str">
        <f>Prezentace!D15</f>
        <v>Michal</v>
      </c>
      <c r="E14" s="56">
        <v>80</v>
      </c>
      <c r="F14" s="57">
        <v>10</v>
      </c>
      <c r="G14" s="79">
        <v>8</v>
      </c>
      <c r="H14" s="57">
        <v>9</v>
      </c>
      <c r="I14" s="58">
        <v>9</v>
      </c>
      <c r="J14" s="83">
        <v>9</v>
      </c>
      <c r="K14" s="79">
        <v>4</v>
      </c>
      <c r="L14" s="57">
        <v>9</v>
      </c>
      <c r="M14" s="58">
        <v>9</v>
      </c>
      <c r="N14" s="83">
        <v>10</v>
      </c>
      <c r="O14" s="59">
        <v>0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/>
      <c r="AE14" s="60"/>
      <c r="AF14" s="25">
        <v>34.93</v>
      </c>
      <c r="AG14" s="14">
        <f t="shared" si="0"/>
        <v>122.07</v>
      </c>
    </row>
    <row r="15" spans="1:33" ht="15.75">
      <c r="A15" s="46">
        <f>Prezentace!A16</f>
        <v>12</v>
      </c>
      <c r="B15" s="44" t="str">
        <f>Prezentace!B16</f>
        <v>P</v>
      </c>
      <c r="C15" s="12" t="str">
        <f>Prezentace!C16</f>
        <v>Fiala</v>
      </c>
      <c r="D15" s="7" t="str">
        <f>Prezentace!D16</f>
        <v>Miroslav</v>
      </c>
      <c r="E15" s="56">
        <v>80</v>
      </c>
      <c r="F15" s="8">
        <v>9</v>
      </c>
      <c r="G15" s="80">
        <v>9</v>
      </c>
      <c r="H15" s="8">
        <v>9</v>
      </c>
      <c r="I15" s="10">
        <v>5</v>
      </c>
      <c r="J15" s="84">
        <v>6</v>
      </c>
      <c r="K15" s="80">
        <v>6</v>
      </c>
      <c r="L15" s="8">
        <v>8</v>
      </c>
      <c r="M15" s="10">
        <v>8</v>
      </c>
      <c r="N15" s="84">
        <v>8</v>
      </c>
      <c r="O15" s="9">
        <v>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61"/>
      <c r="AF15" s="25">
        <v>30.55</v>
      </c>
      <c r="AG15" s="14">
        <f t="shared" si="0"/>
        <v>125.45</v>
      </c>
    </row>
    <row r="16" spans="1:33" ht="15.75">
      <c r="A16" s="46">
        <f>Prezentace!A17</f>
        <v>13</v>
      </c>
      <c r="B16" s="44" t="str">
        <f>Prezentace!B17</f>
        <v>P</v>
      </c>
      <c r="C16" s="12" t="str">
        <f>Prezentace!C17</f>
        <v>Florián</v>
      </c>
      <c r="D16" s="7" t="str">
        <f>Prezentace!D17</f>
        <v>Petr</v>
      </c>
      <c r="E16" s="56">
        <v>70</v>
      </c>
      <c r="F16" s="57">
        <v>8</v>
      </c>
      <c r="G16" s="79">
        <v>7</v>
      </c>
      <c r="H16" s="57">
        <v>8</v>
      </c>
      <c r="I16" s="58">
        <v>8</v>
      </c>
      <c r="J16" s="83">
        <v>7</v>
      </c>
      <c r="K16" s="79">
        <v>4</v>
      </c>
      <c r="L16" s="57">
        <v>10</v>
      </c>
      <c r="M16" s="58">
        <v>10</v>
      </c>
      <c r="N16" s="83">
        <v>10</v>
      </c>
      <c r="O16" s="59">
        <v>8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8"/>
      <c r="AE16" s="60"/>
      <c r="AF16" s="25">
        <v>25.62</v>
      </c>
      <c r="AG16" s="14">
        <f t="shared" si="0"/>
        <v>124.38</v>
      </c>
    </row>
    <row r="17" spans="1:33" ht="15.75">
      <c r="A17" s="46">
        <f>Prezentace!A18</f>
        <v>14</v>
      </c>
      <c r="B17" s="44" t="str">
        <f>Prezentace!B18</f>
        <v>P</v>
      </c>
      <c r="C17" s="12" t="str">
        <f>Prezentace!C18</f>
        <v>Friedel</v>
      </c>
      <c r="D17" s="7" t="str">
        <f>Prezentace!D18</f>
        <v>Milan</v>
      </c>
      <c r="E17" s="56">
        <v>80</v>
      </c>
      <c r="F17" s="57">
        <v>10</v>
      </c>
      <c r="G17" s="79">
        <v>10</v>
      </c>
      <c r="H17" s="57">
        <v>9</v>
      </c>
      <c r="I17" s="58">
        <v>8</v>
      </c>
      <c r="J17" s="83">
        <v>10</v>
      </c>
      <c r="K17" s="79">
        <v>8</v>
      </c>
      <c r="L17" s="57">
        <v>8</v>
      </c>
      <c r="M17" s="58">
        <v>8</v>
      </c>
      <c r="N17" s="83">
        <v>5</v>
      </c>
      <c r="O17" s="59">
        <v>5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/>
      <c r="AE17" s="60"/>
      <c r="AF17" s="25">
        <v>25.37</v>
      </c>
      <c r="AG17" s="14">
        <f t="shared" si="0"/>
        <v>135.63</v>
      </c>
    </row>
    <row r="18" spans="1:33" ht="15.75">
      <c r="A18" s="46">
        <f>Prezentace!A19</f>
        <v>15</v>
      </c>
      <c r="B18" s="44" t="str">
        <f>Prezentace!B19</f>
        <v>P</v>
      </c>
      <c r="C18" s="12" t="str">
        <f>Prezentace!C19</f>
        <v>Grill</v>
      </c>
      <c r="D18" s="7" t="str">
        <f>Prezentace!D19</f>
        <v>Karel</v>
      </c>
      <c r="E18" s="56">
        <v>80</v>
      </c>
      <c r="F18" s="57">
        <v>10</v>
      </c>
      <c r="G18" s="79">
        <v>6</v>
      </c>
      <c r="H18" s="57">
        <v>9</v>
      </c>
      <c r="I18" s="58">
        <v>8</v>
      </c>
      <c r="J18" s="83">
        <v>8</v>
      </c>
      <c r="K18" s="79">
        <v>3</v>
      </c>
      <c r="L18" s="57">
        <v>0</v>
      </c>
      <c r="M18" s="58">
        <v>0</v>
      </c>
      <c r="N18" s="83">
        <v>8</v>
      </c>
      <c r="O18" s="59">
        <v>8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8"/>
      <c r="AE18" s="60"/>
      <c r="AF18" s="25">
        <v>53.18</v>
      </c>
      <c r="AG18" s="14">
        <f t="shared" si="0"/>
        <v>86.82</v>
      </c>
    </row>
    <row r="19" spans="1:33" ht="15.75">
      <c r="A19" s="46">
        <f>Prezentace!A20</f>
        <v>16</v>
      </c>
      <c r="B19" s="44" t="str">
        <f>Prezentace!B20</f>
        <v>P</v>
      </c>
      <c r="C19" s="12" t="str">
        <f>Prezentace!C20</f>
        <v>Janků</v>
      </c>
      <c r="D19" s="7" t="str">
        <f>Prezentace!D20</f>
        <v>Jiří</v>
      </c>
      <c r="E19" s="56">
        <v>80</v>
      </c>
      <c r="F19" s="57">
        <v>8</v>
      </c>
      <c r="G19" s="79">
        <v>8</v>
      </c>
      <c r="H19" s="57">
        <v>9</v>
      </c>
      <c r="I19" s="58">
        <v>7</v>
      </c>
      <c r="J19" s="83">
        <v>10</v>
      </c>
      <c r="K19" s="79">
        <v>8</v>
      </c>
      <c r="L19" s="57">
        <v>10</v>
      </c>
      <c r="M19" s="58">
        <v>5</v>
      </c>
      <c r="N19" s="83">
        <v>9</v>
      </c>
      <c r="O19" s="59">
        <v>8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8"/>
      <c r="AE19" s="60"/>
      <c r="AF19" s="25">
        <v>25.84</v>
      </c>
      <c r="AG19" s="14">
        <f t="shared" si="0"/>
        <v>136.16</v>
      </c>
    </row>
    <row r="20" spans="1:33" ht="15.75">
      <c r="A20" s="46">
        <f>Prezentace!A21</f>
        <v>17</v>
      </c>
      <c r="B20" s="44" t="str">
        <f>Prezentace!B21</f>
        <v>P</v>
      </c>
      <c r="C20" s="12" t="str">
        <f>Prezentace!C21</f>
        <v>Januška</v>
      </c>
      <c r="D20" s="7" t="str">
        <f>Prezentace!D21</f>
        <v>Miloslav</v>
      </c>
      <c r="E20" s="56">
        <v>80</v>
      </c>
      <c r="F20" s="57">
        <v>10</v>
      </c>
      <c r="G20" s="79">
        <v>7</v>
      </c>
      <c r="H20" s="57">
        <v>8</v>
      </c>
      <c r="I20" s="58">
        <v>5</v>
      </c>
      <c r="J20" s="83">
        <v>7</v>
      </c>
      <c r="K20" s="79">
        <v>7</v>
      </c>
      <c r="L20" s="57">
        <v>10</v>
      </c>
      <c r="M20" s="58">
        <v>8</v>
      </c>
      <c r="N20" s="83">
        <v>10</v>
      </c>
      <c r="O20" s="59">
        <v>8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8"/>
      <c r="AE20" s="60"/>
      <c r="AF20" s="25">
        <v>35.4</v>
      </c>
      <c r="AG20" s="14">
        <f t="shared" si="0"/>
        <v>124.6</v>
      </c>
    </row>
    <row r="21" spans="1:33" ht="15.75">
      <c r="A21" s="46">
        <f>Prezentace!A22</f>
        <v>18</v>
      </c>
      <c r="B21" s="44" t="str">
        <f>Prezentace!B22</f>
        <v>P</v>
      </c>
      <c r="C21" s="12" t="str">
        <f>Prezentace!C22</f>
        <v>Jungwirth</v>
      </c>
      <c r="D21" s="7" t="str">
        <f>Prezentace!D22</f>
        <v>Jan</v>
      </c>
      <c r="E21" s="56">
        <v>80</v>
      </c>
      <c r="F21" s="57">
        <v>9</v>
      </c>
      <c r="G21" s="79">
        <v>0</v>
      </c>
      <c r="H21" s="57">
        <v>9</v>
      </c>
      <c r="I21" s="58">
        <v>9</v>
      </c>
      <c r="J21" s="83">
        <v>9</v>
      </c>
      <c r="K21" s="79">
        <v>9</v>
      </c>
      <c r="L21" s="57">
        <v>9</v>
      </c>
      <c r="M21" s="58">
        <v>9</v>
      </c>
      <c r="N21" s="83">
        <v>8</v>
      </c>
      <c r="O21" s="59">
        <v>8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8"/>
      <c r="AE21" s="60"/>
      <c r="AF21" s="25">
        <v>25.41</v>
      </c>
      <c r="AG21" s="14">
        <f t="shared" si="0"/>
        <v>133.59</v>
      </c>
    </row>
    <row r="22" spans="1:33" ht="15.75">
      <c r="A22" s="46">
        <f>Prezentace!A23</f>
        <v>19</v>
      </c>
      <c r="B22" s="44" t="str">
        <f>Prezentace!B23</f>
        <v>R</v>
      </c>
      <c r="C22" s="12" t="str">
        <f>Prezentace!C23</f>
        <v>Kališ</v>
      </c>
      <c r="D22" s="7" t="str">
        <f>Prezentace!D23</f>
        <v>Petr</v>
      </c>
      <c r="E22" s="56">
        <v>80</v>
      </c>
      <c r="F22" s="57">
        <v>9</v>
      </c>
      <c r="G22" s="79">
        <v>9</v>
      </c>
      <c r="H22" s="57">
        <v>10</v>
      </c>
      <c r="I22" s="58">
        <v>9</v>
      </c>
      <c r="J22" s="83">
        <v>10</v>
      </c>
      <c r="K22" s="79">
        <v>8</v>
      </c>
      <c r="L22" s="57">
        <v>10</v>
      </c>
      <c r="M22" s="58">
        <v>9</v>
      </c>
      <c r="N22" s="83">
        <v>8</v>
      </c>
      <c r="O22" s="59">
        <v>5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8"/>
      <c r="AE22" s="60"/>
      <c r="AF22" s="25">
        <v>40.31</v>
      </c>
      <c r="AG22" s="14">
        <f t="shared" si="0"/>
        <v>126.69</v>
      </c>
    </row>
    <row r="23" spans="1:33" ht="15.75">
      <c r="A23" s="46">
        <f>Prezentace!A24</f>
        <v>20</v>
      </c>
      <c r="B23" s="44" t="str">
        <f>Prezentace!B24</f>
        <v>P</v>
      </c>
      <c r="C23" s="12" t="str">
        <f>Prezentace!C24</f>
        <v>Kališ S</v>
      </c>
      <c r="D23" s="7" t="str">
        <f>Prezentace!D24</f>
        <v>Petr</v>
      </c>
      <c r="E23" s="56">
        <v>80</v>
      </c>
      <c r="F23" s="57">
        <v>10</v>
      </c>
      <c r="G23" s="79">
        <v>6</v>
      </c>
      <c r="H23" s="57">
        <v>10</v>
      </c>
      <c r="I23" s="58">
        <v>9</v>
      </c>
      <c r="J23" s="83">
        <v>8</v>
      </c>
      <c r="K23" s="79">
        <v>7</v>
      </c>
      <c r="L23" s="57">
        <v>9</v>
      </c>
      <c r="M23" s="58">
        <v>9</v>
      </c>
      <c r="N23" s="83">
        <v>8</v>
      </c>
      <c r="O23" s="59">
        <v>8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8"/>
      <c r="AE23" s="60"/>
      <c r="AF23" s="25">
        <v>18.04</v>
      </c>
      <c r="AG23" s="14">
        <f t="shared" si="0"/>
        <v>145.96</v>
      </c>
    </row>
    <row r="24" spans="1:33" ht="15.75">
      <c r="A24" s="46">
        <f>Prezentace!A25</f>
        <v>21</v>
      </c>
      <c r="B24" s="44" t="str">
        <f>Prezentace!B25</f>
        <v>P</v>
      </c>
      <c r="C24" s="12" t="str">
        <f>Prezentace!C25</f>
        <v>Kališ TS</v>
      </c>
      <c r="D24" s="7" t="str">
        <f>Prezentace!D25</f>
        <v>Petr</v>
      </c>
      <c r="E24" s="56">
        <v>80</v>
      </c>
      <c r="F24" s="57">
        <v>10</v>
      </c>
      <c r="G24" s="79">
        <v>10</v>
      </c>
      <c r="H24" s="57">
        <v>10</v>
      </c>
      <c r="I24" s="58">
        <v>10</v>
      </c>
      <c r="J24" s="83">
        <v>10</v>
      </c>
      <c r="K24" s="79">
        <v>10</v>
      </c>
      <c r="L24" s="57">
        <v>10</v>
      </c>
      <c r="M24" s="58">
        <v>9</v>
      </c>
      <c r="N24" s="83">
        <v>10</v>
      </c>
      <c r="O24" s="59">
        <v>8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8"/>
      <c r="AE24" s="60"/>
      <c r="AF24" s="25">
        <v>19.09</v>
      </c>
      <c r="AG24" s="14">
        <f t="shared" si="0"/>
        <v>157.91</v>
      </c>
    </row>
    <row r="25" spans="1:33" ht="15.75">
      <c r="A25" s="46">
        <f>Prezentace!A26</f>
        <v>22</v>
      </c>
      <c r="B25" s="44" t="str">
        <f>Prezentace!B26</f>
        <v>R</v>
      </c>
      <c r="C25" s="12" t="str">
        <f>Prezentace!C26</f>
        <v>Kejř</v>
      </c>
      <c r="D25" s="7" t="str">
        <f>Prezentace!D26</f>
        <v>Jan</v>
      </c>
      <c r="E25" s="56">
        <v>80</v>
      </c>
      <c r="F25" s="57">
        <v>9</v>
      </c>
      <c r="G25" s="79">
        <v>6</v>
      </c>
      <c r="H25" s="57">
        <v>10</v>
      </c>
      <c r="I25" s="58">
        <v>6</v>
      </c>
      <c r="J25" s="83">
        <v>10</v>
      </c>
      <c r="K25" s="79">
        <v>9</v>
      </c>
      <c r="L25" s="57">
        <v>10</v>
      </c>
      <c r="M25" s="58">
        <v>9</v>
      </c>
      <c r="N25" s="83">
        <v>10</v>
      </c>
      <c r="O25" s="59">
        <v>10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8"/>
      <c r="AE25" s="60"/>
      <c r="AF25" s="25">
        <v>65.48</v>
      </c>
      <c r="AG25" s="14">
        <f t="shared" si="0"/>
        <v>103.52</v>
      </c>
    </row>
    <row r="26" spans="1:33" ht="15.75">
      <c r="A26" s="46">
        <f>Prezentace!A27</f>
        <v>23</v>
      </c>
      <c r="B26" s="44" t="str">
        <f>Prezentace!B27</f>
        <v>P</v>
      </c>
      <c r="C26" s="12" t="str">
        <f>Prezentace!C27</f>
        <v>Kejř</v>
      </c>
      <c r="D26" s="7" t="str">
        <f>Prezentace!D27</f>
        <v>Karel</v>
      </c>
      <c r="E26" s="56">
        <v>70</v>
      </c>
      <c r="F26" s="57">
        <v>8</v>
      </c>
      <c r="G26" s="79">
        <v>7</v>
      </c>
      <c r="H26" s="57">
        <v>9</v>
      </c>
      <c r="I26" s="58">
        <v>9</v>
      </c>
      <c r="J26" s="83">
        <v>10</v>
      </c>
      <c r="K26" s="79">
        <v>9</v>
      </c>
      <c r="L26" s="57">
        <v>10</v>
      </c>
      <c r="M26" s="58">
        <v>10</v>
      </c>
      <c r="N26" s="83">
        <v>8</v>
      </c>
      <c r="O26" s="59">
        <v>8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8"/>
      <c r="AE26" s="60"/>
      <c r="AF26" s="25">
        <v>23.38</v>
      </c>
      <c r="AG26" s="14">
        <f t="shared" si="0"/>
        <v>134.62</v>
      </c>
    </row>
    <row r="27" spans="1:33" ht="15.75">
      <c r="A27" s="46">
        <f>Prezentace!A28</f>
        <v>24</v>
      </c>
      <c r="B27" s="44" t="str">
        <f>Prezentace!B28</f>
        <v>P</v>
      </c>
      <c r="C27" s="12" t="str">
        <f>Prezentace!C28</f>
        <v>Klíma</v>
      </c>
      <c r="D27" s="7" t="str">
        <f>Prezentace!D28</f>
        <v>Jan</v>
      </c>
      <c r="E27" s="56">
        <v>80</v>
      </c>
      <c r="F27" s="57">
        <v>9</v>
      </c>
      <c r="G27" s="79">
        <v>8</v>
      </c>
      <c r="H27" s="57">
        <v>10</v>
      </c>
      <c r="I27" s="58">
        <v>8</v>
      </c>
      <c r="J27" s="83">
        <v>10</v>
      </c>
      <c r="K27" s="79">
        <v>8</v>
      </c>
      <c r="L27" s="57">
        <v>10</v>
      </c>
      <c r="M27" s="58">
        <v>8</v>
      </c>
      <c r="N27" s="83">
        <v>8</v>
      </c>
      <c r="O27" s="59">
        <v>5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8"/>
      <c r="AE27" s="60"/>
      <c r="AF27" s="25">
        <v>23.55</v>
      </c>
      <c r="AG27" s="14">
        <f t="shared" si="0"/>
        <v>140.45</v>
      </c>
    </row>
    <row r="28" spans="1:33" ht="15.75">
      <c r="A28" s="46">
        <f>Prezentace!A29</f>
        <v>25</v>
      </c>
      <c r="B28" s="44" t="str">
        <f>Prezentace!B29</f>
        <v>P</v>
      </c>
      <c r="C28" s="12" t="str">
        <f>Prezentace!C29</f>
        <v>Máj</v>
      </c>
      <c r="D28" s="7" t="str">
        <f>Prezentace!D29</f>
        <v>Roman</v>
      </c>
      <c r="E28" s="56">
        <v>60</v>
      </c>
      <c r="F28" s="57">
        <v>10</v>
      </c>
      <c r="G28" s="79">
        <v>9</v>
      </c>
      <c r="H28" s="57">
        <v>9</v>
      </c>
      <c r="I28" s="58">
        <v>7</v>
      </c>
      <c r="J28" s="83">
        <v>9</v>
      </c>
      <c r="K28" s="79">
        <v>5</v>
      </c>
      <c r="L28" s="57">
        <v>0</v>
      </c>
      <c r="M28" s="58">
        <v>0</v>
      </c>
      <c r="N28" s="83">
        <v>10</v>
      </c>
      <c r="O28" s="59">
        <v>10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8"/>
      <c r="AE28" s="60"/>
      <c r="AF28" s="25">
        <v>42.59</v>
      </c>
      <c r="AG28" s="14">
        <f t="shared" si="0"/>
        <v>86.41</v>
      </c>
    </row>
    <row r="29" spans="1:33" ht="15.75">
      <c r="A29" s="46">
        <f>Prezentace!A30</f>
        <v>26</v>
      </c>
      <c r="B29" s="44" t="str">
        <f>Prezentace!B30</f>
        <v>P</v>
      </c>
      <c r="C29" s="12" t="str">
        <f>Prezentace!C30</f>
        <v>Manolevski</v>
      </c>
      <c r="D29" s="7" t="str">
        <f>Prezentace!D30</f>
        <v>Michael</v>
      </c>
      <c r="E29" s="56">
        <v>80</v>
      </c>
      <c r="F29" s="57">
        <v>9</v>
      </c>
      <c r="G29" s="79">
        <v>0</v>
      </c>
      <c r="H29" s="57">
        <v>8</v>
      </c>
      <c r="I29" s="58">
        <v>6</v>
      </c>
      <c r="J29" s="83">
        <v>9</v>
      </c>
      <c r="K29" s="79">
        <v>8</v>
      </c>
      <c r="L29" s="57">
        <v>10</v>
      </c>
      <c r="M29" s="58">
        <v>9</v>
      </c>
      <c r="N29" s="83">
        <v>10</v>
      </c>
      <c r="O29" s="59">
        <v>8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8"/>
      <c r="AE29" s="60"/>
      <c r="AF29" s="25">
        <v>17.99</v>
      </c>
      <c r="AG29" s="14">
        <f t="shared" si="0"/>
        <v>139.01</v>
      </c>
    </row>
    <row r="30" spans="1:33" ht="15.75">
      <c r="A30" s="46">
        <f>Prezentace!A31</f>
        <v>27</v>
      </c>
      <c r="B30" s="44" t="str">
        <f>Prezentace!B31</f>
        <v>P</v>
      </c>
      <c r="C30" s="12" t="str">
        <f>Prezentace!C31</f>
        <v>Nikodým</v>
      </c>
      <c r="D30" s="7" t="str">
        <f>Prezentace!D31</f>
        <v>David</v>
      </c>
      <c r="E30" s="56">
        <v>80</v>
      </c>
      <c r="F30" s="57">
        <v>8</v>
      </c>
      <c r="G30" s="79">
        <v>7</v>
      </c>
      <c r="H30" s="57">
        <v>8</v>
      </c>
      <c r="I30" s="58">
        <v>8</v>
      </c>
      <c r="J30" s="83">
        <v>9</v>
      </c>
      <c r="K30" s="79">
        <v>8</v>
      </c>
      <c r="L30" s="57">
        <v>9</v>
      </c>
      <c r="M30" s="58">
        <v>8</v>
      </c>
      <c r="N30" s="83">
        <v>8</v>
      </c>
      <c r="O30" s="59">
        <v>5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8"/>
      <c r="AE30" s="60"/>
      <c r="AF30" s="25">
        <v>25.2</v>
      </c>
      <c r="AG30" s="14">
        <f t="shared" si="0"/>
        <v>132.8</v>
      </c>
    </row>
    <row r="31" spans="1:33" ht="15.75">
      <c r="A31" s="46">
        <f>Prezentace!A32</f>
        <v>28</v>
      </c>
      <c r="B31" s="44" t="str">
        <f>Prezentace!B32</f>
        <v>P</v>
      </c>
      <c r="C31" s="12" t="str">
        <f>Prezentace!C32</f>
        <v>Pětivlas</v>
      </c>
      <c r="D31" s="7" t="str">
        <f>Prezentace!D32</f>
        <v>David</v>
      </c>
      <c r="E31" s="56">
        <v>80</v>
      </c>
      <c r="F31" s="57">
        <v>10</v>
      </c>
      <c r="G31" s="79">
        <v>10</v>
      </c>
      <c r="H31" s="57">
        <v>10</v>
      </c>
      <c r="I31" s="58">
        <v>5</v>
      </c>
      <c r="J31" s="83">
        <v>9</v>
      </c>
      <c r="K31" s="79">
        <v>7</v>
      </c>
      <c r="L31" s="57">
        <v>10</v>
      </c>
      <c r="M31" s="58">
        <v>8</v>
      </c>
      <c r="N31" s="83">
        <v>10</v>
      </c>
      <c r="O31" s="59">
        <v>8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8"/>
      <c r="AE31" s="60"/>
      <c r="AF31" s="25">
        <v>22.21</v>
      </c>
      <c r="AG31" s="14">
        <f t="shared" si="0"/>
        <v>144.79</v>
      </c>
    </row>
    <row r="32" spans="1:33" ht="15.75">
      <c r="A32" s="46">
        <f>Prezentace!A33</f>
        <v>29</v>
      </c>
      <c r="B32" s="44" t="str">
        <f>Prezentace!B33</f>
        <v>P</v>
      </c>
      <c r="C32" s="12" t="str">
        <f>Prezentace!C33</f>
        <v>Rendl</v>
      </c>
      <c r="D32" s="7" t="str">
        <f>Prezentace!D33</f>
        <v>Josef</v>
      </c>
      <c r="E32" s="56">
        <v>80</v>
      </c>
      <c r="F32" s="57">
        <v>10</v>
      </c>
      <c r="G32" s="79">
        <v>10</v>
      </c>
      <c r="H32" s="57">
        <v>8</v>
      </c>
      <c r="I32" s="58">
        <v>6</v>
      </c>
      <c r="J32" s="83">
        <v>10</v>
      </c>
      <c r="K32" s="79">
        <v>5</v>
      </c>
      <c r="L32" s="57">
        <v>10</v>
      </c>
      <c r="M32" s="58">
        <v>9</v>
      </c>
      <c r="N32" s="83">
        <v>10</v>
      </c>
      <c r="O32" s="59">
        <v>5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8"/>
      <c r="AE32" s="60"/>
      <c r="AF32" s="25">
        <v>17.95</v>
      </c>
      <c r="AG32" s="14">
        <f t="shared" si="0"/>
        <v>145.05</v>
      </c>
    </row>
    <row r="33" spans="1:33" ht="15.75">
      <c r="A33" s="46">
        <f>Prezentace!A34</f>
        <v>30</v>
      </c>
      <c r="B33" s="44" t="str">
        <f>Prezentace!B34</f>
        <v>R</v>
      </c>
      <c r="C33" s="12" t="str">
        <f>Prezentace!C34</f>
        <v>Rendl</v>
      </c>
      <c r="D33" s="7" t="str">
        <f>Prezentace!D34</f>
        <v>Josef</v>
      </c>
      <c r="E33" s="56">
        <v>80</v>
      </c>
      <c r="F33" s="57">
        <v>10</v>
      </c>
      <c r="G33" s="79">
        <v>10</v>
      </c>
      <c r="H33" s="57">
        <v>9</v>
      </c>
      <c r="I33" s="58">
        <v>9</v>
      </c>
      <c r="J33" s="83">
        <v>9</v>
      </c>
      <c r="K33" s="79">
        <v>8</v>
      </c>
      <c r="L33" s="57">
        <v>10</v>
      </c>
      <c r="M33" s="58">
        <v>9</v>
      </c>
      <c r="N33" s="83">
        <v>10</v>
      </c>
      <c r="O33" s="59">
        <v>10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8"/>
      <c r="AE33" s="60"/>
      <c r="AF33" s="25">
        <v>28.25</v>
      </c>
      <c r="AG33" s="14">
        <f t="shared" si="0"/>
        <v>145.75</v>
      </c>
    </row>
    <row r="34" spans="1:33" ht="15.75">
      <c r="A34" s="46">
        <f>Prezentace!A35</f>
        <v>31</v>
      </c>
      <c r="B34" s="44" t="str">
        <f>Prezentace!B35</f>
        <v>P</v>
      </c>
      <c r="C34" s="12" t="str">
        <f>Prezentace!C35</f>
        <v>Vejslík</v>
      </c>
      <c r="D34" s="7" t="str">
        <f>Prezentace!D35</f>
        <v>Vladimír</v>
      </c>
      <c r="E34" s="56">
        <v>80</v>
      </c>
      <c r="F34" s="57">
        <v>10</v>
      </c>
      <c r="G34" s="79">
        <v>10</v>
      </c>
      <c r="H34" s="57">
        <v>9</v>
      </c>
      <c r="I34" s="58">
        <v>9</v>
      </c>
      <c r="J34" s="83">
        <v>10</v>
      </c>
      <c r="K34" s="79">
        <v>3</v>
      </c>
      <c r="L34" s="57">
        <v>10</v>
      </c>
      <c r="M34" s="58">
        <v>10</v>
      </c>
      <c r="N34" s="83">
        <v>8</v>
      </c>
      <c r="O34" s="59">
        <v>8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8"/>
      <c r="AE34" s="60"/>
      <c r="AF34" s="25">
        <v>23.51</v>
      </c>
      <c r="AG34" s="14">
        <f t="shared" si="0"/>
        <v>143.49</v>
      </c>
    </row>
    <row r="35" spans="1:33" ht="15.75">
      <c r="A35" s="46">
        <f>Prezentace!A36</f>
        <v>32</v>
      </c>
      <c r="B35" s="44" t="str">
        <f>Prezentace!B36</f>
        <v>P</v>
      </c>
      <c r="C35" s="12" t="str">
        <f>Prezentace!C36</f>
        <v>Vicány</v>
      </c>
      <c r="D35" s="7" t="str">
        <f>Prezentace!D36</f>
        <v>Pavel</v>
      </c>
      <c r="E35" s="56">
        <v>70</v>
      </c>
      <c r="F35" s="57">
        <v>10</v>
      </c>
      <c r="G35" s="79">
        <v>9</v>
      </c>
      <c r="H35" s="57">
        <v>7</v>
      </c>
      <c r="I35" s="58">
        <v>7</v>
      </c>
      <c r="J35" s="83">
        <v>7</v>
      </c>
      <c r="K35" s="79">
        <v>7</v>
      </c>
      <c r="L35" s="57">
        <v>10</v>
      </c>
      <c r="M35" s="58">
        <v>10</v>
      </c>
      <c r="N35" s="83">
        <v>10</v>
      </c>
      <c r="O35" s="59">
        <v>8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8"/>
      <c r="AE35" s="60"/>
      <c r="AF35" s="25">
        <v>21.55</v>
      </c>
      <c r="AG35" s="14">
        <f t="shared" si="0"/>
        <v>133.45</v>
      </c>
    </row>
    <row r="36" spans="1:33" ht="15.75">
      <c r="A36" s="46">
        <f>Prezentace!A37</f>
        <v>33</v>
      </c>
      <c r="B36" s="44" t="str">
        <f>Prezentace!B37</f>
        <v>P</v>
      </c>
      <c r="C36" s="12" t="str">
        <f>Prezentace!C37</f>
        <v>Vosátka</v>
      </c>
      <c r="D36" s="7" t="str">
        <f>Prezentace!D37</f>
        <v>František</v>
      </c>
      <c r="E36" s="56">
        <v>80</v>
      </c>
      <c r="F36" s="57">
        <v>8</v>
      </c>
      <c r="G36" s="79">
        <v>7</v>
      </c>
      <c r="H36" s="57">
        <v>9</v>
      </c>
      <c r="I36" s="58">
        <v>4</v>
      </c>
      <c r="J36" s="83">
        <v>9</v>
      </c>
      <c r="K36" s="79">
        <v>9</v>
      </c>
      <c r="L36" s="57">
        <v>9</v>
      </c>
      <c r="M36" s="58">
        <v>0</v>
      </c>
      <c r="N36" s="83">
        <v>8</v>
      </c>
      <c r="O36" s="59">
        <v>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8"/>
      <c r="AE36" s="60"/>
      <c r="AF36" s="25">
        <v>46.17</v>
      </c>
      <c r="AG36" s="14">
        <f t="shared" si="0"/>
        <v>96.83</v>
      </c>
    </row>
    <row r="37" spans="1:33" ht="15.75">
      <c r="A37" s="46">
        <f>Prezentace!A38</f>
        <v>34</v>
      </c>
      <c r="B37" s="44" t="str">
        <f>Prezentace!B38</f>
        <v>P</v>
      </c>
      <c r="C37" s="12" t="str">
        <f>Prezentace!C38</f>
        <v>Zajíček</v>
      </c>
      <c r="D37" s="7" t="str">
        <f>Prezentace!D38</f>
        <v>Jan</v>
      </c>
      <c r="E37" s="56">
        <v>80</v>
      </c>
      <c r="F37" s="57">
        <v>8</v>
      </c>
      <c r="G37" s="79">
        <v>0</v>
      </c>
      <c r="H37" s="57">
        <v>9</v>
      </c>
      <c r="I37" s="58">
        <v>4</v>
      </c>
      <c r="J37" s="83">
        <v>7</v>
      </c>
      <c r="K37" s="79">
        <v>8</v>
      </c>
      <c r="L37" s="57">
        <v>10</v>
      </c>
      <c r="M37" s="58">
        <v>8</v>
      </c>
      <c r="N37" s="83">
        <v>10</v>
      </c>
      <c r="O37" s="59">
        <v>10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8"/>
      <c r="AE37" s="60"/>
      <c r="AF37" s="25">
        <v>52.38</v>
      </c>
      <c r="AG37" s="14">
        <f t="shared" si="0"/>
        <v>101.62</v>
      </c>
    </row>
    <row r="38" spans="1:33" ht="15.75">
      <c r="A38" s="46">
        <f>Prezentace!A39</f>
        <v>35</v>
      </c>
      <c r="B38" s="44" t="str">
        <f>Prezentace!B39</f>
        <v>P</v>
      </c>
      <c r="C38" s="12" t="str">
        <f>Prezentace!C39</f>
        <v>Zuska</v>
      </c>
      <c r="D38" s="7" t="str">
        <f>Prezentace!D39</f>
        <v>Petr</v>
      </c>
      <c r="E38" s="56">
        <v>80</v>
      </c>
      <c r="F38" s="57">
        <v>0</v>
      </c>
      <c r="G38" s="79">
        <v>0</v>
      </c>
      <c r="H38" s="57">
        <v>6</v>
      </c>
      <c r="I38" s="58">
        <v>5</v>
      </c>
      <c r="J38" s="83">
        <v>1</v>
      </c>
      <c r="K38" s="79">
        <v>0</v>
      </c>
      <c r="L38" s="57">
        <v>0</v>
      </c>
      <c r="M38" s="58">
        <v>0</v>
      </c>
      <c r="N38" s="83">
        <v>0</v>
      </c>
      <c r="O38" s="59">
        <v>0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8"/>
      <c r="AE38" s="60"/>
      <c r="AF38" s="25">
        <v>22.86</v>
      </c>
      <c r="AG38" s="14">
        <f t="shared" si="0"/>
        <v>69.14</v>
      </c>
    </row>
    <row r="39" spans="1:33" ht="15.75">
      <c r="A39" s="46">
        <f>Prezentace!A40</f>
        <v>36</v>
      </c>
      <c r="B39" s="44" t="str">
        <f>Prezentace!B40</f>
        <v>P</v>
      </c>
      <c r="C39" s="12" t="str">
        <f>Prezentace!C40</f>
        <v>Žemlička</v>
      </c>
      <c r="D39" s="7" t="str">
        <f>Prezentace!D40</f>
        <v>Ladislav</v>
      </c>
      <c r="E39" s="56">
        <v>80</v>
      </c>
      <c r="F39" s="57">
        <v>10</v>
      </c>
      <c r="G39" s="79">
        <v>9</v>
      </c>
      <c r="H39" s="57">
        <v>10</v>
      </c>
      <c r="I39" s="58">
        <v>6</v>
      </c>
      <c r="J39" s="83">
        <v>9</v>
      </c>
      <c r="K39" s="79">
        <v>8</v>
      </c>
      <c r="L39" s="57">
        <v>10</v>
      </c>
      <c r="M39" s="58">
        <v>10</v>
      </c>
      <c r="N39" s="83">
        <v>8</v>
      </c>
      <c r="O39" s="59">
        <v>0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8"/>
      <c r="AE39" s="60"/>
      <c r="AF39" s="25">
        <v>27.19</v>
      </c>
      <c r="AG39" s="14">
        <f t="shared" si="0"/>
        <v>132.81</v>
      </c>
    </row>
    <row r="40" spans="1:33" ht="15.75">
      <c r="A40" s="46">
        <f>Prezentace!A41</f>
        <v>37</v>
      </c>
      <c r="B40" s="44" t="str">
        <f>Prezentace!B41</f>
        <v>P</v>
      </c>
      <c r="C40" s="12" t="str">
        <f>Prezentace!C41</f>
        <v>Žemličková</v>
      </c>
      <c r="D40" s="7" t="str">
        <f>Prezentace!D41</f>
        <v>Marie</v>
      </c>
      <c r="E40" s="56">
        <v>80</v>
      </c>
      <c r="F40" s="57">
        <v>10</v>
      </c>
      <c r="G40" s="79">
        <v>8</v>
      </c>
      <c r="H40" s="57">
        <v>10</v>
      </c>
      <c r="I40" s="58">
        <v>5</v>
      </c>
      <c r="J40" s="83">
        <v>5</v>
      </c>
      <c r="K40" s="79">
        <v>4</v>
      </c>
      <c r="L40" s="57">
        <v>8</v>
      </c>
      <c r="M40" s="58">
        <v>8</v>
      </c>
      <c r="N40" s="83">
        <v>8</v>
      </c>
      <c r="O40" s="59">
        <v>8</v>
      </c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8"/>
      <c r="AE40" s="60"/>
      <c r="AF40" s="25">
        <v>36.26</v>
      </c>
      <c r="AG40" s="14">
        <f t="shared" si="0"/>
        <v>117.74000000000001</v>
      </c>
    </row>
    <row r="41" spans="1:33" ht="15.75">
      <c r="A41" s="46">
        <f>Prezentace!A42</f>
        <v>38</v>
      </c>
      <c r="B41" s="44" t="str">
        <f>Prezentace!B42</f>
        <v>P</v>
      </c>
      <c r="C41" s="12" t="str">
        <f>Prezentace!C42</f>
        <v>Peklák</v>
      </c>
      <c r="D41" s="7" t="str">
        <f>Prezentace!D42</f>
        <v>Dalibor</v>
      </c>
      <c r="E41" s="56">
        <v>80</v>
      </c>
      <c r="F41" s="57">
        <v>10</v>
      </c>
      <c r="G41" s="79">
        <v>9</v>
      </c>
      <c r="H41" s="57">
        <v>8</v>
      </c>
      <c r="I41" s="58">
        <v>7</v>
      </c>
      <c r="J41" s="83">
        <v>8</v>
      </c>
      <c r="K41" s="79">
        <v>8</v>
      </c>
      <c r="L41" s="57">
        <v>10</v>
      </c>
      <c r="M41" s="58">
        <v>8</v>
      </c>
      <c r="N41" s="83">
        <v>8</v>
      </c>
      <c r="O41" s="59">
        <v>0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8"/>
      <c r="AE41" s="60"/>
      <c r="AF41" s="25">
        <v>29.48</v>
      </c>
      <c r="AG41" s="14">
        <f t="shared" si="0"/>
        <v>126.52</v>
      </c>
    </row>
    <row r="42" spans="1:33" ht="15.75">
      <c r="A42" s="46">
        <f>Prezentace!A43</f>
        <v>39</v>
      </c>
      <c r="B42" s="44" t="str">
        <f>Prezentace!B43</f>
        <v>R</v>
      </c>
      <c r="C42" s="12" t="str">
        <f>Prezentace!C43</f>
        <v>Peklák</v>
      </c>
      <c r="D42" s="7" t="str">
        <f>Prezentace!D43</f>
        <v>Dalibor</v>
      </c>
      <c r="E42" s="56">
        <v>80</v>
      </c>
      <c r="F42" s="57">
        <v>8</v>
      </c>
      <c r="G42" s="79">
        <v>7</v>
      </c>
      <c r="H42" s="57">
        <v>7</v>
      </c>
      <c r="I42" s="58">
        <v>6</v>
      </c>
      <c r="J42" s="83">
        <v>10</v>
      </c>
      <c r="K42" s="79">
        <v>10</v>
      </c>
      <c r="L42" s="57">
        <v>9</v>
      </c>
      <c r="M42" s="58">
        <v>6</v>
      </c>
      <c r="N42" s="83">
        <v>8</v>
      </c>
      <c r="O42" s="59">
        <v>5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8"/>
      <c r="AE42" s="60"/>
      <c r="AF42" s="25">
        <v>46.97</v>
      </c>
      <c r="AG42" s="14">
        <f t="shared" si="0"/>
        <v>109.03</v>
      </c>
    </row>
    <row r="43" spans="1:33" ht="15.75">
      <c r="A43" s="46">
        <f>Prezentace!A44</f>
        <v>40</v>
      </c>
      <c r="B43" s="44" t="str">
        <f>Prezentace!B44</f>
        <v>P</v>
      </c>
      <c r="C43" s="12" t="str">
        <f>Prezentace!C44</f>
        <v>Cilichová</v>
      </c>
      <c r="D43" s="7" t="str">
        <f>Prezentace!D44</f>
        <v>Jaroslava</v>
      </c>
      <c r="E43" s="56">
        <v>80</v>
      </c>
      <c r="F43" s="57">
        <v>10</v>
      </c>
      <c r="G43" s="79">
        <v>8</v>
      </c>
      <c r="H43" s="57">
        <v>0</v>
      </c>
      <c r="I43" s="58">
        <v>0</v>
      </c>
      <c r="J43" s="83">
        <v>9</v>
      </c>
      <c r="K43" s="79">
        <v>8</v>
      </c>
      <c r="L43" s="57">
        <v>0</v>
      </c>
      <c r="M43" s="58">
        <v>0</v>
      </c>
      <c r="N43" s="83">
        <v>10</v>
      </c>
      <c r="O43" s="59">
        <v>0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8"/>
      <c r="AE43" s="60"/>
      <c r="AF43" s="25">
        <v>41.24</v>
      </c>
      <c r="AG43" s="14">
        <f t="shared" si="0"/>
        <v>83.75999999999999</v>
      </c>
    </row>
    <row r="44" spans="1:33" ht="15.75">
      <c r="A44" s="46">
        <f>Prezentace!A45</f>
        <v>41</v>
      </c>
      <c r="B44" s="44" t="str">
        <f>Prezentace!B45</f>
        <v>R</v>
      </c>
      <c r="C44" s="12" t="str">
        <f>Prezentace!C45</f>
        <v>Cilichová</v>
      </c>
      <c r="D44" s="7" t="str">
        <f>Prezentace!D45</f>
        <v>Jaroslava</v>
      </c>
      <c r="E44" s="56">
        <v>80</v>
      </c>
      <c r="F44" s="57">
        <v>10</v>
      </c>
      <c r="G44" s="79">
        <v>9</v>
      </c>
      <c r="H44" s="57">
        <v>8</v>
      </c>
      <c r="I44" s="58">
        <v>7</v>
      </c>
      <c r="J44" s="83">
        <v>10</v>
      </c>
      <c r="K44" s="79">
        <v>9</v>
      </c>
      <c r="L44" s="57">
        <v>9</v>
      </c>
      <c r="M44" s="58">
        <v>6</v>
      </c>
      <c r="N44" s="83">
        <v>8</v>
      </c>
      <c r="O44" s="59">
        <v>5</v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8"/>
      <c r="AE44" s="60"/>
      <c r="AF44" s="25">
        <v>58.3</v>
      </c>
      <c r="AG44" s="14">
        <f t="shared" si="0"/>
        <v>102.7</v>
      </c>
    </row>
  </sheetData>
  <sheetProtection sheet="1" objects="1" scenarios="1"/>
  <mergeCells count="1">
    <mergeCell ref="C1:G1"/>
  </mergeCells>
  <conditionalFormatting sqref="A4:B44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.00390625" style="1" bestFit="1" customWidth="1"/>
    <col min="2" max="2" width="5.00390625" style="13" customWidth="1"/>
    <col min="3" max="3" width="17.375" style="1" customWidth="1"/>
    <col min="4" max="4" width="13.625" style="1" customWidth="1"/>
    <col min="5" max="5" width="6.875" style="1" customWidth="1"/>
    <col min="6" max="23" width="3.75390625" style="1" customWidth="1"/>
    <col min="24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15" t="s">
        <v>78</v>
      </c>
      <c r="D1" s="115"/>
      <c r="E1" s="115"/>
      <c r="F1" s="115"/>
      <c r="G1" s="115"/>
    </row>
    <row r="2" spans="3:33" ht="13.5" thickBot="1">
      <c r="C2" s="1" t="s">
        <v>94</v>
      </c>
      <c r="AG2" s="1">
        <f>(COUNTIF(AG4:AG44,"nebyl"))</f>
        <v>0</v>
      </c>
    </row>
    <row r="3" spans="3:33" ht="16.5" thickBot="1">
      <c r="C3" s="2"/>
      <c r="D3" s="2"/>
      <c r="E3" s="3" t="s">
        <v>30</v>
      </c>
      <c r="F3" s="4">
        <v>1</v>
      </c>
      <c r="G3" s="68">
        <v>2</v>
      </c>
      <c r="H3" s="81">
        <v>3</v>
      </c>
      <c r="I3" s="77">
        <v>4</v>
      </c>
      <c r="J3" s="4">
        <v>5</v>
      </c>
      <c r="K3" s="68">
        <v>6</v>
      </c>
      <c r="L3" s="81">
        <v>7</v>
      </c>
      <c r="M3" s="77">
        <v>8</v>
      </c>
      <c r="N3" s="4">
        <v>9</v>
      </c>
      <c r="O3" s="68">
        <v>10</v>
      </c>
      <c r="P3" s="81">
        <v>11</v>
      </c>
      <c r="Q3" s="77">
        <v>12</v>
      </c>
      <c r="R3" s="4">
        <v>13</v>
      </c>
      <c r="S3" s="68">
        <v>14</v>
      </c>
      <c r="T3" s="81">
        <v>15</v>
      </c>
      <c r="U3" s="77">
        <v>16</v>
      </c>
      <c r="V3" s="4">
        <v>17</v>
      </c>
      <c r="W3" s="68">
        <v>18</v>
      </c>
      <c r="X3" s="81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68">
        <v>25</v>
      </c>
      <c r="AE3" s="69" t="s">
        <v>74</v>
      </c>
      <c r="AF3" s="26" t="s">
        <v>23</v>
      </c>
      <c r="AG3" s="26" t="s">
        <v>20</v>
      </c>
    </row>
    <row r="4" spans="1:33" ht="15.75">
      <c r="A4" s="45">
        <f>Prezentace!A5</f>
        <v>1</v>
      </c>
      <c r="B4" s="43" t="str">
        <f>Prezentace!B5</f>
        <v>P</v>
      </c>
      <c r="C4" s="11" t="str">
        <f>Prezentace!C5</f>
        <v>Adensam</v>
      </c>
      <c r="D4" s="6" t="str">
        <f>Prezentace!D5</f>
        <v>Martin</v>
      </c>
      <c r="E4" s="70">
        <v>60</v>
      </c>
      <c r="F4" s="71">
        <v>10</v>
      </c>
      <c r="G4" s="73">
        <v>9</v>
      </c>
      <c r="H4" s="82">
        <v>10</v>
      </c>
      <c r="I4" s="78">
        <v>9</v>
      </c>
      <c r="J4" s="71">
        <v>10</v>
      </c>
      <c r="K4" s="73">
        <v>9</v>
      </c>
      <c r="L4" s="82">
        <v>10</v>
      </c>
      <c r="M4" s="78">
        <v>9</v>
      </c>
      <c r="N4" s="71">
        <v>10</v>
      </c>
      <c r="O4" s="73">
        <v>9</v>
      </c>
      <c r="P4" s="82">
        <v>10</v>
      </c>
      <c r="Q4" s="78">
        <v>9</v>
      </c>
      <c r="R4" s="71">
        <v>9</v>
      </c>
      <c r="S4" s="73">
        <v>9</v>
      </c>
      <c r="T4" s="82">
        <v>10</v>
      </c>
      <c r="U4" s="78">
        <v>9</v>
      </c>
      <c r="V4" s="71">
        <v>10</v>
      </c>
      <c r="W4" s="73">
        <v>10</v>
      </c>
      <c r="X4" s="82"/>
      <c r="Y4" s="72"/>
      <c r="Z4" s="72"/>
      <c r="AA4" s="72"/>
      <c r="AB4" s="72"/>
      <c r="AC4" s="72"/>
      <c r="AD4" s="73"/>
      <c r="AE4" s="74"/>
      <c r="AF4" s="75">
        <v>36.31</v>
      </c>
      <c r="AG4" s="76">
        <f>IF(C4=0,"©",IF(COUNTA(E4:AD4)=0,"nebyl",IF((SUM(E4:AE4)-AF4)&lt;0,"minus",(SUM(E4:AE4)-AF4))))</f>
        <v>194.69</v>
      </c>
    </row>
    <row r="5" spans="1:33" ht="15.75">
      <c r="A5" s="46">
        <f>Prezentace!A6</f>
        <v>2</v>
      </c>
      <c r="B5" s="44" t="str">
        <f>Prezentace!B6</f>
        <v>P</v>
      </c>
      <c r="C5" s="12" t="str">
        <f>Prezentace!C6</f>
        <v>Bahenský</v>
      </c>
      <c r="D5" s="7" t="str">
        <f>Prezentace!D6</f>
        <v>Michael</v>
      </c>
      <c r="E5" s="56">
        <v>60</v>
      </c>
      <c r="F5" s="57">
        <v>10</v>
      </c>
      <c r="G5" s="58">
        <v>9</v>
      </c>
      <c r="H5" s="83">
        <v>9</v>
      </c>
      <c r="I5" s="79">
        <v>8</v>
      </c>
      <c r="J5" s="57">
        <v>8</v>
      </c>
      <c r="K5" s="58">
        <v>8</v>
      </c>
      <c r="L5" s="83">
        <v>7</v>
      </c>
      <c r="M5" s="79">
        <v>0</v>
      </c>
      <c r="N5" s="57">
        <v>10</v>
      </c>
      <c r="O5" s="58">
        <v>8</v>
      </c>
      <c r="P5" s="83">
        <v>9</v>
      </c>
      <c r="Q5" s="79">
        <v>6</v>
      </c>
      <c r="R5" s="57">
        <v>10</v>
      </c>
      <c r="S5" s="58">
        <v>8</v>
      </c>
      <c r="T5" s="83">
        <v>10</v>
      </c>
      <c r="U5" s="79">
        <v>8</v>
      </c>
      <c r="V5" s="57">
        <v>10</v>
      </c>
      <c r="W5" s="58">
        <v>0</v>
      </c>
      <c r="X5" s="83"/>
      <c r="Y5" s="59"/>
      <c r="Z5" s="59"/>
      <c r="AA5" s="59"/>
      <c r="AB5" s="59"/>
      <c r="AC5" s="59"/>
      <c r="AD5" s="58"/>
      <c r="AE5" s="60"/>
      <c r="AF5" s="25">
        <v>22.95</v>
      </c>
      <c r="AG5" s="14">
        <f aca="true" t="shared" si="0" ref="AG5:AG44">IF(C5=0,"©",IF(COUNTA(E5:AD5)=0,"nebyl",IF((SUM(E5:AE5)-AF5)&lt;0,"minus",(SUM(E5:AE5)-AF5))))</f>
        <v>175.05</v>
      </c>
    </row>
    <row r="6" spans="1:33" ht="15.75">
      <c r="A6" s="46">
        <f>Prezentace!A7</f>
        <v>3</v>
      </c>
      <c r="B6" s="44" t="str">
        <f>Prezentace!B7</f>
        <v>P</v>
      </c>
      <c r="C6" s="12" t="str">
        <f>Prezentace!C7</f>
        <v>Bečvář</v>
      </c>
      <c r="D6" s="7" t="str">
        <f>Prezentace!D7</f>
        <v>Josef</v>
      </c>
      <c r="E6" s="56">
        <v>60</v>
      </c>
      <c r="F6" s="57">
        <v>9</v>
      </c>
      <c r="G6" s="58">
        <v>9</v>
      </c>
      <c r="H6" s="83">
        <v>9</v>
      </c>
      <c r="I6" s="79">
        <v>8</v>
      </c>
      <c r="J6" s="57">
        <v>10</v>
      </c>
      <c r="K6" s="58">
        <v>9</v>
      </c>
      <c r="L6" s="83">
        <v>9</v>
      </c>
      <c r="M6" s="79">
        <v>0</v>
      </c>
      <c r="N6" s="57">
        <v>10</v>
      </c>
      <c r="O6" s="58">
        <v>9</v>
      </c>
      <c r="P6" s="83">
        <v>8</v>
      </c>
      <c r="Q6" s="79">
        <v>7</v>
      </c>
      <c r="R6" s="57">
        <v>9</v>
      </c>
      <c r="S6" s="58">
        <v>8</v>
      </c>
      <c r="T6" s="83">
        <v>9</v>
      </c>
      <c r="U6" s="79">
        <v>8</v>
      </c>
      <c r="V6" s="57">
        <v>9</v>
      </c>
      <c r="W6" s="58">
        <v>8</v>
      </c>
      <c r="X6" s="83"/>
      <c r="Y6" s="59"/>
      <c r="Z6" s="59"/>
      <c r="AA6" s="59"/>
      <c r="AB6" s="59"/>
      <c r="AC6" s="59"/>
      <c r="AD6" s="58"/>
      <c r="AE6" s="60"/>
      <c r="AF6" s="25">
        <v>34.96</v>
      </c>
      <c r="AG6" s="14">
        <f t="shared" si="0"/>
        <v>173.04</v>
      </c>
    </row>
    <row r="7" spans="1:33" ht="15.75">
      <c r="A7" s="46">
        <f>Prezentace!A8</f>
        <v>4</v>
      </c>
      <c r="B7" s="44" t="str">
        <f>Prezentace!B8</f>
        <v>P</v>
      </c>
      <c r="C7" s="12" t="str">
        <f>Prezentace!C8</f>
        <v>Brejžek</v>
      </c>
      <c r="D7" s="7" t="str">
        <f>Prezentace!D8</f>
        <v>Vojtěch</v>
      </c>
      <c r="E7" s="56">
        <v>60</v>
      </c>
      <c r="F7" s="57">
        <v>10</v>
      </c>
      <c r="G7" s="58">
        <v>10</v>
      </c>
      <c r="H7" s="83">
        <v>10</v>
      </c>
      <c r="I7" s="79">
        <v>10</v>
      </c>
      <c r="J7" s="57">
        <v>10</v>
      </c>
      <c r="K7" s="58">
        <v>9</v>
      </c>
      <c r="L7" s="83">
        <v>9</v>
      </c>
      <c r="M7" s="79">
        <v>9</v>
      </c>
      <c r="N7" s="57">
        <v>10</v>
      </c>
      <c r="O7" s="58">
        <v>9</v>
      </c>
      <c r="P7" s="83">
        <v>10</v>
      </c>
      <c r="Q7" s="79">
        <v>10</v>
      </c>
      <c r="R7" s="57">
        <v>10</v>
      </c>
      <c r="S7" s="58">
        <v>9</v>
      </c>
      <c r="T7" s="83">
        <v>10</v>
      </c>
      <c r="U7" s="79">
        <v>9</v>
      </c>
      <c r="V7" s="57">
        <v>10</v>
      </c>
      <c r="W7" s="58">
        <v>9</v>
      </c>
      <c r="X7" s="83"/>
      <c r="Y7" s="59"/>
      <c r="Z7" s="59"/>
      <c r="AA7" s="59"/>
      <c r="AB7" s="59"/>
      <c r="AC7" s="59"/>
      <c r="AD7" s="58"/>
      <c r="AE7" s="60"/>
      <c r="AF7" s="25">
        <v>38.22</v>
      </c>
      <c r="AG7" s="14">
        <f t="shared" si="0"/>
        <v>194.78</v>
      </c>
    </row>
    <row r="8" spans="1:33" ht="15.75">
      <c r="A8" s="46">
        <f>Prezentace!A9</f>
        <v>5</v>
      </c>
      <c r="B8" s="44" t="str">
        <f>Prezentace!B9</f>
        <v>P</v>
      </c>
      <c r="C8" s="12" t="str">
        <f>Prezentace!C9</f>
        <v>Čekal</v>
      </c>
      <c r="D8" s="7" t="str">
        <f>Prezentace!D9</f>
        <v>Josef</v>
      </c>
      <c r="E8" s="56">
        <v>60</v>
      </c>
      <c r="F8" s="57">
        <v>10</v>
      </c>
      <c r="G8" s="58">
        <v>10</v>
      </c>
      <c r="H8" s="83">
        <v>10</v>
      </c>
      <c r="I8" s="79">
        <v>9</v>
      </c>
      <c r="J8" s="57">
        <v>9</v>
      </c>
      <c r="K8" s="58">
        <v>9</v>
      </c>
      <c r="L8" s="83">
        <v>10</v>
      </c>
      <c r="M8" s="79">
        <v>8</v>
      </c>
      <c r="N8" s="57">
        <v>10</v>
      </c>
      <c r="O8" s="58">
        <v>9</v>
      </c>
      <c r="P8" s="83">
        <v>9</v>
      </c>
      <c r="Q8" s="79">
        <v>0</v>
      </c>
      <c r="R8" s="57">
        <v>10</v>
      </c>
      <c r="S8" s="58">
        <v>8</v>
      </c>
      <c r="T8" s="83">
        <v>10</v>
      </c>
      <c r="U8" s="79">
        <v>9</v>
      </c>
      <c r="V8" s="57">
        <v>10</v>
      </c>
      <c r="W8" s="58">
        <v>10</v>
      </c>
      <c r="X8" s="83"/>
      <c r="Y8" s="59"/>
      <c r="Z8" s="59"/>
      <c r="AA8" s="59"/>
      <c r="AB8" s="59"/>
      <c r="AC8" s="59"/>
      <c r="AD8" s="58"/>
      <c r="AE8" s="60"/>
      <c r="AF8" s="25">
        <v>40.65</v>
      </c>
      <c r="AG8" s="14">
        <f t="shared" si="0"/>
        <v>179.35</v>
      </c>
    </row>
    <row r="9" spans="1:33" ht="15.75">
      <c r="A9" s="46">
        <f>Prezentace!A10</f>
        <v>6</v>
      </c>
      <c r="B9" s="44" t="str">
        <f>Prezentace!B10</f>
        <v>P</v>
      </c>
      <c r="C9" s="12" t="str">
        <f>Prezentace!C10</f>
        <v>Červenka</v>
      </c>
      <c r="D9" s="7" t="str">
        <f>Prezentace!D10</f>
        <v>Pavel</v>
      </c>
      <c r="E9" s="56">
        <v>60</v>
      </c>
      <c r="F9" s="57">
        <v>10</v>
      </c>
      <c r="G9" s="58">
        <v>9</v>
      </c>
      <c r="H9" s="83">
        <v>10</v>
      </c>
      <c r="I9" s="79">
        <v>10</v>
      </c>
      <c r="J9" s="57">
        <v>10</v>
      </c>
      <c r="K9" s="58">
        <v>10</v>
      </c>
      <c r="L9" s="83">
        <v>9</v>
      </c>
      <c r="M9" s="79">
        <v>9</v>
      </c>
      <c r="N9" s="57">
        <v>10</v>
      </c>
      <c r="O9" s="58">
        <v>9</v>
      </c>
      <c r="P9" s="83">
        <v>10</v>
      </c>
      <c r="Q9" s="79">
        <v>10</v>
      </c>
      <c r="R9" s="57">
        <v>10</v>
      </c>
      <c r="S9" s="58">
        <v>10</v>
      </c>
      <c r="T9" s="83">
        <v>10</v>
      </c>
      <c r="U9" s="79">
        <v>9</v>
      </c>
      <c r="V9" s="57">
        <v>0</v>
      </c>
      <c r="W9" s="58">
        <v>0</v>
      </c>
      <c r="X9" s="83"/>
      <c r="Y9" s="59"/>
      <c r="Z9" s="59"/>
      <c r="AA9" s="59"/>
      <c r="AB9" s="59"/>
      <c r="AC9" s="59"/>
      <c r="AD9" s="58"/>
      <c r="AE9" s="60"/>
      <c r="AF9" s="25">
        <v>22.41</v>
      </c>
      <c r="AG9" s="14">
        <f t="shared" si="0"/>
        <v>192.59</v>
      </c>
    </row>
    <row r="10" spans="1:33" ht="15.75">
      <c r="A10" s="46">
        <f>Prezentace!A11</f>
        <v>7</v>
      </c>
      <c r="B10" s="44" t="str">
        <f>Prezentace!B11</f>
        <v>R</v>
      </c>
      <c r="C10" s="12" t="str">
        <f>Prezentace!C11</f>
        <v>Červenka</v>
      </c>
      <c r="D10" s="7" t="str">
        <f>Prezentace!D11</f>
        <v>Pavel</v>
      </c>
      <c r="E10" s="56">
        <v>60</v>
      </c>
      <c r="F10" s="57">
        <v>10</v>
      </c>
      <c r="G10" s="58">
        <v>10</v>
      </c>
      <c r="H10" s="83">
        <v>9</v>
      </c>
      <c r="I10" s="79">
        <v>9</v>
      </c>
      <c r="J10" s="57">
        <v>10</v>
      </c>
      <c r="K10" s="58">
        <v>9</v>
      </c>
      <c r="L10" s="83">
        <v>10</v>
      </c>
      <c r="M10" s="79">
        <v>10</v>
      </c>
      <c r="N10" s="57">
        <v>10</v>
      </c>
      <c r="O10" s="58">
        <v>10</v>
      </c>
      <c r="P10" s="83">
        <v>0</v>
      </c>
      <c r="Q10" s="79">
        <v>0</v>
      </c>
      <c r="R10" s="57">
        <v>10</v>
      </c>
      <c r="S10" s="58">
        <v>10</v>
      </c>
      <c r="T10" s="83">
        <v>10</v>
      </c>
      <c r="U10" s="79">
        <v>10</v>
      </c>
      <c r="V10" s="57">
        <v>10</v>
      </c>
      <c r="W10" s="58">
        <v>0</v>
      </c>
      <c r="X10" s="83"/>
      <c r="Y10" s="59"/>
      <c r="Z10" s="59"/>
      <c r="AA10" s="59"/>
      <c r="AB10" s="59"/>
      <c r="AC10" s="59"/>
      <c r="AD10" s="58"/>
      <c r="AE10" s="60"/>
      <c r="AF10" s="25">
        <v>36.2</v>
      </c>
      <c r="AG10" s="14">
        <f t="shared" si="0"/>
        <v>170.8</v>
      </c>
    </row>
    <row r="11" spans="1:33" ht="15.75">
      <c r="A11" s="46">
        <f>Prezentace!A12</f>
        <v>8</v>
      </c>
      <c r="B11" s="44" t="str">
        <f>Prezentace!B12</f>
        <v>P</v>
      </c>
      <c r="C11" s="12" t="str">
        <f>Prezentace!C12</f>
        <v>Čihák</v>
      </c>
      <c r="D11" s="7" t="str">
        <f>Prezentace!D12</f>
        <v>Josef</v>
      </c>
      <c r="E11" s="56">
        <v>60</v>
      </c>
      <c r="F11" s="57">
        <v>10</v>
      </c>
      <c r="G11" s="58">
        <v>9</v>
      </c>
      <c r="H11" s="83">
        <v>10</v>
      </c>
      <c r="I11" s="79">
        <v>9</v>
      </c>
      <c r="J11" s="57">
        <v>9</v>
      </c>
      <c r="K11" s="58">
        <v>9</v>
      </c>
      <c r="L11" s="83">
        <v>10</v>
      </c>
      <c r="M11" s="79">
        <v>9</v>
      </c>
      <c r="N11" s="57">
        <v>10</v>
      </c>
      <c r="O11" s="58">
        <v>10</v>
      </c>
      <c r="P11" s="83">
        <v>10</v>
      </c>
      <c r="Q11" s="79">
        <v>9</v>
      </c>
      <c r="R11" s="57">
        <v>10</v>
      </c>
      <c r="S11" s="58">
        <v>10</v>
      </c>
      <c r="T11" s="83">
        <v>10</v>
      </c>
      <c r="U11" s="79">
        <v>10</v>
      </c>
      <c r="V11" s="57">
        <v>10</v>
      </c>
      <c r="W11" s="58">
        <v>10</v>
      </c>
      <c r="X11" s="83"/>
      <c r="Y11" s="59"/>
      <c r="Z11" s="59"/>
      <c r="AA11" s="59"/>
      <c r="AB11" s="59"/>
      <c r="AC11" s="59"/>
      <c r="AD11" s="58"/>
      <c r="AE11" s="60"/>
      <c r="AF11" s="25">
        <v>39.09</v>
      </c>
      <c r="AG11" s="14">
        <f t="shared" si="0"/>
        <v>194.91</v>
      </c>
    </row>
    <row r="12" spans="1:33" ht="15.75">
      <c r="A12" s="46">
        <f>Prezentace!A13</f>
        <v>9</v>
      </c>
      <c r="B12" s="44" t="str">
        <f>Prezentace!B13</f>
        <v>R</v>
      </c>
      <c r="C12" s="12" t="str">
        <f>Prezentace!C13</f>
        <v>Čihák</v>
      </c>
      <c r="D12" s="7" t="str">
        <f>Prezentace!D13</f>
        <v>Josef</v>
      </c>
      <c r="E12" s="56">
        <v>60</v>
      </c>
      <c r="F12" s="57">
        <v>10</v>
      </c>
      <c r="G12" s="58">
        <v>9</v>
      </c>
      <c r="H12" s="83">
        <v>10</v>
      </c>
      <c r="I12" s="79">
        <v>10</v>
      </c>
      <c r="J12" s="57">
        <v>10</v>
      </c>
      <c r="K12" s="58">
        <v>9</v>
      </c>
      <c r="L12" s="83">
        <v>10</v>
      </c>
      <c r="M12" s="79">
        <v>9</v>
      </c>
      <c r="N12" s="57">
        <v>9</v>
      </c>
      <c r="O12" s="58">
        <v>9</v>
      </c>
      <c r="P12" s="83">
        <v>9</v>
      </c>
      <c r="Q12" s="79">
        <v>9</v>
      </c>
      <c r="R12" s="57">
        <v>10</v>
      </c>
      <c r="S12" s="58">
        <v>9</v>
      </c>
      <c r="T12" s="83">
        <v>9</v>
      </c>
      <c r="U12" s="79">
        <v>9</v>
      </c>
      <c r="V12" s="57">
        <v>9</v>
      </c>
      <c r="W12" s="58">
        <v>9</v>
      </c>
      <c r="X12" s="83"/>
      <c r="Y12" s="59"/>
      <c r="Z12" s="59"/>
      <c r="AA12" s="59"/>
      <c r="AB12" s="59"/>
      <c r="AC12" s="59"/>
      <c r="AD12" s="58"/>
      <c r="AE12" s="60"/>
      <c r="AF12" s="25">
        <v>45.22</v>
      </c>
      <c r="AG12" s="14">
        <f t="shared" si="0"/>
        <v>182.78</v>
      </c>
    </row>
    <row r="13" spans="1:33" ht="15.75">
      <c r="A13" s="46">
        <f>Prezentace!A14</f>
        <v>10</v>
      </c>
      <c r="B13" s="44" t="str">
        <f>Prezentace!B14</f>
        <v>P</v>
      </c>
      <c r="C13" s="12" t="str">
        <f>Prezentace!C14</f>
        <v>Čížek</v>
      </c>
      <c r="D13" s="7" t="str">
        <f>Prezentace!D14</f>
        <v>Václav</v>
      </c>
      <c r="E13" s="56">
        <v>60</v>
      </c>
      <c r="F13" s="57">
        <v>9</v>
      </c>
      <c r="G13" s="58">
        <v>9</v>
      </c>
      <c r="H13" s="83">
        <v>10</v>
      </c>
      <c r="I13" s="79">
        <v>9</v>
      </c>
      <c r="J13" s="57">
        <v>10</v>
      </c>
      <c r="K13" s="58">
        <v>9</v>
      </c>
      <c r="L13" s="83">
        <v>10</v>
      </c>
      <c r="M13" s="79">
        <v>9</v>
      </c>
      <c r="N13" s="57">
        <v>9</v>
      </c>
      <c r="O13" s="58">
        <v>8</v>
      </c>
      <c r="P13" s="83">
        <v>9</v>
      </c>
      <c r="Q13" s="79">
        <v>9</v>
      </c>
      <c r="R13" s="57">
        <v>10</v>
      </c>
      <c r="S13" s="58">
        <v>10</v>
      </c>
      <c r="T13" s="83">
        <v>10</v>
      </c>
      <c r="U13" s="79">
        <v>9</v>
      </c>
      <c r="V13" s="57">
        <v>9</v>
      </c>
      <c r="W13" s="58">
        <v>9</v>
      </c>
      <c r="X13" s="83"/>
      <c r="Y13" s="59"/>
      <c r="Z13" s="59"/>
      <c r="AA13" s="59"/>
      <c r="AB13" s="59"/>
      <c r="AC13" s="59"/>
      <c r="AD13" s="58"/>
      <c r="AE13" s="60"/>
      <c r="AF13" s="25">
        <v>27.34</v>
      </c>
      <c r="AG13" s="14">
        <f t="shared" si="0"/>
        <v>199.66</v>
      </c>
    </row>
    <row r="14" spans="1:33" ht="15.75">
      <c r="A14" s="46">
        <f>Prezentace!A15</f>
        <v>11</v>
      </c>
      <c r="B14" s="44" t="str">
        <f>Prezentace!B15</f>
        <v>P</v>
      </c>
      <c r="C14" s="12" t="str">
        <f>Prezentace!C15</f>
        <v>Diče</v>
      </c>
      <c r="D14" s="7" t="str">
        <f>Prezentace!D15</f>
        <v>Michal</v>
      </c>
      <c r="E14" s="56">
        <v>60</v>
      </c>
      <c r="F14" s="57">
        <v>10</v>
      </c>
      <c r="G14" s="58">
        <v>9</v>
      </c>
      <c r="H14" s="83">
        <v>9</v>
      </c>
      <c r="I14" s="79">
        <v>8</v>
      </c>
      <c r="J14" s="57">
        <v>9</v>
      </c>
      <c r="K14" s="58">
        <v>6</v>
      </c>
      <c r="L14" s="83">
        <v>10</v>
      </c>
      <c r="M14" s="79">
        <v>10</v>
      </c>
      <c r="N14" s="57">
        <v>9</v>
      </c>
      <c r="O14" s="58">
        <v>6</v>
      </c>
      <c r="P14" s="83">
        <v>10</v>
      </c>
      <c r="Q14" s="79">
        <v>10</v>
      </c>
      <c r="R14" s="57">
        <v>10</v>
      </c>
      <c r="S14" s="58">
        <v>9</v>
      </c>
      <c r="T14" s="83">
        <v>10</v>
      </c>
      <c r="U14" s="79">
        <v>9</v>
      </c>
      <c r="V14" s="57">
        <v>10</v>
      </c>
      <c r="W14" s="58">
        <v>9</v>
      </c>
      <c r="X14" s="83"/>
      <c r="Y14" s="59"/>
      <c r="Z14" s="59"/>
      <c r="AA14" s="59"/>
      <c r="AB14" s="59"/>
      <c r="AC14" s="59"/>
      <c r="AD14" s="58"/>
      <c r="AE14" s="60"/>
      <c r="AF14" s="25">
        <v>38.04</v>
      </c>
      <c r="AG14" s="14">
        <f t="shared" si="0"/>
        <v>184.96</v>
      </c>
    </row>
    <row r="15" spans="1:33" ht="15.75">
      <c r="A15" s="46">
        <f>Prezentace!A16</f>
        <v>12</v>
      </c>
      <c r="B15" s="44" t="str">
        <f>Prezentace!B16</f>
        <v>P</v>
      </c>
      <c r="C15" s="12" t="str">
        <f>Prezentace!C16</f>
        <v>Fiala</v>
      </c>
      <c r="D15" s="7" t="str">
        <f>Prezentace!D16</f>
        <v>Miroslav</v>
      </c>
      <c r="E15" s="56">
        <v>60</v>
      </c>
      <c r="F15" s="8">
        <v>10</v>
      </c>
      <c r="G15" s="10">
        <v>10</v>
      </c>
      <c r="H15" s="84">
        <v>10</v>
      </c>
      <c r="I15" s="80">
        <v>10</v>
      </c>
      <c r="J15" s="8">
        <v>10</v>
      </c>
      <c r="K15" s="10">
        <v>9</v>
      </c>
      <c r="L15" s="84">
        <v>10</v>
      </c>
      <c r="M15" s="80">
        <v>10</v>
      </c>
      <c r="N15" s="8">
        <v>9</v>
      </c>
      <c r="O15" s="10">
        <v>9</v>
      </c>
      <c r="P15" s="84">
        <v>10</v>
      </c>
      <c r="Q15" s="80">
        <v>9</v>
      </c>
      <c r="R15" s="8">
        <v>10</v>
      </c>
      <c r="S15" s="10">
        <v>9</v>
      </c>
      <c r="T15" s="84">
        <v>10</v>
      </c>
      <c r="U15" s="80">
        <v>9</v>
      </c>
      <c r="V15" s="8">
        <v>10</v>
      </c>
      <c r="W15" s="10">
        <v>9</v>
      </c>
      <c r="X15" s="84"/>
      <c r="Y15" s="9"/>
      <c r="Z15" s="9"/>
      <c r="AA15" s="9"/>
      <c r="AB15" s="9"/>
      <c r="AC15" s="9"/>
      <c r="AD15" s="10"/>
      <c r="AE15" s="60"/>
      <c r="AF15" s="25">
        <v>44.44</v>
      </c>
      <c r="AG15" s="14">
        <f t="shared" si="0"/>
        <v>188.56</v>
      </c>
    </row>
    <row r="16" spans="1:33" ht="15.75">
      <c r="A16" s="46">
        <f>Prezentace!A17</f>
        <v>13</v>
      </c>
      <c r="B16" s="44" t="str">
        <f>Prezentace!B17</f>
        <v>P</v>
      </c>
      <c r="C16" s="12" t="str">
        <f>Prezentace!C17</f>
        <v>Florián</v>
      </c>
      <c r="D16" s="7" t="str">
        <f>Prezentace!D17</f>
        <v>Petr</v>
      </c>
      <c r="E16" s="56">
        <v>60</v>
      </c>
      <c r="F16" s="57">
        <v>10</v>
      </c>
      <c r="G16" s="58">
        <v>9</v>
      </c>
      <c r="H16" s="83">
        <v>10</v>
      </c>
      <c r="I16" s="79">
        <v>10</v>
      </c>
      <c r="J16" s="57">
        <v>9</v>
      </c>
      <c r="K16" s="58">
        <v>8</v>
      </c>
      <c r="L16" s="83">
        <v>0</v>
      </c>
      <c r="M16" s="79">
        <v>0</v>
      </c>
      <c r="N16" s="57">
        <v>9</v>
      </c>
      <c r="O16" s="58">
        <v>9</v>
      </c>
      <c r="P16" s="83">
        <v>10</v>
      </c>
      <c r="Q16" s="79">
        <v>9</v>
      </c>
      <c r="R16" s="57">
        <v>10</v>
      </c>
      <c r="S16" s="58">
        <v>9</v>
      </c>
      <c r="T16" s="83">
        <v>10</v>
      </c>
      <c r="U16" s="79">
        <v>8</v>
      </c>
      <c r="V16" s="57">
        <v>10</v>
      </c>
      <c r="W16" s="58">
        <v>9</v>
      </c>
      <c r="X16" s="83"/>
      <c r="Y16" s="59"/>
      <c r="Z16" s="59"/>
      <c r="AA16" s="59"/>
      <c r="AB16" s="59"/>
      <c r="AC16" s="59"/>
      <c r="AD16" s="58"/>
      <c r="AE16" s="60"/>
      <c r="AF16" s="25">
        <v>33.81</v>
      </c>
      <c r="AG16" s="14">
        <f t="shared" si="0"/>
        <v>175.19</v>
      </c>
    </row>
    <row r="17" spans="1:33" ht="15.75">
      <c r="A17" s="46">
        <f>Prezentace!A18</f>
        <v>14</v>
      </c>
      <c r="B17" s="44" t="str">
        <f>Prezentace!B18</f>
        <v>P</v>
      </c>
      <c r="C17" s="12" t="str">
        <f>Prezentace!C18</f>
        <v>Friedel</v>
      </c>
      <c r="D17" s="7" t="str">
        <f>Prezentace!D18</f>
        <v>Milan</v>
      </c>
      <c r="E17" s="56">
        <v>60</v>
      </c>
      <c r="F17" s="57">
        <v>10</v>
      </c>
      <c r="G17" s="58">
        <v>10</v>
      </c>
      <c r="H17" s="83">
        <v>10</v>
      </c>
      <c r="I17" s="79">
        <v>10</v>
      </c>
      <c r="J17" s="57">
        <v>9</v>
      </c>
      <c r="K17" s="58">
        <v>8</v>
      </c>
      <c r="L17" s="83">
        <v>9</v>
      </c>
      <c r="M17" s="79">
        <v>9</v>
      </c>
      <c r="N17" s="57">
        <v>10</v>
      </c>
      <c r="O17" s="58">
        <v>9</v>
      </c>
      <c r="P17" s="83">
        <v>10</v>
      </c>
      <c r="Q17" s="79">
        <v>9</v>
      </c>
      <c r="R17" s="57">
        <v>10</v>
      </c>
      <c r="S17" s="58">
        <v>9</v>
      </c>
      <c r="T17" s="83">
        <v>10</v>
      </c>
      <c r="U17" s="79">
        <v>9</v>
      </c>
      <c r="V17" s="57">
        <v>10</v>
      </c>
      <c r="W17" s="58">
        <v>10</v>
      </c>
      <c r="X17" s="83"/>
      <c r="Y17" s="59"/>
      <c r="Z17" s="59"/>
      <c r="AA17" s="59"/>
      <c r="AB17" s="59"/>
      <c r="AC17" s="59"/>
      <c r="AD17" s="58"/>
      <c r="AE17" s="60"/>
      <c r="AF17" s="25">
        <v>40.83</v>
      </c>
      <c r="AG17" s="14">
        <f t="shared" si="0"/>
        <v>190.17000000000002</v>
      </c>
    </row>
    <row r="18" spans="1:33" ht="15.75">
      <c r="A18" s="46">
        <f>Prezentace!A19</f>
        <v>15</v>
      </c>
      <c r="B18" s="44" t="str">
        <f>Prezentace!B19</f>
        <v>P</v>
      </c>
      <c r="C18" s="12" t="str">
        <f>Prezentace!C19</f>
        <v>Grill</v>
      </c>
      <c r="D18" s="7" t="str">
        <f>Prezentace!D19</f>
        <v>Karel</v>
      </c>
      <c r="E18" s="56">
        <v>60</v>
      </c>
      <c r="F18" s="57">
        <v>10</v>
      </c>
      <c r="G18" s="58">
        <v>9</v>
      </c>
      <c r="H18" s="83">
        <v>8</v>
      </c>
      <c r="I18" s="79">
        <v>0</v>
      </c>
      <c r="J18" s="57">
        <v>9</v>
      </c>
      <c r="K18" s="58">
        <v>0</v>
      </c>
      <c r="L18" s="83">
        <v>10</v>
      </c>
      <c r="M18" s="79">
        <v>7</v>
      </c>
      <c r="N18" s="57">
        <v>9</v>
      </c>
      <c r="O18" s="58">
        <v>9</v>
      </c>
      <c r="P18" s="83">
        <v>10</v>
      </c>
      <c r="Q18" s="79">
        <v>9</v>
      </c>
      <c r="R18" s="57">
        <v>9</v>
      </c>
      <c r="S18" s="58">
        <v>9</v>
      </c>
      <c r="T18" s="83">
        <v>10</v>
      </c>
      <c r="U18" s="79">
        <v>9</v>
      </c>
      <c r="V18" s="57">
        <v>10</v>
      </c>
      <c r="W18" s="58">
        <v>10</v>
      </c>
      <c r="X18" s="83"/>
      <c r="Y18" s="59"/>
      <c r="Z18" s="59"/>
      <c r="AA18" s="59"/>
      <c r="AB18" s="59"/>
      <c r="AC18" s="59"/>
      <c r="AD18" s="58"/>
      <c r="AE18" s="60"/>
      <c r="AF18" s="25">
        <v>41.92</v>
      </c>
      <c r="AG18" s="14">
        <f t="shared" si="0"/>
        <v>165.07999999999998</v>
      </c>
    </row>
    <row r="19" spans="1:33" ht="15.75">
      <c r="A19" s="46">
        <f>Prezentace!A20</f>
        <v>16</v>
      </c>
      <c r="B19" s="44" t="str">
        <f>Prezentace!B20</f>
        <v>P</v>
      </c>
      <c r="C19" s="12" t="str">
        <f>Prezentace!C20</f>
        <v>Janků</v>
      </c>
      <c r="D19" s="7" t="str">
        <f>Prezentace!D20</f>
        <v>Jiří</v>
      </c>
      <c r="E19" s="56">
        <v>40</v>
      </c>
      <c r="F19" s="57">
        <v>10</v>
      </c>
      <c r="G19" s="58">
        <v>10</v>
      </c>
      <c r="H19" s="83">
        <v>9</v>
      </c>
      <c r="I19" s="79">
        <v>0</v>
      </c>
      <c r="J19" s="57">
        <v>10</v>
      </c>
      <c r="K19" s="58">
        <v>9</v>
      </c>
      <c r="L19" s="83">
        <v>10</v>
      </c>
      <c r="M19" s="79">
        <v>10</v>
      </c>
      <c r="N19" s="57">
        <v>10</v>
      </c>
      <c r="O19" s="58">
        <v>8</v>
      </c>
      <c r="P19" s="83">
        <v>10</v>
      </c>
      <c r="Q19" s="79">
        <v>9</v>
      </c>
      <c r="R19" s="57">
        <v>0</v>
      </c>
      <c r="S19" s="58">
        <v>0</v>
      </c>
      <c r="T19" s="83">
        <v>0</v>
      </c>
      <c r="U19" s="79">
        <v>0</v>
      </c>
      <c r="V19" s="57">
        <v>0</v>
      </c>
      <c r="W19" s="58">
        <v>0</v>
      </c>
      <c r="X19" s="83"/>
      <c r="Y19" s="59"/>
      <c r="Z19" s="59"/>
      <c r="AA19" s="59"/>
      <c r="AB19" s="59"/>
      <c r="AC19" s="59"/>
      <c r="AD19" s="58"/>
      <c r="AE19" s="60"/>
      <c r="AF19" s="25">
        <v>23.44</v>
      </c>
      <c r="AG19" s="14">
        <f t="shared" si="0"/>
        <v>121.56</v>
      </c>
    </row>
    <row r="20" spans="1:33" ht="15.75">
      <c r="A20" s="46">
        <f>Prezentace!A21</f>
        <v>17</v>
      </c>
      <c r="B20" s="44" t="str">
        <f>Prezentace!B21</f>
        <v>P</v>
      </c>
      <c r="C20" s="12" t="str">
        <f>Prezentace!C21</f>
        <v>Januška</v>
      </c>
      <c r="D20" s="7" t="str">
        <f>Prezentace!D21</f>
        <v>Miloslav</v>
      </c>
      <c r="E20" s="56">
        <v>60</v>
      </c>
      <c r="F20" s="57">
        <v>9</v>
      </c>
      <c r="G20" s="58">
        <v>9</v>
      </c>
      <c r="H20" s="83">
        <v>10</v>
      </c>
      <c r="I20" s="79">
        <v>10</v>
      </c>
      <c r="J20" s="57">
        <v>10</v>
      </c>
      <c r="K20" s="58">
        <v>9</v>
      </c>
      <c r="L20" s="83">
        <v>10</v>
      </c>
      <c r="M20" s="79">
        <v>8</v>
      </c>
      <c r="N20" s="57">
        <v>9</v>
      </c>
      <c r="O20" s="58">
        <v>9</v>
      </c>
      <c r="P20" s="83">
        <v>10</v>
      </c>
      <c r="Q20" s="79">
        <v>9</v>
      </c>
      <c r="R20" s="57">
        <v>10</v>
      </c>
      <c r="S20" s="58">
        <v>9</v>
      </c>
      <c r="T20" s="83">
        <v>10</v>
      </c>
      <c r="U20" s="79">
        <v>9</v>
      </c>
      <c r="V20" s="57">
        <v>10</v>
      </c>
      <c r="W20" s="58">
        <v>9</v>
      </c>
      <c r="X20" s="83"/>
      <c r="Y20" s="59"/>
      <c r="Z20" s="59"/>
      <c r="AA20" s="59"/>
      <c r="AB20" s="59"/>
      <c r="AC20" s="59"/>
      <c r="AD20" s="58"/>
      <c r="AE20" s="60"/>
      <c r="AF20" s="25">
        <v>34.67</v>
      </c>
      <c r="AG20" s="14">
        <f t="shared" si="0"/>
        <v>194.32999999999998</v>
      </c>
    </row>
    <row r="21" spans="1:33" ht="15.75">
      <c r="A21" s="46">
        <f>Prezentace!A22</f>
        <v>18</v>
      </c>
      <c r="B21" s="44" t="str">
        <f>Prezentace!B22</f>
        <v>P</v>
      </c>
      <c r="C21" s="12" t="str">
        <f>Prezentace!C22</f>
        <v>Jungwirth</v>
      </c>
      <c r="D21" s="7" t="str">
        <f>Prezentace!D22</f>
        <v>Jan</v>
      </c>
      <c r="E21" s="56">
        <v>60</v>
      </c>
      <c r="F21" s="57">
        <v>10</v>
      </c>
      <c r="G21" s="58">
        <v>10</v>
      </c>
      <c r="H21" s="83">
        <v>10</v>
      </c>
      <c r="I21" s="79">
        <v>10</v>
      </c>
      <c r="J21" s="57">
        <v>9</v>
      </c>
      <c r="K21" s="58">
        <v>9</v>
      </c>
      <c r="L21" s="83">
        <v>10</v>
      </c>
      <c r="M21" s="79">
        <v>9</v>
      </c>
      <c r="N21" s="57">
        <v>10</v>
      </c>
      <c r="O21" s="58">
        <v>9</v>
      </c>
      <c r="P21" s="83">
        <v>10</v>
      </c>
      <c r="Q21" s="79">
        <v>9</v>
      </c>
      <c r="R21" s="57">
        <v>10</v>
      </c>
      <c r="S21" s="58">
        <v>9</v>
      </c>
      <c r="T21" s="83">
        <v>10</v>
      </c>
      <c r="U21" s="79">
        <v>8</v>
      </c>
      <c r="V21" s="57">
        <v>10</v>
      </c>
      <c r="W21" s="58">
        <v>8</v>
      </c>
      <c r="X21" s="83"/>
      <c r="Y21" s="59"/>
      <c r="Z21" s="59"/>
      <c r="AA21" s="59"/>
      <c r="AB21" s="59"/>
      <c r="AC21" s="59"/>
      <c r="AD21" s="58"/>
      <c r="AE21" s="60"/>
      <c r="AF21" s="25">
        <v>20.83</v>
      </c>
      <c r="AG21" s="14">
        <f t="shared" si="0"/>
        <v>209.17000000000002</v>
      </c>
    </row>
    <row r="22" spans="1:33" ht="15.75">
      <c r="A22" s="46">
        <f>Prezentace!A23</f>
        <v>19</v>
      </c>
      <c r="B22" s="44" t="str">
        <f>Prezentace!B23</f>
        <v>R</v>
      </c>
      <c r="C22" s="12" t="str">
        <f>Prezentace!C23</f>
        <v>Kališ</v>
      </c>
      <c r="D22" s="7" t="str">
        <f>Prezentace!D23</f>
        <v>Petr</v>
      </c>
      <c r="E22" s="56">
        <v>60</v>
      </c>
      <c r="F22" s="57">
        <v>10</v>
      </c>
      <c r="G22" s="58">
        <v>10</v>
      </c>
      <c r="H22" s="83">
        <v>10</v>
      </c>
      <c r="I22" s="79">
        <v>9</v>
      </c>
      <c r="J22" s="57">
        <v>9</v>
      </c>
      <c r="K22" s="58">
        <v>0</v>
      </c>
      <c r="L22" s="83">
        <v>10</v>
      </c>
      <c r="M22" s="79">
        <v>0</v>
      </c>
      <c r="N22" s="57">
        <v>9</v>
      </c>
      <c r="O22" s="58">
        <v>8</v>
      </c>
      <c r="P22" s="83">
        <v>10</v>
      </c>
      <c r="Q22" s="79">
        <v>9</v>
      </c>
      <c r="R22" s="57">
        <v>10</v>
      </c>
      <c r="S22" s="58">
        <v>9</v>
      </c>
      <c r="T22" s="83">
        <v>9</v>
      </c>
      <c r="U22" s="79">
        <v>6</v>
      </c>
      <c r="V22" s="57">
        <v>10</v>
      </c>
      <c r="W22" s="58">
        <v>9</v>
      </c>
      <c r="X22" s="83"/>
      <c r="Y22" s="59"/>
      <c r="Z22" s="59"/>
      <c r="AA22" s="59"/>
      <c r="AB22" s="59"/>
      <c r="AC22" s="59"/>
      <c r="AD22" s="58"/>
      <c r="AE22" s="60"/>
      <c r="AF22" s="25">
        <v>49.72</v>
      </c>
      <c r="AG22" s="14">
        <f t="shared" si="0"/>
        <v>157.28</v>
      </c>
    </row>
    <row r="23" spans="1:33" ht="15.75">
      <c r="A23" s="46">
        <f>Prezentace!A24</f>
        <v>20</v>
      </c>
      <c r="B23" s="44" t="str">
        <f>Prezentace!B24</f>
        <v>P</v>
      </c>
      <c r="C23" s="12" t="str">
        <f>Prezentace!C24</f>
        <v>Kališ S</v>
      </c>
      <c r="D23" s="7" t="str">
        <f>Prezentace!D24</f>
        <v>Petr</v>
      </c>
      <c r="E23" s="56">
        <v>60</v>
      </c>
      <c r="F23" s="57">
        <v>10</v>
      </c>
      <c r="G23" s="58">
        <v>9</v>
      </c>
      <c r="H23" s="83">
        <v>9</v>
      </c>
      <c r="I23" s="79">
        <v>9</v>
      </c>
      <c r="J23" s="57">
        <v>10</v>
      </c>
      <c r="K23" s="58">
        <v>10</v>
      </c>
      <c r="L23" s="83">
        <v>9</v>
      </c>
      <c r="M23" s="79">
        <v>9</v>
      </c>
      <c r="N23" s="57">
        <v>10</v>
      </c>
      <c r="O23" s="58">
        <v>9</v>
      </c>
      <c r="P23" s="83">
        <v>10</v>
      </c>
      <c r="Q23" s="79">
        <v>10</v>
      </c>
      <c r="R23" s="57">
        <v>10</v>
      </c>
      <c r="S23" s="58">
        <v>9</v>
      </c>
      <c r="T23" s="83">
        <v>10</v>
      </c>
      <c r="U23" s="79">
        <v>9</v>
      </c>
      <c r="V23" s="57">
        <v>10</v>
      </c>
      <c r="W23" s="58">
        <v>9</v>
      </c>
      <c r="X23" s="83"/>
      <c r="Y23" s="59"/>
      <c r="Z23" s="59"/>
      <c r="AA23" s="59"/>
      <c r="AB23" s="59"/>
      <c r="AC23" s="59"/>
      <c r="AD23" s="58"/>
      <c r="AE23" s="60"/>
      <c r="AF23" s="25">
        <v>22.21</v>
      </c>
      <c r="AG23" s="14">
        <f t="shared" si="0"/>
        <v>208.79</v>
      </c>
    </row>
    <row r="24" spans="1:33" ht="15.75">
      <c r="A24" s="46">
        <f>Prezentace!A25</f>
        <v>21</v>
      </c>
      <c r="B24" s="44" t="str">
        <f>Prezentace!B25</f>
        <v>P</v>
      </c>
      <c r="C24" s="12" t="str">
        <f>Prezentace!C25</f>
        <v>Kališ TS</v>
      </c>
      <c r="D24" s="7" t="str">
        <f>Prezentace!D25</f>
        <v>Petr</v>
      </c>
      <c r="E24" s="56">
        <v>60</v>
      </c>
      <c r="F24" s="57">
        <v>10</v>
      </c>
      <c r="G24" s="58">
        <v>10</v>
      </c>
      <c r="H24" s="83">
        <v>10</v>
      </c>
      <c r="I24" s="79">
        <v>9</v>
      </c>
      <c r="J24" s="57">
        <v>10</v>
      </c>
      <c r="K24" s="58">
        <v>10</v>
      </c>
      <c r="L24" s="83">
        <v>9</v>
      </c>
      <c r="M24" s="79">
        <v>9</v>
      </c>
      <c r="N24" s="57">
        <v>9</v>
      </c>
      <c r="O24" s="58">
        <v>9</v>
      </c>
      <c r="P24" s="83">
        <v>9</v>
      </c>
      <c r="Q24" s="79">
        <v>9</v>
      </c>
      <c r="R24" s="57">
        <v>10</v>
      </c>
      <c r="S24" s="58">
        <v>9</v>
      </c>
      <c r="T24" s="83">
        <v>10</v>
      </c>
      <c r="U24" s="79">
        <v>9</v>
      </c>
      <c r="V24" s="57">
        <v>10</v>
      </c>
      <c r="W24" s="58">
        <v>9</v>
      </c>
      <c r="X24" s="83"/>
      <c r="Y24" s="59"/>
      <c r="Z24" s="59"/>
      <c r="AA24" s="59"/>
      <c r="AB24" s="59"/>
      <c r="AC24" s="59"/>
      <c r="AD24" s="58"/>
      <c r="AE24" s="60"/>
      <c r="AF24" s="25">
        <v>24.45</v>
      </c>
      <c r="AG24" s="14">
        <f t="shared" si="0"/>
        <v>205.55</v>
      </c>
    </row>
    <row r="25" spans="1:33" ht="15.75">
      <c r="A25" s="46">
        <f>Prezentace!A26</f>
        <v>22</v>
      </c>
      <c r="B25" s="44" t="str">
        <f>Prezentace!B26</f>
        <v>R</v>
      </c>
      <c r="C25" s="12" t="str">
        <f>Prezentace!C26</f>
        <v>Kejř</v>
      </c>
      <c r="D25" s="7" t="str">
        <f>Prezentace!D26</f>
        <v>Jan</v>
      </c>
      <c r="E25" s="56">
        <v>60</v>
      </c>
      <c r="F25" s="57">
        <v>10</v>
      </c>
      <c r="G25" s="58">
        <v>9</v>
      </c>
      <c r="H25" s="83">
        <v>10</v>
      </c>
      <c r="I25" s="79">
        <v>9</v>
      </c>
      <c r="J25" s="57">
        <v>10</v>
      </c>
      <c r="K25" s="58">
        <v>9</v>
      </c>
      <c r="L25" s="83">
        <v>10</v>
      </c>
      <c r="M25" s="79">
        <v>9</v>
      </c>
      <c r="N25" s="57">
        <v>10</v>
      </c>
      <c r="O25" s="58">
        <v>9</v>
      </c>
      <c r="P25" s="83">
        <v>10</v>
      </c>
      <c r="Q25" s="79">
        <v>10</v>
      </c>
      <c r="R25" s="57">
        <v>10</v>
      </c>
      <c r="S25" s="58">
        <v>8</v>
      </c>
      <c r="T25" s="83">
        <v>9</v>
      </c>
      <c r="U25" s="79">
        <v>9</v>
      </c>
      <c r="V25" s="57">
        <v>10</v>
      </c>
      <c r="W25" s="58">
        <v>9</v>
      </c>
      <c r="X25" s="83"/>
      <c r="Y25" s="59"/>
      <c r="Z25" s="59"/>
      <c r="AA25" s="59"/>
      <c r="AB25" s="59"/>
      <c r="AC25" s="59"/>
      <c r="AD25" s="58"/>
      <c r="AE25" s="60"/>
      <c r="AF25" s="25">
        <v>76.37</v>
      </c>
      <c r="AG25" s="14">
        <f t="shared" si="0"/>
        <v>153.63</v>
      </c>
    </row>
    <row r="26" spans="1:33" ht="15.75">
      <c r="A26" s="46">
        <f>Prezentace!A27</f>
        <v>23</v>
      </c>
      <c r="B26" s="44" t="str">
        <f>Prezentace!B27</f>
        <v>P</v>
      </c>
      <c r="C26" s="12" t="str">
        <f>Prezentace!C27</f>
        <v>Kejř</v>
      </c>
      <c r="D26" s="7" t="str">
        <f>Prezentace!D27</f>
        <v>Karel</v>
      </c>
      <c r="E26" s="56">
        <v>60</v>
      </c>
      <c r="F26" s="57">
        <v>10</v>
      </c>
      <c r="G26" s="58">
        <v>10</v>
      </c>
      <c r="H26" s="83">
        <v>10</v>
      </c>
      <c r="I26" s="79">
        <v>10</v>
      </c>
      <c r="J26" s="57">
        <v>10</v>
      </c>
      <c r="K26" s="58">
        <v>10</v>
      </c>
      <c r="L26" s="83">
        <v>10</v>
      </c>
      <c r="M26" s="79">
        <v>9</v>
      </c>
      <c r="N26" s="57">
        <v>9</v>
      </c>
      <c r="O26" s="58">
        <v>9</v>
      </c>
      <c r="P26" s="83">
        <v>10</v>
      </c>
      <c r="Q26" s="79">
        <v>9</v>
      </c>
      <c r="R26" s="57">
        <v>10</v>
      </c>
      <c r="S26" s="58">
        <v>9</v>
      </c>
      <c r="T26" s="83">
        <v>10</v>
      </c>
      <c r="U26" s="79">
        <v>9</v>
      </c>
      <c r="V26" s="57">
        <v>10</v>
      </c>
      <c r="W26" s="58">
        <v>9</v>
      </c>
      <c r="X26" s="83"/>
      <c r="Y26" s="59"/>
      <c r="Z26" s="59"/>
      <c r="AA26" s="59"/>
      <c r="AB26" s="59"/>
      <c r="AC26" s="59"/>
      <c r="AD26" s="58"/>
      <c r="AE26" s="60"/>
      <c r="AF26" s="25">
        <v>28.37</v>
      </c>
      <c r="AG26" s="14">
        <f t="shared" si="0"/>
        <v>204.63</v>
      </c>
    </row>
    <row r="27" spans="1:33" ht="15.75">
      <c r="A27" s="46">
        <f>Prezentace!A28</f>
        <v>24</v>
      </c>
      <c r="B27" s="44" t="str">
        <f>Prezentace!B28</f>
        <v>P</v>
      </c>
      <c r="C27" s="12" t="str">
        <f>Prezentace!C28</f>
        <v>Klíma</v>
      </c>
      <c r="D27" s="7" t="str">
        <f>Prezentace!D28</f>
        <v>Jan</v>
      </c>
      <c r="E27" s="56">
        <v>60</v>
      </c>
      <c r="F27" s="57">
        <v>10</v>
      </c>
      <c r="G27" s="58">
        <v>9</v>
      </c>
      <c r="H27" s="83">
        <v>10</v>
      </c>
      <c r="I27" s="79">
        <v>10</v>
      </c>
      <c r="J27" s="57">
        <v>9</v>
      </c>
      <c r="K27" s="58">
        <v>9</v>
      </c>
      <c r="L27" s="83">
        <v>10</v>
      </c>
      <c r="M27" s="79">
        <v>8</v>
      </c>
      <c r="N27" s="57">
        <v>10</v>
      </c>
      <c r="O27" s="58">
        <v>9</v>
      </c>
      <c r="P27" s="83">
        <v>10</v>
      </c>
      <c r="Q27" s="79">
        <v>9</v>
      </c>
      <c r="R27" s="57">
        <v>10</v>
      </c>
      <c r="S27" s="58">
        <v>10</v>
      </c>
      <c r="T27" s="83">
        <v>10</v>
      </c>
      <c r="U27" s="79">
        <v>10</v>
      </c>
      <c r="V27" s="57">
        <v>9</v>
      </c>
      <c r="W27" s="58">
        <v>9</v>
      </c>
      <c r="X27" s="83"/>
      <c r="Y27" s="59"/>
      <c r="Z27" s="59"/>
      <c r="AA27" s="59"/>
      <c r="AB27" s="59"/>
      <c r="AC27" s="59"/>
      <c r="AD27" s="58"/>
      <c r="AE27" s="60"/>
      <c r="AF27" s="25">
        <v>28.53</v>
      </c>
      <c r="AG27" s="14">
        <f t="shared" si="0"/>
        <v>202.47</v>
      </c>
    </row>
    <row r="28" spans="1:33" ht="15.75">
      <c r="A28" s="46">
        <f>Prezentace!A29</f>
        <v>25</v>
      </c>
      <c r="B28" s="44" t="str">
        <f>Prezentace!B29</f>
        <v>P</v>
      </c>
      <c r="C28" s="12" t="str">
        <f>Prezentace!C29</f>
        <v>Máj</v>
      </c>
      <c r="D28" s="7" t="str">
        <f>Prezentace!D29</f>
        <v>Roman</v>
      </c>
      <c r="E28" s="56">
        <v>60</v>
      </c>
      <c r="F28" s="57">
        <v>10</v>
      </c>
      <c r="G28" s="58">
        <v>9</v>
      </c>
      <c r="H28" s="83">
        <v>10</v>
      </c>
      <c r="I28" s="79">
        <v>10</v>
      </c>
      <c r="J28" s="57">
        <v>9</v>
      </c>
      <c r="K28" s="58">
        <v>8</v>
      </c>
      <c r="L28" s="83">
        <v>10</v>
      </c>
      <c r="M28" s="79">
        <v>9</v>
      </c>
      <c r="N28" s="57">
        <v>9</v>
      </c>
      <c r="O28" s="58">
        <v>9</v>
      </c>
      <c r="P28" s="83">
        <v>9</v>
      </c>
      <c r="Q28" s="79">
        <v>8</v>
      </c>
      <c r="R28" s="57">
        <v>10</v>
      </c>
      <c r="S28" s="58">
        <v>9</v>
      </c>
      <c r="T28" s="83">
        <v>8</v>
      </c>
      <c r="U28" s="79">
        <v>0</v>
      </c>
      <c r="V28" s="57">
        <v>10</v>
      </c>
      <c r="W28" s="58">
        <v>8</v>
      </c>
      <c r="X28" s="83"/>
      <c r="Y28" s="59"/>
      <c r="Z28" s="59"/>
      <c r="AA28" s="59"/>
      <c r="AB28" s="59"/>
      <c r="AC28" s="59"/>
      <c r="AD28" s="58"/>
      <c r="AE28" s="60"/>
      <c r="AF28" s="25">
        <v>46.62</v>
      </c>
      <c r="AG28" s="14">
        <f t="shared" si="0"/>
        <v>168.38</v>
      </c>
    </row>
    <row r="29" spans="1:33" ht="15.75">
      <c r="A29" s="46">
        <f>Prezentace!A30</f>
        <v>26</v>
      </c>
      <c r="B29" s="44" t="str">
        <f>Prezentace!B30</f>
        <v>P</v>
      </c>
      <c r="C29" s="12" t="str">
        <f>Prezentace!C30</f>
        <v>Manolevski</v>
      </c>
      <c r="D29" s="7" t="str">
        <f>Prezentace!D30</f>
        <v>Michael</v>
      </c>
      <c r="E29" s="56">
        <v>60</v>
      </c>
      <c r="F29" s="57">
        <v>10</v>
      </c>
      <c r="G29" s="58">
        <v>9</v>
      </c>
      <c r="H29" s="83">
        <v>10</v>
      </c>
      <c r="I29" s="79">
        <v>10</v>
      </c>
      <c r="J29" s="57">
        <v>10</v>
      </c>
      <c r="K29" s="58">
        <v>10</v>
      </c>
      <c r="L29" s="83">
        <v>10</v>
      </c>
      <c r="M29" s="79">
        <v>9</v>
      </c>
      <c r="N29" s="57">
        <v>10</v>
      </c>
      <c r="O29" s="58">
        <v>10</v>
      </c>
      <c r="P29" s="83">
        <v>10</v>
      </c>
      <c r="Q29" s="79">
        <v>9</v>
      </c>
      <c r="R29" s="57">
        <v>10</v>
      </c>
      <c r="S29" s="58">
        <v>9</v>
      </c>
      <c r="T29" s="83">
        <v>10</v>
      </c>
      <c r="U29" s="79">
        <v>10</v>
      </c>
      <c r="V29" s="57">
        <v>10</v>
      </c>
      <c r="W29" s="58">
        <v>9</v>
      </c>
      <c r="X29" s="83"/>
      <c r="Y29" s="59"/>
      <c r="Z29" s="59"/>
      <c r="AA29" s="59"/>
      <c r="AB29" s="59"/>
      <c r="AC29" s="59"/>
      <c r="AD29" s="58"/>
      <c r="AE29" s="60">
        <v>0</v>
      </c>
      <c r="AF29" s="25">
        <v>22.54</v>
      </c>
      <c r="AG29" s="14">
        <f t="shared" si="0"/>
        <v>212.46</v>
      </c>
    </row>
    <row r="30" spans="1:33" ht="15.75">
      <c r="A30" s="46">
        <f>Prezentace!A31</f>
        <v>27</v>
      </c>
      <c r="B30" s="44" t="str">
        <f>Prezentace!B31</f>
        <v>P</v>
      </c>
      <c r="C30" s="12" t="str">
        <f>Prezentace!C31</f>
        <v>Nikodým</v>
      </c>
      <c r="D30" s="7" t="str">
        <f>Prezentace!D31</f>
        <v>David</v>
      </c>
      <c r="E30" s="56">
        <v>60</v>
      </c>
      <c r="F30" s="57">
        <v>10</v>
      </c>
      <c r="G30" s="58">
        <v>9</v>
      </c>
      <c r="H30" s="83">
        <v>10</v>
      </c>
      <c r="I30" s="79">
        <v>10</v>
      </c>
      <c r="J30" s="57">
        <v>9</v>
      </c>
      <c r="K30" s="58">
        <v>8</v>
      </c>
      <c r="L30" s="83">
        <v>10</v>
      </c>
      <c r="M30" s="79">
        <v>9</v>
      </c>
      <c r="N30" s="57">
        <v>10</v>
      </c>
      <c r="O30" s="58">
        <v>9</v>
      </c>
      <c r="P30" s="83">
        <v>9</v>
      </c>
      <c r="Q30" s="79">
        <v>9</v>
      </c>
      <c r="R30" s="57">
        <v>9</v>
      </c>
      <c r="S30" s="58">
        <v>9</v>
      </c>
      <c r="T30" s="83">
        <v>9</v>
      </c>
      <c r="U30" s="79">
        <v>8</v>
      </c>
      <c r="V30" s="57">
        <v>10</v>
      </c>
      <c r="W30" s="58">
        <v>9</v>
      </c>
      <c r="X30" s="83"/>
      <c r="Y30" s="59"/>
      <c r="Z30" s="59"/>
      <c r="AA30" s="59"/>
      <c r="AB30" s="59"/>
      <c r="AC30" s="59"/>
      <c r="AD30" s="58"/>
      <c r="AE30" s="60"/>
      <c r="AF30" s="25">
        <v>26.85</v>
      </c>
      <c r="AG30" s="14">
        <f t="shared" si="0"/>
        <v>199.15</v>
      </c>
    </row>
    <row r="31" spans="1:33" ht="15.75">
      <c r="A31" s="46">
        <f>Prezentace!A32</f>
        <v>28</v>
      </c>
      <c r="B31" s="44" t="str">
        <f>Prezentace!B32</f>
        <v>P</v>
      </c>
      <c r="C31" s="12" t="str">
        <f>Prezentace!C32</f>
        <v>Pětivlas</v>
      </c>
      <c r="D31" s="7" t="str">
        <f>Prezentace!D32</f>
        <v>David</v>
      </c>
      <c r="E31" s="56">
        <v>60</v>
      </c>
      <c r="F31" s="57">
        <v>7</v>
      </c>
      <c r="G31" s="58">
        <v>9</v>
      </c>
      <c r="H31" s="83">
        <v>10</v>
      </c>
      <c r="I31" s="79">
        <v>10</v>
      </c>
      <c r="J31" s="57">
        <v>10</v>
      </c>
      <c r="K31" s="58">
        <v>9</v>
      </c>
      <c r="L31" s="83">
        <v>9</v>
      </c>
      <c r="M31" s="79">
        <v>8</v>
      </c>
      <c r="N31" s="57">
        <v>9</v>
      </c>
      <c r="O31" s="58">
        <v>0</v>
      </c>
      <c r="P31" s="83">
        <v>9</v>
      </c>
      <c r="Q31" s="79">
        <v>8</v>
      </c>
      <c r="R31" s="57">
        <v>9</v>
      </c>
      <c r="S31" s="58">
        <v>9</v>
      </c>
      <c r="T31" s="83">
        <v>10</v>
      </c>
      <c r="U31" s="79">
        <v>8</v>
      </c>
      <c r="V31" s="57">
        <v>10</v>
      </c>
      <c r="W31" s="58">
        <v>9</v>
      </c>
      <c r="X31" s="83"/>
      <c r="Y31" s="59"/>
      <c r="Z31" s="59"/>
      <c r="AA31" s="59"/>
      <c r="AB31" s="59"/>
      <c r="AC31" s="59"/>
      <c r="AD31" s="58"/>
      <c r="AE31" s="60"/>
      <c r="AF31" s="25">
        <v>42.34</v>
      </c>
      <c r="AG31" s="14">
        <f t="shared" si="0"/>
        <v>170.66</v>
      </c>
    </row>
    <row r="32" spans="1:33" ht="15.75">
      <c r="A32" s="46">
        <f>Prezentace!A33</f>
        <v>29</v>
      </c>
      <c r="B32" s="44" t="str">
        <f>Prezentace!B33</f>
        <v>P</v>
      </c>
      <c r="C32" s="12" t="str">
        <f>Prezentace!C33</f>
        <v>Rendl</v>
      </c>
      <c r="D32" s="7" t="str">
        <f>Prezentace!D33</f>
        <v>Josef</v>
      </c>
      <c r="E32" s="56">
        <v>60</v>
      </c>
      <c r="F32" s="57">
        <v>10</v>
      </c>
      <c r="G32" s="58">
        <v>10</v>
      </c>
      <c r="H32" s="83">
        <v>10</v>
      </c>
      <c r="I32" s="79">
        <v>10</v>
      </c>
      <c r="J32" s="57">
        <v>10</v>
      </c>
      <c r="K32" s="58">
        <v>10</v>
      </c>
      <c r="L32" s="83">
        <v>9</v>
      </c>
      <c r="M32" s="79">
        <v>9</v>
      </c>
      <c r="N32" s="57">
        <v>10</v>
      </c>
      <c r="O32" s="58">
        <v>9</v>
      </c>
      <c r="P32" s="83">
        <v>10</v>
      </c>
      <c r="Q32" s="79">
        <v>9</v>
      </c>
      <c r="R32" s="57">
        <v>10</v>
      </c>
      <c r="S32" s="58">
        <v>10</v>
      </c>
      <c r="T32" s="83">
        <v>10</v>
      </c>
      <c r="U32" s="79">
        <v>9</v>
      </c>
      <c r="V32" s="57">
        <v>10</v>
      </c>
      <c r="W32" s="58">
        <v>10</v>
      </c>
      <c r="X32" s="83"/>
      <c r="Y32" s="59"/>
      <c r="Z32" s="59"/>
      <c r="AA32" s="59"/>
      <c r="AB32" s="59"/>
      <c r="AC32" s="59"/>
      <c r="AD32" s="58"/>
      <c r="AE32" s="60"/>
      <c r="AF32" s="25">
        <v>22.06</v>
      </c>
      <c r="AG32" s="14">
        <f t="shared" si="0"/>
        <v>212.94</v>
      </c>
    </row>
    <row r="33" spans="1:33" ht="15.75">
      <c r="A33" s="46">
        <f>Prezentace!A34</f>
        <v>30</v>
      </c>
      <c r="B33" s="44" t="str">
        <f>Prezentace!B34</f>
        <v>R</v>
      </c>
      <c r="C33" s="12" t="str">
        <f>Prezentace!C34</f>
        <v>Rendl</v>
      </c>
      <c r="D33" s="7" t="str">
        <f>Prezentace!D34</f>
        <v>Josef</v>
      </c>
      <c r="E33" s="56">
        <v>60</v>
      </c>
      <c r="F33" s="57">
        <v>10</v>
      </c>
      <c r="G33" s="58">
        <v>9</v>
      </c>
      <c r="H33" s="83">
        <v>10</v>
      </c>
      <c r="I33" s="79">
        <v>9</v>
      </c>
      <c r="J33" s="57">
        <v>10</v>
      </c>
      <c r="K33" s="58">
        <v>10</v>
      </c>
      <c r="L33" s="83">
        <v>10</v>
      </c>
      <c r="M33" s="79">
        <v>10</v>
      </c>
      <c r="N33" s="57">
        <v>10</v>
      </c>
      <c r="O33" s="58">
        <v>9</v>
      </c>
      <c r="P33" s="83">
        <v>10</v>
      </c>
      <c r="Q33" s="79">
        <v>9</v>
      </c>
      <c r="R33" s="57">
        <v>10</v>
      </c>
      <c r="S33" s="58">
        <v>10</v>
      </c>
      <c r="T33" s="83">
        <v>10</v>
      </c>
      <c r="U33" s="79">
        <v>9</v>
      </c>
      <c r="V33" s="57">
        <v>10</v>
      </c>
      <c r="W33" s="58">
        <v>10</v>
      </c>
      <c r="X33" s="83"/>
      <c r="Y33" s="59"/>
      <c r="Z33" s="59"/>
      <c r="AA33" s="59"/>
      <c r="AB33" s="59"/>
      <c r="AC33" s="59"/>
      <c r="AD33" s="58"/>
      <c r="AE33" s="60"/>
      <c r="AF33" s="25">
        <v>36.74</v>
      </c>
      <c r="AG33" s="14">
        <f t="shared" si="0"/>
        <v>198.26</v>
      </c>
    </row>
    <row r="34" spans="1:33" ht="15.75">
      <c r="A34" s="46">
        <f>Prezentace!A35</f>
        <v>31</v>
      </c>
      <c r="B34" s="44" t="str">
        <f>Prezentace!B35</f>
        <v>P</v>
      </c>
      <c r="C34" s="12" t="str">
        <f>Prezentace!C35</f>
        <v>Vejslík</v>
      </c>
      <c r="D34" s="7" t="str">
        <f>Prezentace!D35</f>
        <v>Vladimír</v>
      </c>
      <c r="E34" s="56">
        <v>60</v>
      </c>
      <c r="F34" s="57">
        <v>10</v>
      </c>
      <c r="G34" s="58">
        <v>9</v>
      </c>
      <c r="H34" s="83">
        <v>10</v>
      </c>
      <c r="I34" s="79">
        <v>10</v>
      </c>
      <c r="J34" s="57">
        <v>10</v>
      </c>
      <c r="K34" s="58">
        <v>9</v>
      </c>
      <c r="L34" s="83">
        <v>10</v>
      </c>
      <c r="M34" s="79">
        <v>9</v>
      </c>
      <c r="N34" s="57">
        <v>10</v>
      </c>
      <c r="O34" s="58">
        <v>8</v>
      </c>
      <c r="P34" s="83">
        <v>10</v>
      </c>
      <c r="Q34" s="79">
        <v>10</v>
      </c>
      <c r="R34" s="57">
        <v>10</v>
      </c>
      <c r="S34" s="58">
        <v>10</v>
      </c>
      <c r="T34" s="83">
        <v>10</v>
      </c>
      <c r="U34" s="79">
        <v>10</v>
      </c>
      <c r="V34" s="57">
        <v>10</v>
      </c>
      <c r="W34" s="58">
        <v>9</v>
      </c>
      <c r="X34" s="83"/>
      <c r="Y34" s="59"/>
      <c r="Z34" s="59"/>
      <c r="AA34" s="59"/>
      <c r="AB34" s="59"/>
      <c r="AC34" s="59"/>
      <c r="AD34" s="58"/>
      <c r="AE34" s="60"/>
      <c r="AF34" s="25">
        <v>28.25</v>
      </c>
      <c r="AG34" s="14">
        <f t="shared" si="0"/>
        <v>205.75</v>
      </c>
    </row>
    <row r="35" spans="1:33" ht="15.75">
      <c r="A35" s="46">
        <f>Prezentace!A36</f>
        <v>32</v>
      </c>
      <c r="B35" s="44" t="str">
        <f>Prezentace!B36</f>
        <v>P</v>
      </c>
      <c r="C35" s="12" t="str">
        <f>Prezentace!C36</f>
        <v>Vicány</v>
      </c>
      <c r="D35" s="7" t="str">
        <f>Prezentace!D36</f>
        <v>Pavel</v>
      </c>
      <c r="E35" s="56">
        <v>60</v>
      </c>
      <c r="F35" s="57">
        <v>8</v>
      </c>
      <c r="G35" s="58">
        <v>8</v>
      </c>
      <c r="H35" s="83">
        <v>10</v>
      </c>
      <c r="I35" s="79">
        <v>10</v>
      </c>
      <c r="J35" s="57">
        <v>10</v>
      </c>
      <c r="K35" s="58">
        <v>10</v>
      </c>
      <c r="L35" s="83">
        <v>8</v>
      </c>
      <c r="M35" s="79">
        <v>8</v>
      </c>
      <c r="N35" s="57">
        <v>8</v>
      </c>
      <c r="O35" s="58">
        <v>8</v>
      </c>
      <c r="P35" s="83">
        <v>9</v>
      </c>
      <c r="Q35" s="79">
        <v>8</v>
      </c>
      <c r="R35" s="57">
        <v>9</v>
      </c>
      <c r="S35" s="58">
        <v>8</v>
      </c>
      <c r="T35" s="83">
        <v>9</v>
      </c>
      <c r="U35" s="79">
        <v>8</v>
      </c>
      <c r="V35" s="57">
        <v>9</v>
      </c>
      <c r="W35" s="58">
        <v>8</v>
      </c>
      <c r="X35" s="83"/>
      <c r="Y35" s="59"/>
      <c r="Z35" s="59"/>
      <c r="AA35" s="59"/>
      <c r="AB35" s="59"/>
      <c r="AC35" s="59"/>
      <c r="AD35" s="58"/>
      <c r="AE35" s="60"/>
      <c r="AF35" s="25">
        <v>24.63</v>
      </c>
      <c r="AG35" s="14">
        <f t="shared" si="0"/>
        <v>191.37</v>
      </c>
    </row>
    <row r="36" spans="1:33" ht="15.75">
      <c r="A36" s="46">
        <f>Prezentace!A37</f>
        <v>33</v>
      </c>
      <c r="B36" s="44" t="str">
        <f>Prezentace!B37</f>
        <v>P</v>
      </c>
      <c r="C36" s="12" t="str">
        <f>Prezentace!C37</f>
        <v>Vosátka</v>
      </c>
      <c r="D36" s="7" t="str">
        <f>Prezentace!D37</f>
        <v>František</v>
      </c>
      <c r="E36" s="56">
        <v>60</v>
      </c>
      <c r="F36" s="57">
        <v>10</v>
      </c>
      <c r="G36" s="58">
        <v>8</v>
      </c>
      <c r="H36" s="83">
        <v>9</v>
      </c>
      <c r="I36" s="79">
        <v>8</v>
      </c>
      <c r="J36" s="57">
        <v>9</v>
      </c>
      <c r="K36" s="58">
        <v>0</v>
      </c>
      <c r="L36" s="83">
        <v>9</v>
      </c>
      <c r="M36" s="79">
        <v>9</v>
      </c>
      <c r="N36" s="57">
        <v>10</v>
      </c>
      <c r="O36" s="58">
        <v>0</v>
      </c>
      <c r="P36" s="83">
        <v>10</v>
      </c>
      <c r="Q36" s="79">
        <v>10</v>
      </c>
      <c r="R36" s="57">
        <v>8</v>
      </c>
      <c r="S36" s="58">
        <v>7</v>
      </c>
      <c r="T36" s="83">
        <v>0</v>
      </c>
      <c r="U36" s="79">
        <v>0</v>
      </c>
      <c r="V36" s="57">
        <v>10</v>
      </c>
      <c r="W36" s="58">
        <v>10</v>
      </c>
      <c r="X36" s="83"/>
      <c r="Y36" s="59"/>
      <c r="Z36" s="59"/>
      <c r="AA36" s="59"/>
      <c r="AB36" s="59"/>
      <c r="AC36" s="59"/>
      <c r="AD36" s="58"/>
      <c r="AE36" s="60"/>
      <c r="AF36" s="25">
        <v>33.53</v>
      </c>
      <c r="AG36" s="14">
        <f t="shared" si="0"/>
        <v>153.47</v>
      </c>
    </row>
    <row r="37" spans="1:33" ht="15.75">
      <c r="A37" s="46">
        <f>Prezentace!A38</f>
        <v>34</v>
      </c>
      <c r="B37" s="44" t="str">
        <f>Prezentace!B38</f>
        <v>P</v>
      </c>
      <c r="C37" s="12" t="str">
        <f>Prezentace!C38</f>
        <v>Zajíček</v>
      </c>
      <c r="D37" s="7" t="str">
        <f>Prezentace!D38</f>
        <v>Jan</v>
      </c>
      <c r="E37" s="56">
        <v>60</v>
      </c>
      <c r="F37" s="57">
        <v>10</v>
      </c>
      <c r="G37" s="58">
        <v>8</v>
      </c>
      <c r="H37" s="83">
        <v>10</v>
      </c>
      <c r="I37" s="79">
        <v>9</v>
      </c>
      <c r="J37" s="57">
        <v>10</v>
      </c>
      <c r="K37" s="58">
        <v>8</v>
      </c>
      <c r="L37" s="83">
        <v>10</v>
      </c>
      <c r="M37" s="79">
        <v>9</v>
      </c>
      <c r="N37" s="57">
        <v>10</v>
      </c>
      <c r="O37" s="58">
        <v>9</v>
      </c>
      <c r="P37" s="83">
        <v>9</v>
      </c>
      <c r="Q37" s="79">
        <v>9</v>
      </c>
      <c r="R37" s="57">
        <v>10</v>
      </c>
      <c r="S37" s="58">
        <v>9</v>
      </c>
      <c r="T37" s="83">
        <v>10</v>
      </c>
      <c r="U37" s="79">
        <v>9</v>
      </c>
      <c r="V37" s="57">
        <v>9</v>
      </c>
      <c r="W37" s="58">
        <v>8</v>
      </c>
      <c r="X37" s="83"/>
      <c r="Y37" s="59"/>
      <c r="Z37" s="59"/>
      <c r="AA37" s="59"/>
      <c r="AB37" s="59"/>
      <c r="AC37" s="59"/>
      <c r="AD37" s="58"/>
      <c r="AE37" s="60"/>
      <c r="AF37" s="25">
        <v>43.73</v>
      </c>
      <c r="AG37" s="14">
        <f t="shared" si="0"/>
        <v>182.27</v>
      </c>
    </row>
    <row r="38" spans="1:33" ht="15.75">
      <c r="A38" s="46">
        <f>Prezentace!A39</f>
        <v>35</v>
      </c>
      <c r="B38" s="44" t="str">
        <f>Prezentace!B39</f>
        <v>P</v>
      </c>
      <c r="C38" s="12" t="str">
        <f>Prezentace!C39</f>
        <v>Zuska</v>
      </c>
      <c r="D38" s="7" t="str">
        <f>Prezentace!D39</f>
        <v>Petr</v>
      </c>
      <c r="E38" s="56">
        <v>60</v>
      </c>
      <c r="F38" s="57">
        <v>9</v>
      </c>
      <c r="G38" s="58">
        <v>8</v>
      </c>
      <c r="H38" s="83">
        <v>9</v>
      </c>
      <c r="I38" s="79">
        <v>0</v>
      </c>
      <c r="J38" s="57">
        <v>0</v>
      </c>
      <c r="K38" s="58">
        <v>0</v>
      </c>
      <c r="L38" s="83">
        <v>0</v>
      </c>
      <c r="M38" s="79">
        <v>0</v>
      </c>
      <c r="N38" s="57">
        <v>9</v>
      </c>
      <c r="O38" s="58">
        <v>0</v>
      </c>
      <c r="P38" s="83">
        <v>0</v>
      </c>
      <c r="Q38" s="79">
        <v>0</v>
      </c>
      <c r="R38" s="57">
        <v>9</v>
      </c>
      <c r="S38" s="58">
        <v>0</v>
      </c>
      <c r="T38" s="83">
        <v>10</v>
      </c>
      <c r="U38" s="79">
        <v>10</v>
      </c>
      <c r="V38" s="57">
        <v>0</v>
      </c>
      <c r="W38" s="58">
        <v>0</v>
      </c>
      <c r="X38" s="83"/>
      <c r="Y38" s="59"/>
      <c r="Z38" s="59"/>
      <c r="AA38" s="59"/>
      <c r="AB38" s="59"/>
      <c r="AC38" s="59"/>
      <c r="AD38" s="58"/>
      <c r="AE38" s="60"/>
      <c r="AF38" s="25">
        <v>33.14</v>
      </c>
      <c r="AG38" s="14">
        <f t="shared" si="0"/>
        <v>90.86</v>
      </c>
    </row>
    <row r="39" spans="1:33" ht="15.75">
      <c r="A39" s="46">
        <f>Prezentace!A40</f>
        <v>36</v>
      </c>
      <c r="B39" s="44" t="str">
        <f>Prezentace!B40</f>
        <v>P</v>
      </c>
      <c r="C39" s="12" t="str">
        <f>Prezentace!C40</f>
        <v>Žemlička</v>
      </c>
      <c r="D39" s="7" t="str">
        <f>Prezentace!D40</f>
        <v>Ladislav</v>
      </c>
      <c r="E39" s="56">
        <v>60</v>
      </c>
      <c r="F39" s="57">
        <v>10</v>
      </c>
      <c r="G39" s="58">
        <v>10</v>
      </c>
      <c r="H39" s="83">
        <v>9</v>
      </c>
      <c r="I39" s="79">
        <v>9</v>
      </c>
      <c r="J39" s="57">
        <v>10</v>
      </c>
      <c r="K39" s="58">
        <v>9</v>
      </c>
      <c r="L39" s="83">
        <v>10</v>
      </c>
      <c r="M39" s="79">
        <v>10</v>
      </c>
      <c r="N39" s="57">
        <v>10</v>
      </c>
      <c r="O39" s="58">
        <v>10</v>
      </c>
      <c r="P39" s="83">
        <v>10</v>
      </c>
      <c r="Q39" s="79">
        <v>9</v>
      </c>
      <c r="R39" s="57">
        <v>10</v>
      </c>
      <c r="S39" s="58">
        <v>9</v>
      </c>
      <c r="T39" s="83">
        <v>10</v>
      </c>
      <c r="U39" s="79">
        <v>9</v>
      </c>
      <c r="V39" s="57">
        <v>10</v>
      </c>
      <c r="W39" s="58">
        <v>8</v>
      </c>
      <c r="X39" s="83"/>
      <c r="Y39" s="59"/>
      <c r="Z39" s="59"/>
      <c r="AA39" s="59"/>
      <c r="AB39" s="59"/>
      <c r="AC39" s="59"/>
      <c r="AD39" s="58"/>
      <c r="AE39" s="60"/>
      <c r="AF39" s="25">
        <v>36.29</v>
      </c>
      <c r="AG39" s="14">
        <f t="shared" si="0"/>
        <v>195.71</v>
      </c>
    </row>
    <row r="40" spans="1:33" ht="15.75">
      <c r="A40" s="46">
        <f>Prezentace!A41</f>
        <v>37</v>
      </c>
      <c r="B40" s="44" t="str">
        <f>Prezentace!B41</f>
        <v>P</v>
      </c>
      <c r="C40" s="12" t="str">
        <f>Prezentace!C41</f>
        <v>Žemličková</v>
      </c>
      <c r="D40" s="7" t="str">
        <f>Prezentace!D41</f>
        <v>Marie</v>
      </c>
      <c r="E40" s="56">
        <v>60</v>
      </c>
      <c r="F40" s="57">
        <v>10</v>
      </c>
      <c r="G40" s="58">
        <v>9</v>
      </c>
      <c r="H40" s="83">
        <v>9</v>
      </c>
      <c r="I40" s="79">
        <v>0</v>
      </c>
      <c r="J40" s="57">
        <v>9</v>
      </c>
      <c r="K40" s="58">
        <v>9</v>
      </c>
      <c r="L40" s="83">
        <v>9</v>
      </c>
      <c r="M40" s="79">
        <v>9</v>
      </c>
      <c r="N40" s="57">
        <v>9</v>
      </c>
      <c r="O40" s="58">
        <v>8</v>
      </c>
      <c r="P40" s="83">
        <v>9</v>
      </c>
      <c r="Q40" s="79">
        <v>9</v>
      </c>
      <c r="R40" s="57">
        <v>8</v>
      </c>
      <c r="S40" s="58">
        <v>8</v>
      </c>
      <c r="T40" s="83">
        <v>9</v>
      </c>
      <c r="U40" s="79">
        <v>8</v>
      </c>
      <c r="V40" s="57">
        <v>9</v>
      </c>
      <c r="W40" s="58">
        <v>8</v>
      </c>
      <c r="X40" s="83"/>
      <c r="Y40" s="59"/>
      <c r="Z40" s="59"/>
      <c r="AA40" s="59"/>
      <c r="AB40" s="59"/>
      <c r="AC40" s="59"/>
      <c r="AD40" s="58"/>
      <c r="AE40" s="60"/>
      <c r="AF40" s="25">
        <v>49.76</v>
      </c>
      <c r="AG40" s="14">
        <f t="shared" si="0"/>
        <v>159.24</v>
      </c>
    </row>
    <row r="41" spans="1:33" ht="15.75">
      <c r="A41" s="46">
        <f>Prezentace!A42</f>
        <v>38</v>
      </c>
      <c r="B41" s="44" t="str">
        <f>Prezentace!B42</f>
        <v>P</v>
      </c>
      <c r="C41" s="12" t="str">
        <f>Prezentace!C42</f>
        <v>Peklák</v>
      </c>
      <c r="D41" s="7" t="str">
        <f>Prezentace!D42</f>
        <v>Dalibor</v>
      </c>
      <c r="E41" s="56">
        <v>60</v>
      </c>
      <c r="F41" s="57">
        <v>10</v>
      </c>
      <c r="G41" s="58">
        <v>9</v>
      </c>
      <c r="H41" s="83">
        <v>10</v>
      </c>
      <c r="I41" s="79">
        <v>10</v>
      </c>
      <c r="J41" s="57">
        <v>10</v>
      </c>
      <c r="K41" s="58">
        <v>9</v>
      </c>
      <c r="L41" s="83">
        <v>10</v>
      </c>
      <c r="M41" s="79">
        <v>9</v>
      </c>
      <c r="N41" s="57">
        <v>9</v>
      </c>
      <c r="O41" s="58">
        <v>9</v>
      </c>
      <c r="P41" s="83">
        <v>10</v>
      </c>
      <c r="Q41" s="79">
        <v>10</v>
      </c>
      <c r="R41" s="57">
        <v>10</v>
      </c>
      <c r="S41" s="58">
        <v>10</v>
      </c>
      <c r="T41" s="83">
        <v>10</v>
      </c>
      <c r="U41" s="79">
        <v>9</v>
      </c>
      <c r="V41" s="57">
        <v>10</v>
      </c>
      <c r="W41" s="58">
        <v>10</v>
      </c>
      <c r="X41" s="83"/>
      <c r="Y41" s="59"/>
      <c r="Z41" s="59"/>
      <c r="AA41" s="59"/>
      <c r="AB41" s="59"/>
      <c r="AC41" s="59"/>
      <c r="AD41" s="58"/>
      <c r="AE41" s="60"/>
      <c r="AF41" s="25">
        <v>39.98</v>
      </c>
      <c r="AG41" s="14">
        <f t="shared" si="0"/>
        <v>194.02</v>
      </c>
    </row>
    <row r="42" spans="1:33" ht="15.75">
      <c r="A42" s="46">
        <f>Prezentace!A43</f>
        <v>39</v>
      </c>
      <c r="B42" s="44" t="str">
        <f>Prezentace!B43</f>
        <v>R</v>
      </c>
      <c r="C42" s="12" t="str">
        <f>Prezentace!C43</f>
        <v>Peklák</v>
      </c>
      <c r="D42" s="7" t="str">
        <f>Prezentace!D43</f>
        <v>Dalibor</v>
      </c>
      <c r="E42" s="56">
        <v>60</v>
      </c>
      <c r="F42" s="57">
        <v>10</v>
      </c>
      <c r="G42" s="58">
        <v>9</v>
      </c>
      <c r="H42" s="83">
        <v>9</v>
      </c>
      <c r="I42" s="79">
        <v>9</v>
      </c>
      <c r="J42" s="57">
        <v>9</v>
      </c>
      <c r="K42" s="58">
        <v>9</v>
      </c>
      <c r="L42" s="83">
        <v>10</v>
      </c>
      <c r="M42" s="79">
        <v>10</v>
      </c>
      <c r="N42" s="57">
        <v>10</v>
      </c>
      <c r="O42" s="58">
        <v>9</v>
      </c>
      <c r="P42" s="83">
        <v>10</v>
      </c>
      <c r="Q42" s="79">
        <v>9</v>
      </c>
      <c r="R42" s="57">
        <v>10</v>
      </c>
      <c r="S42" s="58">
        <v>8</v>
      </c>
      <c r="T42" s="83">
        <v>9</v>
      </c>
      <c r="U42" s="79">
        <v>9</v>
      </c>
      <c r="V42" s="57">
        <v>10</v>
      </c>
      <c r="W42" s="58">
        <v>9</v>
      </c>
      <c r="X42" s="83"/>
      <c r="Y42" s="59"/>
      <c r="Z42" s="59"/>
      <c r="AA42" s="59"/>
      <c r="AB42" s="59"/>
      <c r="AC42" s="59"/>
      <c r="AD42" s="58"/>
      <c r="AE42" s="60"/>
      <c r="AF42" s="25">
        <v>46.82</v>
      </c>
      <c r="AG42" s="14">
        <f t="shared" si="0"/>
        <v>181.18</v>
      </c>
    </row>
    <row r="43" spans="1:33" ht="15.75">
      <c r="A43" s="46">
        <f>Prezentace!A44</f>
        <v>40</v>
      </c>
      <c r="B43" s="44" t="str">
        <f>Prezentace!B44</f>
        <v>P</v>
      </c>
      <c r="C43" s="12" t="str">
        <f>Prezentace!C44</f>
        <v>Cilichová</v>
      </c>
      <c r="D43" s="7" t="str">
        <f>Prezentace!D44</f>
        <v>Jaroslava</v>
      </c>
      <c r="E43" s="56">
        <v>60</v>
      </c>
      <c r="F43" s="57">
        <v>10</v>
      </c>
      <c r="G43" s="58">
        <v>10</v>
      </c>
      <c r="H43" s="83">
        <v>9</v>
      </c>
      <c r="I43" s="79">
        <v>9</v>
      </c>
      <c r="J43" s="57">
        <v>10</v>
      </c>
      <c r="K43" s="58">
        <v>9</v>
      </c>
      <c r="L43" s="83">
        <v>10</v>
      </c>
      <c r="M43" s="79">
        <v>0</v>
      </c>
      <c r="N43" s="57">
        <v>9</v>
      </c>
      <c r="O43" s="58">
        <v>8</v>
      </c>
      <c r="P43" s="83">
        <v>8</v>
      </c>
      <c r="Q43" s="79">
        <v>0</v>
      </c>
      <c r="R43" s="57">
        <v>8</v>
      </c>
      <c r="S43" s="58">
        <v>0</v>
      </c>
      <c r="T43" s="83">
        <v>10</v>
      </c>
      <c r="U43" s="79">
        <v>9</v>
      </c>
      <c r="V43" s="57">
        <v>10</v>
      </c>
      <c r="W43" s="58">
        <v>9</v>
      </c>
      <c r="X43" s="83"/>
      <c r="Y43" s="59"/>
      <c r="Z43" s="59"/>
      <c r="AA43" s="59"/>
      <c r="AB43" s="59"/>
      <c r="AC43" s="59"/>
      <c r="AD43" s="58"/>
      <c r="AE43" s="60"/>
      <c r="AF43" s="25">
        <v>42.86</v>
      </c>
      <c r="AG43" s="14">
        <f t="shared" si="0"/>
        <v>155.14</v>
      </c>
    </row>
    <row r="44" spans="1:33" ht="15.75">
      <c r="A44" s="46">
        <f>Prezentace!A45</f>
        <v>41</v>
      </c>
      <c r="B44" s="44" t="str">
        <f>Prezentace!B45</f>
        <v>R</v>
      </c>
      <c r="C44" s="12" t="str">
        <f>Prezentace!C45</f>
        <v>Cilichová</v>
      </c>
      <c r="D44" s="7" t="str">
        <f>Prezentace!D45</f>
        <v>Jaroslava</v>
      </c>
      <c r="E44" s="56">
        <v>60</v>
      </c>
      <c r="F44" s="57">
        <v>10</v>
      </c>
      <c r="G44" s="58">
        <v>10</v>
      </c>
      <c r="H44" s="83">
        <v>10</v>
      </c>
      <c r="I44" s="79">
        <v>10</v>
      </c>
      <c r="J44" s="57">
        <v>10</v>
      </c>
      <c r="K44" s="58">
        <v>9</v>
      </c>
      <c r="L44" s="83">
        <v>10</v>
      </c>
      <c r="M44" s="79">
        <v>10</v>
      </c>
      <c r="N44" s="57">
        <v>10</v>
      </c>
      <c r="O44" s="58">
        <v>9</v>
      </c>
      <c r="P44" s="83">
        <v>10</v>
      </c>
      <c r="Q44" s="79">
        <v>10</v>
      </c>
      <c r="R44" s="57">
        <v>10</v>
      </c>
      <c r="S44" s="58">
        <v>10</v>
      </c>
      <c r="T44" s="83">
        <v>10</v>
      </c>
      <c r="U44" s="79">
        <v>8</v>
      </c>
      <c r="V44" s="57">
        <v>10</v>
      </c>
      <c r="W44" s="58">
        <v>9</v>
      </c>
      <c r="X44" s="83"/>
      <c r="Y44" s="59"/>
      <c r="Z44" s="59"/>
      <c r="AA44" s="59"/>
      <c r="AB44" s="59"/>
      <c r="AC44" s="59"/>
      <c r="AD44" s="58"/>
      <c r="AE44" s="60"/>
      <c r="AF44" s="25">
        <v>56.4</v>
      </c>
      <c r="AG44" s="14">
        <f t="shared" si="0"/>
        <v>178.6</v>
      </c>
    </row>
  </sheetData>
  <sheetProtection sheet="1" objects="1" scenarios="1"/>
  <mergeCells count="1">
    <mergeCell ref="C1:G1"/>
  </mergeCells>
  <conditionalFormatting sqref="A4:B44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16.75390625" style="1" customWidth="1"/>
    <col min="4" max="4" width="9.625" style="1" bestFit="1" customWidth="1"/>
    <col min="5" max="5" width="24.25390625" style="1" customWidth="1"/>
    <col min="6" max="9" width="8.75390625" style="1" customWidth="1"/>
    <col min="10" max="10" width="9.375" style="1" customWidth="1"/>
    <col min="11" max="11" width="10.875" style="1" customWidth="1"/>
    <col min="12" max="16384" width="9.125" style="1" customWidth="1"/>
  </cols>
  <sheetData>
    <row r="1" spans="1:11" ht="35.25" customHeight="1">
      <c r="A1" s="98" t="s">
        <v>7</v>
      </c>
      <c r="B1" s="99"/>
      <c r="C1" s="100"/>
      <c r="D1" s="101"/>
      <c r="E1" s="113" t="s">
        <v>85</v>
      </c>
      <c r="F1" s="114"/>
      <c r="G1" s="114"/>
      <c r="H1" s="114"/>
      <c r="I1" s="114"/>
      <c r="J1" s="102" t="s">
        <v>86</v>
      </c>
      <c r="K1" s="103"/>
    </row>
    <row r="2" spans="1:11" ht="35.25" customHeight="1" thickBot="1">
      <c r="A2" s="94" t="s">
        <v>83</v>
      </c>
      <c r="B2" s="95"/>
      <c r="C2" s="96"/>
      <c r="D2" s="97"/>
      <c r="E2" s="91" t="s">
        <v>84</v>
      </c>
      <c r="F2" s="92"/>
      <c r="G2" s="92"/>
      <c r="H2" s="92"/>
      <c r="I2" s="92"/>
      <c r="J2" s="104"/>
      <c r="K2" s="105"/>
    </row>
    <row r="3" spans="1:11" ht="12" customHeight="1">
      <c r="A3" s="15" t="s">
        <v>8</v>
      </c>
      <c r="B3" s="110" t="s">
        <v>35</v>
      </c>
      <c r="C3" s="106" t="s">
        <v>2</v>
      </c>
      <c r="D3" s="106" t="s">
        <v>3</v>
      </c>
      <c r="E3" s="110" t="s">
        <v>5</v>
      </c>
      <c r="F3" s="16" t="s">
        <v>6</v>
      </c>
      <c r="G3" s="16" t="s">
        <v>6</v>
      </c>
      <c r="H3" s="15" t="s">
        <v>6</v>
      </c>
      <c r="I3" s="15" t="s">
        <v>6</v>
      </c>
      <c r="J3" s="15" t="s">
        <v>4</v>
      </c>
      <c r="K3" s="108" t="s">
        <v>0</v>
      </c>
    </row>
    <row r="4" spans="1:11" ht="13.5" customHeight="1" thickBot="1">
      <c r="A4" s="17" t="s">
        <v>1</v>
      </c>
      <c r="B4" s="112"/>
      <c r="C4" s="107"/>
      <c r="D4" s="107"/>
      <c r="E4" s="111"/>
      <c r="F4" s="18">
        <v>1</v>
      </c>
      <c r="G4" s="18">
        <v>2</v>
      </c>
      <c r="H4" s="17">
        <v>3</v>
      </c>
      <c r="I4" s="17">
        <v>4</v>
      </c>
      <c r="J4" s="17" t="s">
        <v>75</v>
      </c>
      <c r="K4" s="109"/>
    </row>
    <row r="5" spans="1:11" s="19" customFormat="1" ht="15.75" thickBot="1">
      <c r="A5" s="116" t="s">
        <v>108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s="19" customFormat="1" ht="18">
      <c r="A6" s="29">
        <v>21</v>
      </c>
      <c r="B6" s="47" t="s">
        <v>36</v>
      </c>
      <c r="C6" s="88" t="s">
        <v>97</v>
      </c>
      <c r="D6" s="31" t="s">
        <v>18</v>
      </c>
      <c r="E6" s="48" t="s">
        <v>21</v>
      </c>
      <c r="F6" s="32">
        <f>1!AG24</f>
        <v>149.2</v>
      </c>
      <c r="G6" s="32">
        <f>2!AG24</f>
        <v>162.09</v>
      </c>
      <c r="H6" s="33">
        <f>3!AG24</f>
        <v>157.91</v>
      </c>
      <c r="I6" s="62">
        <f>4!AG24</f>
        <v>205.55</v>
      </c>
      <c r="J6" s="65">
        <f aca="true" t="shared" si="0" ref="J6:J39">SUM(F6:I6)</f>
        <v>674.75</v>
      </c>
      <c r="K6" s="85">
        <v>1</v>
      </c>
    </row>
    <row r="7" spans="1:11" s="19" customFormat="1" ht="18">
      <c r="A7" s="34">
        <v>29</v>
      </c>
      <c r="B7" s="49" t="s">
        <v>36</v>
      </c>
      <c r="C7" s="89" t="s">
        <v>34</v>
      </c>
      <c r="D7" s="36" t="s">
        <v>12</v>
      </c>
      <c r="E7" s="50" t="s">
        <v>21</v>
      </c>
      <c r="F7" s="37">
        <f>1!AG32</f>
        <v>153.23</v>
      </c>
      <c r="G7" s="37">
        <f>2!AG32</f>
        <v>158.41</v>
      </c>
      <c r="H7" s="38">
        <f>3!AG32</f>
        <v>145.05</v>
      </c>
      <c r="I7" s="63">
        <f>4!AG32</f>
        <v>212.94</v>
      </c>
      <c r="J7" s="66">
        <f t="shared" si="0"/>
        <v>669.63</v>
      </c>
      <c r="K7" s="86">
        <v>2</v>
      </c>
    </row>
    <row r="8" spans="1:11" s="19" customFormat="1" ht="18">
      <c r="A8" s="34">
        <v>31</v>
      </c>
      <c r="B8" s="49" t="s">
        <v>36</v>
      </c>
      <c r="C8" s="89" t="s">
        <v>22</v>
      </c>
      <c r="D8" s="36" t="s">
        <v>11</v>
      </c>
      <c r="E8" s="50" t="s">
        <v>39</v>
      </c>
      <c r="F8" s="37">
        <f>1!AG34</f>
        <v>147.23</v>
      </c>
      <c r="G8" s="37">
        <f>2!AG34</f>
        <v>161.89</v>
      </c>
      <c r="H8" s="38">
        <f>3!AG34</f>
        <v>143.49</v>
      </c>
      <c r="I8" s="63">
        <f>4!AG34</f>
        <v>205.75</v>
      </c>
      <c r="J8" s="66">
        <f t="shared" si="0"/>
        <v>658.36</v>
      </c>
      <c r="K8" s="86">
        <v>3</v>
      </c>
    </row>
    <row r="9" spans="1:11" s="19" customFormat="1" ht="18">
      <c r="A9" s="34">
        <v>26</v>
      </c>
      <c r="B9" s="49" t="s">
        <v>36</v>
      </c>
      <c r="C9" s="89" t="s">
        <v>104</v>
      </c>
      <c r="D9" s="36" t="s">
        <v>47</v>
      </c>
      <c r="E9" s="50" t="s">
        <v>105</v>
      </c>
      <c r="F9" s="37">
        <f>1!AG29</f>
        <v>141.18</v>
      </c>
      <c r="G9" s="37">
        <f>2!AG29</f>
        <v>160.18</v>
      </c>
      <c r="H9" s="38">
        <f>3!AG29</f>
        <v>139.01</v>
      </c>
      <c r="I9" s="63">
        <f>4!AG29</f>
        <v>212.46</v>
      </c>
      <c r="J9" s="66">
        <f t="shared" si="0"/>
        <v>652.83</v>
      </c>
      <c r="K9" s="86">
        <v>4</v>
      </c>
    </row>
    <row r="10" spans="1:11" s="19" customFormat="1" ht="18">
      <c r="A10" s="34">
        <v>18</v>
      </c>
      <c r="B10" s="49" t="s">
        <v>36</v>
      </c>
      <c r="C10" s="89" t="s">
        <v>80</v>
      </c>
      <c r="D10" s="36" t="s">
        <v>42</v>
      </c>
      <c r="E10" s="50" t="s">
        <v>21</v>
      </c>
      <c r="F10" s="37">
        <f>1!AG21</f>
        <v>149.64</v>
      </c>
      <c r="G10" s="37">
        <f>2!AG21</f>
        <v>160.4</v>
      </c>
      <c r="H10" s="38">
        <f>3!AG21</f>
        <v>133.59</v>
      </c>
      <c r="I10" s="63">
        <f>4!AG21</f>
        <v>209.17000000000002</v>
      </c>
      <c r="J10" s="66">
        <f t="shared" si="0"/>
        <v>652.8</v>
      </c>
      <c r="K10" s="86">
        <v>5</v>
      </c>
    </row>
    <row r="11" spans="1:11" s="19" customFormat="1" ht="18">
      <c r="A11" s="34">
        <v>20</v>
      </c>
      <c r="B11" s="49" t="s">
        <v>36</v>
      </c>
      <c r="C11" s="89" t="s">
        <v>98</v>
      </c>
      <c r="D11" s="36" t="s">
        <v>18</v>
      </c>
      <c r="E11" s="50" t="s">
        <v>21</v>
      </c>
      <c r="F11" s="37">
        <f>1!AG23</f>
        <v>148.09</v>
      </c>
      <c r="G11" s="37">
        <f>2!AG23</f>
        <v>148.82999999999998</v>
      </c>
      <c r="H11" s="38">
        <f>3!AG23</f>
        <v>145.96</v>
      </c>
      <c r="I11" s="63">
        <f>4!AG23</f>
        <v>208.79</v>
      </c>
      <c r="J11" s="66">
        <f t="shared" si="0"/>
        <v>651.67</v>
      </c>
      <c r="K11" s="86">
        <v>6</v>
      </c>
    </row>
    <row r="12" spans="1:11" s="19" customFormat="1" ht="18">
      <c r="A12" s="34">
        <v>24</v>
      </c>
      <c r="B12" s="49" t="s">
        <v>36</v>
      </c>
      <c r="C12" s="89" t="s">
        <v>65</v>
      </c>
      <c r="D12" s="36" t="s">
        <v>42</v>
      </c>
      <c r="E12" s="50" t="s">
        <v>54</v>
      </c>
      <c r="F12" s="37">
        <f>1!AG27</f>
        <v>143.56</v>
      </c>
      <c r="G12" s="37">
        <f>2!AG27</f>
        <v>144.72</v>
      </c>
      <c r="H12" s="38">
        <f>3!AG27</f>
        <v>140.45</v>
      </c>
      <c r="I12" s="63">
        <f>4!AG27</f>
        <v>202.47</v>
      </c>
      <c r="J12" s="66">
        <f t="shared" si="0"/>
        <v>631.1999999999999</v>
      </c>
      <c r="K12" s="86">
        <v>7</v>
      </c>
    </row>
    <row r="13" spans="1:11" s="19" customFormat="1" ht="18">
      <c r="A13" s="34">
        <v>27</v>
      </c>
      <c r="B13" s="49" t="s">
        <v>36</v>
      </c>
      <c r="C13" s="89" t="s">
        <v>31</v>
      </c>
      <c r="D13" s="36" t="s">
        <v>32</v>
      </c>
      <c r="E13" s="50" t="s">
        <v>43</v>
      </c>
      <c r="F13" s="37">
        <f>1!AG30</f>
        <v>143.4</v>
      </c>
      <c r="G13" s="37">
        <f>2!AG30</f>
        <v>154.81</v>
      </c>
      <c r="H13" s="38">
        <f>3!AG30</f>
        <v>132.8</v>
      </c>
      <c r="I13" s="63">
        <f>4!AG30</f>
        <v>199.15</v>
      </c>
      <c r="J13" s="66">
        <f t="shared" si="0"/>
        <v>630.1600000000001</v>
      </c>
      <c r="K13" s="86">
        <v>8</v>
      </c>
    </row>
    <row r="14" spans="1:11" s="19" customFormat="1" ht="18">
      <c r="A14" s="34">
        <v>32</v>
      </c>
      <c r="B14" s="49" t="s">
        <v>36</v>
      </c>
      <c r="C14" s="89" t="s">
        <v>68</v>
      </c>
      <c r="D14" s="36" t="s">
        <v>50</v>
      </c>
      <c r="E14" s="50" t="s">
        <v>54</v>
      </c>
      <c r="F14" s="37">
        <f>1!AG35</f>
        <v>141.52</v>
      </c>
      <c r="G14" s="37">
        <f>2!AG35</f>
        <v>154.38</v>
      </c>
      <c r="H14" s="38">
        <f>3!AG35</f>
        <v>133.45</v>
      </c>
      <c r="I14" s="63">
        <f>4!AG35</f>
        <v>191.37</v>
      </c>
      <c r="J14" s="66">
        <f t="shared" si="0"/>
        <v>620.72</v>
      </c>
      <c r="K14" s="86">
        <v>9</v>
      </c>
    </row>
    <row r="15" spans="1:11" s="19" customFormat="1" ht="18">
      <c r="A15" s="34">
        <v>23</v>
      </c>
      <c r="B15" s="49" t="s">
        <v>36</v>
      </c>
      <c r="C15" s="89" t="s">
        <v>87</v>
      </c>
      <c r="D15" s="36" t="s">
        <v>16</v>
      </c>
      <c r="E15" s="50" t="s">
        <v>21</v>
      </c>
      <c r="F15" s="37">
        <f>1!AG26</f>
        <v>127.37</v>
      </c>
      <c r="G15" s="37">
        <f>2!AG26</f>
        <v>153.64</v>
      </c>
      <c r="H15" s="38">
        <f>3!AG26</f>
        <v>134.62</v>
      </c>
      <c r="I15" s="63">
        <f>4!AG26</f>
        <v>204.63</v>
      </c>
      <c r="J15" s="66">
        <f t="shared" si="0"/>
        <v>620.26</v>
      </c>
      <c r="K15" s="86">
        <v>10</v>
      </c>
    </row>
    <row r="16" spans="1:11" s="19" customFormat="1" ht="18">
      <c r="A16" s="34">
        <v>10</v>
      </c>
      <c r="B16" s="49" t="s">
        <v>36</v>
      </c>
      <c r="C16" s="89" t="s">
        <v>29</v>
      </c>
      <c r="D16" s="36" t="s">
        <v>28</v>
      </c>
      <c r="E16" s="50" t="s">
        <v>21</v>
      </c>
      <c r="F16" s="37">
        <f>1!AG13</f>
        <v>138.86</v>
      </c>
      <c r="G16" s="37">
        <f>2!AG13</f>
        <v>148.26</v>
      </c>
      <c r="H16" s="38">
        <f>3!AG13</f>
        <v>132.65</v>
      </c>
      <c r="I16" s="63">
        <f>4!AG13</f>
        <v>199.66</v>
      </c>
      <c r="J16" s="66">
        <f t="shared" si="0"/>
        <v>619.43</v>
      </c>
      <c r="K16" s="86">
        <v>11</v>
      </c>
    </row>
    <row r="17" spans="1:11" s="19" customFormat="1" ht="18">
      <c r="A17" s="34">
        <v>1</v>
      </c>
      <c r="B17" s="49" t="s">
        <v>36</v>
      </c>
      <c r="C17" s="89" t="s">
        <v>44</v>
      </c>
      <c r="D17" s="36" t="s">
        <v>45</v>
      </c>
      <c r="E17" s="50" t="s">
        <v>60</v>
      </c>
      <c r="F17" s="37">
        <f>1!AG4</f>
        <v>141.31</v>
      </c>
      <c r="G17" s="37">
        <f>2!AG4</f>
        <v>151.31</v>
      </c>
      <c r="H17" s="38">
        <f>3!AG4</f>
        <v>131.32999999999998</v>
      </c>
      <c r="I17" s="63">
        <f>4!AG4</f>
        <v>194.69</v>
      </c>
      <c r="J17" s="66">
        <f t="shared" si="0"/>
        <v>618.64</v>
      </c>
      <c r="K17" s="86">
        <v>12</v>
      </c>
    </row>
    <row r="18" spans="1:11" s="19" customFormat="1" ht="18">
      <c r="A18" s="34">
        <v>2</v>
      </c>
      <c r="B18" s="49" t="s">
        <v>36</v>
      </c>
      <c r="C18" s="89" t="s">
        <v>46</v>
      </c>
      <c r="D18" s="36" t="s">
        <v>47</v>
      </c>
      <c r="E18" s="50" t="s">
        <v>82</v>
      </c>
      <c r="F18" s="37">
        <f>1!AG5</f>
        <v>143.31</v>
      </c>
      <c r="G18" s="37">
        <f>2!AG5</f>
        <v>161.93</v>
      </c>
      <c r="H18" s="38">
        <f>3!AG5</f>
        <v>134.7</v>
      </c>
      <c r="I18" s="63">
        <f>4!AG5</f>
        <v>175.05</v>
      </c>
      <c r="J18" s="66">
        <f t="shared" si="0"/>
        <v>614.99</v>
      </c>
      <c r="K18" s="86">
        <v>13</v>
      </c>
    </row>
    <row r="19" spans="1:11" s="19" customFormat="1" ht="18">
      <c r="A19" s="34">
        <v>4</v>
      </c>
      <c r="B19" s="49" t="s">
        <v>36</v>
      </c>
      <c r="C19" s="89" t="s">
        <v>33</v>
      </c>
      <c r="D19" s="36" t="s">
        <v>25</v>
      </c>
      <c r="E19" s="50" t="s">
        <v>39</v>
      </c>
      <c r="F19" s="37">
        <f>1!AG7</f>
        <v>139.62</v>
      </c>
      <c r="G19" s="37">
        <f>2!AG7</f>
        <v>148.16</v>
      </c>
      <c r="H19" s="38">
        <f>3!AG7</f>
        <v>130.7</v>
      </c>
      <c r="I19" s="63">
        <f>4!AG7</f>
        <v>194.78</v>
      </c>
      <c r="J19" s="66">
        <f t="shared" si="0"/>
        <v>613.26</v>
      </c>
      <c r="K19" s="86">
        <v>14</v>
      </c>
    </row>
    <row r="20" spans="1:11" s="19" customFormat="1" ht="18">
      <c r="A20" s="34">
        <v>8</v>
      </c>
      <c r="B20" s="49" t="s">
        <v>36</v>
      </c>
      <c r="C20" s="89" t="s">
        <v>51</v>
      </c>
      <c r="D20" s="36" t="s">
        <v>12</v>
      </c>
      <c r="E20" s="50" t="s">
        <v>52</v>
      </c>
      <c r="F20" s="37">
        <f>1!AG11</f>
        <v>134.72</v>
      </c>
      <c r="G20" s="37">
        <f>2!AG11</f>
        <v>143.95</v>
      </c>
      <c r="H20" s="38">
        <f>3!AG11</f>
        <v>139.37</v>
      </c>
      <c r="I20" s="63">
        <f>4!AG11</f>
        <v>194.91</v>
      </c>
      <c r="J20" s="66">
        <f t="shared" si="0"/>
        <v>612.9499999999999</v>
      </c>
      <c r="K20" s="86">
        <v>15</v>
      </c>
    </row>
    <row r="21" spans="1:11" s="19" customFormat="1" ht="18">
      <c r="A21" s="34">
        <v>28</v>
      </c>
      <c r="B21" s="49" t="s">
        <v>36</v>
      </c>
      <c r="C21" s="89" t="s">
        <v>56</v>
      </c>
      <c r="D21" s="36" t="s">
        <v>32</v>
      </c>
      <c r="E21" s="50" t="s">
        <v>21</v>
      </c>
      <c r="F21" s="37">
        <f>1!AG31</f>
        <v>142.43</v>
      </c>
      <c r="G21" s="37">
        <f>2!AG31</f>
        <v>154.78</v>
      </c>
      <c r="H21" s="38">
        <f>3!AG31</f>
        <v>144.79</v>
      </c>
      <c r="I21" s="63">
        <f>4!AG31</f>
        <v>170.66</v>
      </c>
      <c r="J21" s="66">
        <f t="shared" si="0"/>
        <v>612.66</v>
      </c>
      <c r="K21" s="86">
        <v>16</v>
      </c>
    </row>
    <row r="22" spans="1:11" s="19" customFormat="1" ht="18">
      <c r="A22" s="34">
        <v>14</v>
      </c>
      <c r="B22" s="49" t="s">
        <v>36</v>
      </c>
      <c r="C22" s="89" t="s">
        <v>99</v>
      </c>
      <c r="D22" s="36" t="s">
        <v>38</v>
      </c>
      <c r="E22" s="50" t="s">
        <v>100</v>
      </c>
      <c r="F22" s="37">
        <f>1!AG17</f>
        <v>144.24</v>
      </c>
      <c r="G22" s="37">
        <f>2!AG17</f>
        <v>141.8</v>
      </c>
      <c r="H22" s="38">
        <f>3!AG17</f>
        <v>135.63</v>
      </c>
      <c r="I22" s="63">
        <f>4!AG17</f>
        <v>190.17000000000002</v>
      </c>
      <c r="J22" s="66">
        <f t="shared" si="0"/>
        <v>611.84</v>
      </c>
      <c r="K22" s="86">
        <v>17</v>
      </c>
    </row>
    <row r="23" spans="1:11" s="19" customFormat="1" ht="18">
      <c r="A23" s="34">
        <v>6</v>
      </c>
      <c r="B23" s="49" t="s">
        <v>36</v>
      </c>
      <c r="C23" s="89" t="s">
        <v>49</v>
      </c>
      <c r="D23" s="36" t="s">
        <v>50</v>
      </c>
      <c r="E23" s="50" t="s">
        <v>43</v>
      </c>
      <c r="F23" s="37">
        <f>1!AG9</f>
        <v>132.45</v>
      </c>
      <c r="G23" s="37">
        <f>2!AG9</f>
        <v>155.98</v>
      </c>
      <c r="H23" s="38">
        <f>3!AG9</f>
        <v>127.52</v>
      </c>
      <c r="I23" s="63">
        <f>4!AG9</f>
        <v>192.59</v>
      </c>
      <c r="J23" s="66">
        <f t="shared" si="0"/>
        <v>608.54</v>
      </c>
      <c r="K23" s="86">
        <v>18</v>
      </c>
    </row>
    <row r="24" spans="1:11" s="19" customFormat="1" ht="18">
      <c r="A24" s="34">
        <v>12</v>
      </c>
      <c r="B24" s="49" t="s">
        <v>36</v>
      </c>
      <c r="C24" s="89" t="s">
        <v>53</v>
      </c>
      <c r="D24" s="36" t="s">
        <v>15</v>
      </c>
      <c r="E24" s="50" t="s">
        <v>39</v>
      </c>
      <c r="F24" s="37">
        <f>1!AG15</f>
        <v>140.68</v>
      </c>
      <c r="G24" s="37">
        <f>2!AG15</f>
        <v>152.1</v>
      </c>
      <c r="H24" s="38">
        <f>3!AG15</f>
        <v>125.45</v>
      </c>
      <c r="I24" s="63">
        <f>4!AG15</f>
        <v>188.56</v>
      </c>
      <c r="J24" s="66">
        <f t="shared" si="0"/>
        <v>606.79</v>
      </c>
      <c r="K24" s="86">
        <v>19</v>
      </c>
    </row>
    <row r="25" spans="1:11" s="19" customFormat="1" ht="18">
      <c r="A25" s="34">
        <v>38</v>
      </c>
      <c r="B25" s="49" t="s">
        <v>36</v>
      </c>
      <c r="C25" s="89" t="s">
        <v>66</v>
      </c>
      <c r="D25" s="36" t="s">
        <v>67</v>
      </c>
      <c r="E25" s="50" t="s">
        <v>63</v>
      </c>
      <c r="F25" s="37">
        <f>1!AG41</f>
        <v>142.18</v>
      </c>
      <c r="G25" s="37">
        <f>2!AG41</f>
        <v>143.98</v>
      </c>
      <c r="H25" s="38">
        <f>3!AG41</f>
        <v>126.52</v>
      </c>
      <c r="I25" s="63">
        <f>4!AG41</f>
        <v>194.02</v>
      </c>
      <c r="J25" s="66">
        <f t="shared" si="0"/>
        <v>606.6999999999999</v>
      </c>
      <c r="K25" s="86">
        <v>20</v>
      </c>
    </row>
    <row r="26" spans="1:11" s="19" customFormat="1" ht="18">
      <c r="A26" s="34">
        <v>17</v>
      </c>
      <c r="B26" s="49" t="s">
        <v>36</v>
      </c>
      <c r="C26" s="89" t="s">
        <v>91</v>
      </c>
      <c r="D26" s="36" t="s">
        <v>57</v>
      </c>
      <c r="E26" s="50" t="s">
        <v>92</v>
      </c>
      <c r="F26" s="37">
        <f>1!AG20</f>
        <v>132.74</v>
      </c>
      <c r="G26" s="37">
        <f>2!AG20</f>
        <v>148.07999999999998</v>
      </c>
      <c r="H26" s="38">
        <f>3!AG20</f>
        <v>124.6</v>
      </c>
      <c r="I26" s="63">
        <f>4!AG20</f>
        <v>194.32999999999998</v>
      </c>
      <c r="J26" s="66">
        <f t="shared" si="0"/>
        <v>599.75</v>
      </c>
      <c r="K26" s="86">
        <v>21</v>
      </c>
    </row>
    <row r="27" spans="1:11" s="19" customFormat="1" ht="18">
      <c r="A27" s="34">
        <v>36</v>
      </c>
      <c r="B27" s="49" t="s">
        <v>36</v>
      </c>
      <c r="C27" s="89" t="s">
        <v>24</v>
      </c>
      <c r="D27" s="36" t="s">
        <v>13</v>
      </c>
      <c r="E27" s="50" t="s">
        <v>21</v>
      </c>
      <c r="F27" s="37">
        <f>1!AG39</f>
        <v>120.03</v>
      </c>
      <c r="G27" s="37">
        <f>2!AG39</f>
        <v>148.11</v>
      </c>
      <c r="H27" s="38">
        <f>3!AG39</f>
        <v>132.81</v>
      </c>
      <c r="I27" s="63">
        <f>4!AG39</f>
        <v>195.71</v>
      </c>
      <c r="J27" s="66">
        <f t="shared" si="0"/>
        <v>596.66</v>
      </c>
      <c r="K27" s="86">
        <v>22</v>
      </c>
    </row>
    <row r="28" spans="1:11" s="19" customFormat="1" ht="18">
      <c r="A28" s="34">
        <v>5</v>
      </c>
      <c r="B28" s="49" t="s">
        <v>36</v>
      </c>
      <c r="C28" s="89" t="s">
        <v>19</v>
      </c>
      <c r="D28" s="36" t="s">
        <v>12</v>
      </c>
      <c r="E28" s="50" t="s">
        <v>39</v>
      </c>
      <c r="F28" s="37">
        <f>1!AG8</f>
        <v>135.3</v>
      </c>
      <c r="G28" s="37">
        <f>2!AG8</f>
        <v>151</v>
      </c>
      <c r="H28" s="38">
        <f>3!AG8</f>
        <v>116.22</v>
      </c>
      <c r="I28" s="63">
        <f>4!AG8</f>
        <v>179.35</v>
      </c>
      <c r="J28" s="66">
        <f t="shared" si="0"/>
        <v>581.87</v>
      </c>
      <c r="K28" s="86">
        <v>23</v>
      </c>
    </row>
    <row r="29" spans="1:11" s="19" customFormat="1" ht="18">
      <c r="A29" s="34">
        <v>13</v>
      </c>
      <c r="B29" s="49" t="s">
        <v>36</v>
      </c>
      <c r="C29" s="89" t="s">
        <v>14</v>
      </c>
      <c r="D29" s="36" t="s">
        <v>18</v>
      </c>
      <c r="E29" s="50" t="s">
        <v>54</v>
      </c>
      <c r="F29" s="37">
        <f>1!AG16</f>
        <v>140.93</v>
      </c>
      <c r="G29" s="37">
        <f>2!AG16</f>
        <v>139.31</v>
      </c>
      <c r="H29" s="38">
        <f>3!AG16</f>
        <v>124.38</v>
      </c>
      <c r="I29" s="63">
        <f>4!AG16</f>
        <v>175.19</v>
      </c>
      <c r="J29" s="66">
        <f t="shared" si="0"/>
        <v>579.81</v>
      </c>
      <c r="K29" s="86">
        <v>24</v>
      </c>
    </row>
    <row r="30" spans="1:11" s="19" customFormat="1" ht="18">
      <c r="A30" s="34">
        <v>11</v>
      </c>
      <c r="B30" s="49" t="s">
        <v>36</v>
      </c>
      <c r="C30" s="89" t="s">
        <v>40</v>
      </c>
      <c r="D30" s="36" t="s">
        <v>41</v>
      </c>
      <c r="E30" s="50" t="s">
        <v>21</v>
      </c>
      <c r="F30" s="37">
        <f>1!AG14</f>
        <v>124.75</v>
      </c>
      <c r="G30" s="37">
        <f>2!AG14</f>
        <v>144.15</v>
      </c>
      <c r="H30" s="38">
        <f>3!AG14</f>
        <v>122.07</v>
      </c>
      <c r="I30" s="63">
        <f>4!AG14</f>
        <v>184.96</v>
      </c>
      <c r="J30" s="66">
        <f t="shared" si="0"/>
        <v>575.93</v>
      </c>
      <c r="K30" s="86">
        <v>25</v>
      </c>
    </row>
    <row r="31" spans="1:11" s="19" customFormat="1" ht="18">
      <c r="A31" s="34">
        <v>16</v>
      </c>
      <c r="B31" s="49" t="s">
        <v>36</v>
      </c>
      <c r="C31" s="89" t="s">
        <v>103</v>
      </c>
      <c r="D31" s="36" t="s">
        <v>17</v>
      </c>
      <c r="E31" s="50" t="s">
        <v>64</v>
      </c>
      <c r="F31" s="37">
        <f>1!AG19</f>
        <v>147.34</v>
      </c>
      <c r="G31" s="37">
        <f>2!AG19</f>
        <v>154.25</v>
      </c>
      <c r="H31" s="38">
        <f>3!AG19</f>
        <v>136.16</v>
      </c>
      <c r="I31" s="63">
        <f>4!AG19</f>
        <v>121.56</v>
      </c>
      <c r="J31" s="66">
        <f t="shared" si="0"/>
        <v>559.31</v>
      </c>
      <c r="K31" s="86">
        <v>26</v>
      </c>
    </row>
    <row r="32" spans="1:11" s="19" customFormat="1" ht="18">
      <c r="A32" s="34">
        <v>37</v>
      </c>
      <c r="B32" s="49" t="s">
        <v>36</v>
      </c>
      <c r="C32" s="89" t="s">
        <v>26</v>
      </c>
      <c r="D32" s="36" t="s">
        <v>27</v>
      </c>
      <c r="E32" s="50" t="s">
        <v>21</v>
      </c>
      <c r="F32" s="37">
        <f>1!AG40</f>
        <v>125.14</v>
      </c>
      <c r="G32" s="37">
        <f>2!AG40</f>
        <v>142.16</v>
      </c>
      <c r="H32" s="38">
        <f>3!AG40</f>
        <v>117.74000000000001</v>
      </c>
      <c r="I32" s="63">
        <f>4!AG40</f>
        <v>159.24</v>
      </c>
      <c r="J32" s="66">
        <f t="shared" si="0"/>
        <v>544.28</v>
      </c>
      <c r="K32" s="86">
        <v>27</v>
      </c>
    </row>
    <row r="33" spans="1:11" s="19" customFormat="1" ht="18">
      <c r="A33" s="34">
        <v>3</v>
      </c>
      <c r="B33" s="49" t="s">
        <v>36</v>
      </c>
      <c r="C33" s="89" t="s">
        <v>48</v>
      </c>
      <c r="D33" s="36" t="s">
        <v>12</v>
      </c>
      <c r="E33" s="50" t="s">
        <v>81</v>
      </c>
      <c r="F33" s="37">
        <f>1!AG6</f>
        <v>101.76</v>
      </c>
      <c r="G33" s="37">
        <f>2!AG6</f>
        <v>142.52</v>
      </c>
      <c r="H33" s="38">
        <f>3!AG6</f>
        <v>126.14</v>
      </c>
      <c r="I33" s="63">
        <f>4!AG6</f>
        <v>173.04</v>
      </c>
      <c r="J33" s="66">
        <f t="shared" si="0"/>
        <v>543.46</v>
      </c>
      <c r="K33" s="86">
        <v>28</v>
      </c>
    </row>
    <row r="34" spans="1:11" s="19" customFormat="1" ht="18">
      <c r="A34" s="34">
        <v>34</v>
      </c>
      <c r="B34" s="49" t="s">
        <v>36</v>
      </c>
      <c r="C34" s="89" t="s">
        <v>58</v>
      </c>
      <c r="D34" s="36" t="s">
        <v>42</v>
      </c>
      <c r="E34" s="50" t="s">
        <v>81</v>
      </c>
      <c r="F34" s="37">
        <f>1!AG37</f>
        <v>116.43</v>
      </c>
      <c r="G34" s="37">
        <f>2!AG37</f>
        <v>125.7</v>
      </c>
      <c r="H34" s="38">
        <f>3!AG37</f>
        <v>101.62</v>
      </c>
      <c r="I34" s="63">
        <f>4!AG37</f>
        <v>182.27</v>
      </c>
      <c r="J34" s="66">
        <f t="shared" si="0"/>
        <v>526.02</v>
      </c>
      <c r="K34" s="86">
        <v>29</v>
      </c>
    </row>
    <row r="35" spans="1:11" s="19" customFormat="1" ht="18">
      <c r="A35" s="34">
        <v>25</v>
      </c>
      <c r="B35" s="49" t="s">
        <v>36</v>
      </c>
      <c r="C35" s="89" t="s">
        <v>95</v>
      </c>
      <c r="D35" s="36" t="s">
        <v>59</v>
      </c>
      <c r="E35" s="50" t="s">
        <v>96</v>
      </c>
      <c r="F35" s="37">
        <f>1!AG28</f>
        <v>128.95</v>
      </c>
      <c r="G35" s="37">
        <f>2!AG28</f>
        <v>140.42000000000002</v>
      </c>
      <c r="H35" s="38">
        <f>3!AG28</f>
        <v>86.41</v>
      </c>
      <c r="I35" s="63">
        <f>4!AG28</f>
        <v>168.38</v>
      </c>
      <c r="J35" s="66">
        <f t="shared" si="0"/>
        <v>524.16</v>
      </c>
      <c r="K35" s="86">
        <v>30</v>
      </c>
    </row>
    <row r="36" spans="1:11" s="19" customFormat="1" ht="18">
      <c r="A36" s="34">
        <v>15</v>
      </c>
      <c r="B36" s="49" t="s">
        <v>36</v>
      </c>
      <c r="C36" s="89" t="s">
        <v>55</v>
      </c>
      <c r="D36" s="36" t="s">
        <v>16</v>
      </c>
      <c r="E36" s="50" t="s">
        <v>64</v>
      </c>
      <c r="F36" s="37">
        <f>1!AG18</f>
        <v>129.44</v>
      </c>
      <c r="G36" s="37">
        <f>2!AG18</f>
        <v>129.01</v>
      </c>
      <c r="H36" s="38">
        <f>3!AG18</f>
        <v>86.82</v>
      </c>
      <c r="I36" s="63">
        <f>4!AG18</f>
        <v>165.07999999999998</v>
      </c>
      <c r="J36" s="66">
        <f t="shared" si="0"/>
        <v>510.34999999999997</v>
      </c>
      <c r="K36" s="86">
        <v>31</v>
      </c>
    </row>
    <row r="37" spans="1:11" s="19" customFormat="1" ht="18">
      <c r="A37" s="34">
        <v>33</v>
      </c>
      <c r="B37" s="49" t="s">
        <v>36</v>
      </c>
      <c r="C37" s="89" t="s">
        <v>101</v>
      </c>
      <c r="D37" s="36" t="s">
        <v>37</v>
      </c>
      <c r="E37" s="50" t="s">
        <v>102</v>
      </c>
      <c r="F37" s="37">
        <f>1!AG36</f>
        <v>112.28</v>
      </c>
      <c r="G37" s="37">
        <f>2!AG36</f>
        <v>117.21000000000001</v>
      </c>
      <c r="H37" s="38">
        <f>3!AG36</f>
        <v>96.83</v>
      </c>
      <c r="I37" s="63">
        <f>4!AG36</f>
        <v>153.47</v>
      </c>
      <c r="J37" s="66">
        <f t="shared" si="0"/>
        <v>479.78999999999996</v>
      </c>
      <c r="K37" s="86">
        <v>32</v>
      </c>
    </row>
    <row r="38" spans="1:11" s="19" customFormat="1" ht="18">
      <c r="A38" s="34">
        <v>40</v>
      </c>
      <c r="B38" s="49" t="s">
        <v>36</v>
      </c>
      <c r="C38" s="89" t="s">
        <v>61</v>
      </c>
      <c r="D38" s="36" t="s">
        <v>62</v>
      </c>
      <c r="E38" s="50" t="s">
        <v>63</v>
      </c>
      <c r="F38" s="37">
        <f>1!AG43</f>
        <v>108.65</v>
      </c>
      <c r="G38" s="37">
        <f>2!AG43</f>
        <v>126.89</v>
      </c>
      <c r="H38" s="38">
        <f>3!AG43</f>
        <v>83.75999999999999</v>
      </c>
      <c r="I38" s="63">
        <f>4!AG43</f>
        <v>155.14</v>
      </c>
      <c r="J38" s="66">
        <f t="shared" si="0"/>
        <v>474.44</v>
      </c>
      <c r="K38" s="86">
        <v>33</v>
      </c>
    </row>
    <row r="39" spans="1:11" s="19" customFormat="1" ht="15" customHeight="1" thickBot="1">
      <c r="A39" s="39">
        <v>35</v>
      </c>
      <c r="B39" s="51" t="s">
        <v>36</v>
      </c>
      <c r="C39" s="90" t="s">
        <v>106</v>
      </c>
      <c r="D39" s="40" t="s">
        <v>18</v>
      </c>
      <c r="E39" s="52" t="s">
        <v>64</v>
      </c>
      <c r="F39" s="41">
        <f>1!AG38</f>
        <v>134.76</v>
      </c>
      <c r="G39" s="41">
        <f>2!AG38</f>
        <v>146.27</v>
      </c>
      <c r="H39" s="42">
        <f>3!AG38</f>
        <v>69.14</v>
      </c>
      <c r="I39" s="64">
        <f>4!AG38</f>
        <v>90.86</v>
      </c>
      <c r="J39" s="67">
        <f t="shared" si="0"/>
        <v>441.03</v>
      </c>
      <c r="K39" s="86">
        <v>34</v>
      </c>
    </row>
    <row r="40" spans="1:11" s="19" customFormat="1" ht="15.75" thickBot="1">
      <c r="A40" s="116" t="s">
        <v>107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8"/>
    </row>
    <row r="41" spans="1:11" s="19" customFormat="1" ht="18">
      <c r="A41" s="29">
        <v>30</v>
      </c>
      <c r="B41" s="47" t="s">
        <v>89</v>
      </c>
      <c r="C41" s="88" t="s">
        <v>34</v>
      </c>
      <c r="D41" s="31" t="s">
        <v>12</v>
      </c>
      <c r="E41" s="48" t="s">
        <v>21</v>
      </c>
      <c r="F41" s="32">
        <f>1!AG33</f>
        <v>141.2</v>
      </c>
      <c r="G41" s="32">
        <f>2!AG33</f>
        <v>147.52</v>
      </c>
      <c r="H41" s="33">
        <f>3!AG33</f>
        <v>145.75</v>
      </c>
      <c r="I41" s="62">
        <f>4!AG33</f>
        <v>198.26</v>
      </c>
      <c r="J41" s="65">
        <f aca="true" t="shared" si="1" ref="J41:J47">SUM(F41:I41)</f>
        <v>632.73</v>
      </c>
      <c r="K41" s="85">
        <v>1</v>
      </c>
    </row>
    <row r="42" spans="1:11" s="19" customFormat="1" ht="18">
      <c r="A42" s="34">
        <v>19</v>
      </c>
      <c r="B42" s="49" t="s">
        <v>89</v>
      </c>
      <c r="C42" s="89" t="s">
        <v>79</v>
      </c>
      <c r="D42" s="36" t="s">
        <v>18</v>
      </c>
      <c r="E42" s="50" t="s">
        <v>21</v>
      </c>
      <c r="F42" s="37">
        <f>1!AG22</f>
        <v>145.04</v>
      </c>
      <c r="G42" s="37">
        <f>2!AG22</f>
        <v>143.23</v>
      </c>
      <c r="H42" s="38">
        <f>3!AG22</f>
        <v>126.69</v>
      </c>
      <c r="I42" s="63">
        <f>4!AG22</f>
        <v>157.28</v>
      </c>
      <c r="J42" s="66">
        <f t="shared" si="1"/>
        <v>572.24</v>
      </c>
      <c r="K42" s="86">
        <v>2</v>
      </c>
    </row>
    <row r="43" spans="1:11" s="19" customFormat="1" ht="18">
      <c r="A43" s="34">
        <v>9</v>
      </c>
      <c r="B43" s="49" t="s">
        <v>89</v>
      </c>
      <c r="C43" s="89" t="s">
        <v>51</v>
      </c>
      <c r="D43" s="36" t="s">
        <v>12</v>
      </c>
      <c r="E43" s="50" t="s">
        <v>52</v>
      </c>
      <c r="F43" s="37">
        <f>1!AG12</f>
        <v>124.62</v>
      </c>
      <c r="G43" s="37">
        <f>2!AG12</f>
        <v>142.57999999999998</v>
      </c>
      <c r="H43" s="38">
        <f>3!AG12</f>
        <v>116.82</v>
      </c>
      <c r="I43" s="63">
        <f>4!AG12</f>
        <v>182.78</v>
      </c>
      <c r="J43" s="66">
        <f t="shared" si="1"/>
        <v>566.8</v>
      </c>
      <c r="K43" s="86">
        <v>3</v>
      </c>
    </row>
    <row r="44" spans="1:11" s="19" customFormat="1" ht="18">
      <c r="A44" s="34">
        <v>7</v>
      </c>
      <c r="B44" s="49" t="s">
        <v>89</v>
      </c>
      <c r="C44" s="89" t="s">
        <v>49</v>
      </c>
      <c r="D44" s="36" t="s">
        <v>50</v>
      </c>
      <c r="E44" s="50" t="s">
        <v>43</v>
      </c>
      <c r="F44" s="37">
        <f>1!AG10</f>
        <v>126.49</v>
      </c>
      <c r="G44" s="37">
        <f>2!AG10</f>
        <v>144.74</v>
      </c>
      <c r="H44" s="38">
        <f>3!AG10</f>
        <v>124.7</v>
      </c>
      <c r="I44" s="63">
        <f>4!AG10</f>
        <v>170.8</v>
      </c>
      <c r="J44" s="66">
        <f t="shared" si="1"/>
        <v>566.73</v>
      </c>
      <c r="K44" s="86">
        <v>4</v>
      </c>
    </row>
    <row r="45" spans="1:11" s="19" customFormat="1" ht="18">
      <c r="A45" s="34">
        <v>39</v>
      </c>
      <c r="B45" s="49" t="s">
        <v>89</v>
      </c>
      <c r="C45" s="89" t="s">
        <v>66</v>
      </c>
      <c r="D45" s="36" t="s">
        <v>67</v>
      </c>
      <c r="E45" s="50" t="s">
        <v>63</v>
      </c>
      <c r="F45" s="37">
        <f>1!AG42</f>
        <v>128.38</v>
      </c>
      <c r="G45" s="37">
        <f>2!AG42</f>
        <v>132.19</v>
      </c>
      <c r="H45" s="38">
        <f>3!AG42</f>
        <v>109.03</v>
      </c>
      <c r="I45" s="63">
        <f>4!AG42</f>
        <v>181.18</v>
      </c>
      <c r="J45" s="66">
        <f t="shared" si="1"/>
        <v>550.78</v>
      </c>
      <c r="K45" s="86">
        <v>5</v>
      </c>
    </row>
    <row r="46" spans="1:11" s="19" customFormat="1" ht="18">
      <c r="A46" s="34">
        <v>41</v>
      </c>
      <c r="B46" s="49" t="s">
        <v>89</v>
      </c>
      <c r="C46" s="89" t="s">
        <v>61</v>
      </c>
      <c r="D46" s="36" t="s">
        <v>62</v>
      </c>
      <c r="E46" s="50" t="s">
        <v>63</v>
      </c>
      <c r="F46" s="37">
        <f>1!AG44</f>
        <v>124.99000000000001</v>
      </c>
      <c r="G46" s="37">
        <f>2!AG44</f>
        <v>114.14</v>
      </c>
      <c r="H46" s="38">
        <f>3!AG44</f>
        <v>102.7</v>
      </c>
      <c r="I46" s="63">
        <f>4!AG44</f>
        <v>178.6</v>
      </c>
      <c r="J46" s="66">
        <f t="shared" si="1"/>
        <v>520.43</v>
      </c>
      <c r="K46" s="86">
        <v>6</v>
      </c>
    </row>
    <row r="47" spans="1:11" ht="18.75" thickBot="1">
      <c r="A47" s="39">
        <v>22</v>
      </c>
      <c r="B47" s="51" t="s">
        <v>89</v>
      </c>
      <c r="C47" s="90" t="s">
        <v>87</v>
      </c>
      <c r="D47" s="40" t="s">
        <v>42</v>
      </c>
      <c r="E47" s="52" t="s">
        <v>88</v>
      </c>
      <c r="F47" s="41">
        <f>1!AG25</f>
        <v>112.07</v>
      </c>
      <c r="G47" s="41">
        <f>2!AG25</f>
        <v>133.25</v>
      </c>
      <c r="H47" s="42">
        <f>3!AG25</f>
        <v>103.52</v>
      </c>
      <c r="I47" s="64">
        <f>4!AG25</f>
        <v>153.63</v>
      </c>
      <c r="J47" s="67">
        <f t="shared" si="1"/>
        <v>502.46999999999997</v>
      </c>
      <c r="K47" s="87">
        <v>7</v>
      </c>
    </row>
    <row r="48" spans="1:4" ht="12.75">
      <c r="A48" s="20"/>
      <c r="B48" s="20"/>
      <c r="C48" s="93" t="s">
        <v>9</v>
      </c>
      <c r="D48" s="28">
        <f ca="1">NOW()</f>
        <v>42588.80538287037</v>
      </c>
    </row>
    <row r="49" spans="2:10" ht="12.75">
      <c r="B49" s="53"/>
      <c r="C49" s="93"/>
      <c r="D49" s="27">
        <f ca="1">NOW()</f>
        <v>42588.80538287037</v>
      </c>
      <c r="G49" s="13"/>
      <c r="H49" s="13"/>
      <c r="I49" s="13"/>
      <c r="J49" s="21"/>
    </row>
    <row r="50" ht="12.75">
      <c r="E50" s="1" t="s">
        <v>10</v>
      </c>
    </row>
    <row r="51" spans="1:9" ht="12.75">
      <c r="A51" s="1" t="s">
        <v>69</v>
      </c>
      <c r="I51" s="1" t="s">
        <v>70</v>
      </c>
    </row>
    <row r="52" spans="1:9" ht="12.75">
      <c r="A52" s="1" t="s">
        <v>71</v>
      </c>
      <c r="B52" s="22"/>
      <c r="C52" s="22"/>
      <c r="D52" s="19"/>
      <c r="E52" s="22"/>
      <c r="I52" s="22" t="s">
        <v>72</v>
      </c>
    </row>
    <row r="53" spans="1:5" ht="12.75">
      <c r="A53" s="22"/>
      <c r="B53" s="22"/>
      <c r="C53" s="23"/>
      <c r="D53" s="24"/>
      <c r="E53" s="24"/>
    </row>
    <row r="54" spans="1:5" ht="12.75">
      <c r="A54" s="22"/>
      <c r="B54" s="22"/>
      <c r="C54" s="23"/>
      <c r="D54" s="24"/>
      <c r="E54" s="24"/>
    </row>
    <row r="55" spans="1:5" ht="12.75">
      <c r="A55" s="22"/>
      <c r="B55" s="22"/>
      <c r="C55" s="22"/>
      <c r="D55" s="22"/>
      <c r="E55" s="22"/>
    </row>
  </sheetData>
  <sheetProtection sheet="1"/>
  <mergeCells count="13">
    <mergeCell ref="C3:C4"/>
    <mergeCell ref="D3:D4"/>
    <mergeCell ref="E3:E4"/>
    <mergeCell ref="K3:K4"/>
    <mergeCell ref="C48:C49"/>
    <mergeCell ref="A40:K40"/>
    <mergeCell ref="A5:K5"/>
    <mergeCell ref="A1:D1"/>
    <mergeCell ref="E1:I1"/>
    <mergeCell ref="J1:K2"/>
    <mergeCell ref="A2:D2"/>
    <mergeCell ref="E2:I2"/>
    <mergeCell ref="B3:B4"/>
  </mergeCells>
  <conditionalFormatting sqref="B6:B39 B41:B47">
    <cfRule type="cellIs" priority="2" dxfId="0" operator="equal" stopIfTrue="1">
      <formula>"R"</formula>
    </cfRule>
  </conditionalFormatting>
  <conditionalFormatting sqref="F6:I39 F41:I47">
    <cfRule type="containsText" priority="1" dxfId="8" operator="containsText" stopIfTrue="1" text="nebyl">
      <formula>NOT(ISERROR(SEARCH("nebyl",F6)))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obyvak</cp:lastModifiedBy>
  <cp:lastPrinted>2016-08-06T10:51:56Z</cp:lastPrinted>
  <dcterms:created xsi:type="dcterms:W3CDTF">2003-04-01T12:06:07Z</dcterms:created>
  <dcterms:modified xsi:type="dcterms:W3CDTF">2016-08-06T17:20:48Z</dcterms:modified>
  <cp:category/>
  <cp:version/>
  <cp:contentType/>
  <cp:contentStatus/>
</cp:coreProperties>
</file>