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8610" firstSheet="1" activeTab="1"/>
  </bookViews>
  <sheets>
    <sheet name="Prezentace" sheetId="1" state="hidden" r:id="rId1"/>
    <sheet name="výsledky" sheetId="2" r:id="rId2"/>
    <sheet name="1" sheetId="3" r:id="rId3"/>
    <sheet name="2" sheetId="4" r:id="rId4"/>
    <sheet name="3" sheetId="5" r:id="rId5"/>
    <sheet name="4" sheetId="6" r:id="rId6"/>
  </sheets>
  <definedNames/>
  <calcPr fullCalcOnLoad="1"/>
</workbook>
</file>

<file path=xl/sharedStrings.xml><?xml version="1.0" encoding="utf-8"?>
<sst xmlns="http://schemas.openxmlformats.org/spreadsheetml/2006/main" count="2021" uniqueCount="453">
  <si>
    <t>Pořadí</t>
  </si>
  <si>
    <t>číslo</t>
  </si>
  <si>
    <t>Příjmení</t>
  </si>
  <si>
    <t>Jméno</t>
  </si>
  <si>
    <t>Celkový</t>
  </si>
  <si>
    <t>Klub (organizace)</t>
  </si>
  <si>
    <t>Disc.</t>
  </si>
  <si>
    <t>Výsledková listina</t>
  </si>
  <si>
    <t>Start.</t>
  </si>
  <si>
    <t>Čas vyvěšení:</t>
  </si>
  <si>
    <t xml:space="preserve"> </t>
  </si>
  <si>
    <t>Vladimír</t>
  </si>
  <si>
    <t>Josef</t>
  </si>
  <si>
    <t>Ladislav</t>
  </si>
  <si>
    <t>Florián</t>
  </si>
  <si>
    <t>Miroslav</t>
  </si>
  <si>
    <t>Karel</t>
  </si>
  <si>
    <t>Jiří</t>
  </si>
  <si>
    <t>Petr</t>
  </si>
  <si>
    <t>Čekal</t>
  </si>
  <si>
    <t>Součet</t>
  </si>
  <si>
    <t>KVZ Vltava Týn n/V</t>
  </si>
  <si>
    <t>KVZ Policie Počátky</t>
  </si>
  <si>
    <t>Vejslík</t>
  </si>
  <si>
    <t>Gažák</t>
  </si>
  <si>
    <t>Čas</t>
  </si>
  <si>
    <t>Získal</t>
  </si>
  <si>
    <t>Žemlička</t>
  </si>
  <si>
    <t>KVZ Stromovka Č.B.</t>
  </si>
  <si>
    <t>Vojtěch</t>
  </si>
  <si>
    <t>Dotlačil</t>
  </si>
  <si>
    <t>Žemličková</t>
  </si>
  <si>
    <t>Marie</t>
  </si>
  <si>
    <t>Pour</t>
  </si>
  <si>
    <t>Miloš</t>
  </si>
  <si>
    <t>Koch</t>
  </si>
  <si>
    <t>Švihálek</t>
  </si>
  <si>
    <t>Václav</t>
  </si>
  <si>
    <t>Čížek</t>
  </si>
  <si>
    <t>K</t>
  </si>
  <si>
    <t>Nikodým</t>
  </si>
  <si>
    <t>David</t>
  </si>
  <si>
    <t>Štancl</t>
  </si>
  <si>
    <t>Brejžek</t>
  </si>
  <si>
    <t>Rendl</t>
  </si>
  <si>
    <t>Zbraň</t>
  </si>
  <si>
    <t>P</t>
  </si>
  <si>
    <t>Herceg</t>
  </si>
  <si>
    <t>Bohumil</t>
  </si>
  <si>
    <t>František</t>
  </si>
  <si>
    <t>Toman</t>
  </si>
  <si>
    <t>Milan</t>
  </si>
  <si>
    <t>Wrzecionko</t>
  </si>
  <si>
    <t>Albert</t>
  </si>
  <si>
    <t>Pechová</t>
  </si>
  <si>
    <t>Hana</t>
  </si>
  <si>
    <t>Mironiuk</t>
  </si>
  <si>
    <t>Zdeněk</t>
  </si>
  <si>
    <t>KVZ Fruko J. Hradec</t>
  </si>
  <si>
    <t>Diče</t>
  </si>
  <si>
    <t>Michal</t>
  </si>
  <si>
    <t>Jan</t>
  </si>
  <si>
    <t>SKP Strakonice</t>
  </si>
  <si>
    <t>Polan</t>
  </si>
  <si>
    <t>Kureš</t>
  </si>
  <si>
    <t>KVZ Pelhřimov</t>
  </si>
  <si>
    <t>Týn nad Vltavou</t>
  </si>
  <si>
    <t>Adensam</t>
  </si>
  <si>
    <t>Martin</t>
  </si>
  <si>
    <t>Bahenský</t>
  </si>
  <si>
    <t>Michael</t>
  </si>
  <si>
    <t>PSK OLYMP Praha</t>
  </si>
  <si>
    <t>Bečvář</t>
  </si>
  <si>
    <t>Bělohlávek</t>
  </si>
  <si>
    <t>KVZ Polná</t>
  </si>
  <si>
    <t>Bína</t>
  </si>
  <si>
    <t>SSK Telč</t>
  </si>
  <si>
    <t>Bočan</t>
  </si>
  <si>
    <t>Stanislav</t>
  </si>
  <si>
    <t>SSK Čekanice</t>
  </si>
  <si>
    <t>Červenka</t>
  </si>
  <si>
    <t>Pavel</t>
  </si>
  <si>
    <t>Čihák</t>
  </si>
  <si>
    <t>Richard</t>
  </si>
  <si>
    <t>Hartmanice</t>
  </si>
  <si>
    <t>Čuba</t>
  </si>
  <si>
    <t>Kombat Kladno</t>
  </si>
  <si>
    <t>Dolák</t>
  </si>
  <si>
    <t>Doležel</t>
  </si>
  <si>
    <t>KVZ Třebíč</t>
  </si>
  <si>
    <t>Dotlačilová</t>
  </si>
  <si>
    <t>Helena</t>
  </si>
  <si>
    <t>Dvořák</t>
  </si>
  <si>
    <t>Marian</t>
  </si>
  <si>
    <t>SSK Benešov</t>
  </si>
  <si>
    <t>Fiala</t>
  </si>
  <si>
    <t>AVZO Nové Hrady</t>
  </si>
  <si>
    <t>Fuksa</t>
  </si>
  <si>
    <t>Viktor</t>
  </si>
  <si>
    <t>Grill</t>
  </si>
  <si>
    <t>Hazmuka</t>
  </si>
  <si>
    <t>Radoslav</t>
  </si>
  <si>
    <t>Antonín</t>
  </si>
  <si>
    <t>PAW Č. Budějovice</t>
  </si>
  <si>
    <t>KVZ Čimelice</t>
  </si>
  <si>
    <t>Ivan</t>
  </si>
  <si>
    <t>Majer</t>
  </si>
  <si>
    <t>Oldřich</t>
  </si>
  <si>
    <t>Marek</t>
  </si>
  <si>
    <t>Marešová</t>
  </si>
  <si>
    <t>Miloslava</t>
  </si>
  <si>
    <t>Novotný</t>
  </si>
  <si>
    <t>Jaroslav</t>
  </si>
  <si>
    <t>Pakosta</t>
  </si>
  <si>
    <t>Pecha</t>
  </si>
  <si>
    <t>Pětivlas</t>
  </si>
  <si>
    <t>Píša</t>
  </si>
  <si>
    <t>Platz</t>
  </si>
  <si>
    <t>SSK Slavonice</t>
  </si>
  <si>
    <t>Řeháček</t>
  </si>
  <si>
    <t>Radek</t>
  </si>
  <si>
    <t>Seitl</t>
  </si>
  <si>
    <t>Aleš</t>
  </si>
  <si>
    <t>Sluka</t>
  </si>
  <si>
    <t>KVZ Stromovka ČB</t>
  </si>
  <si>
    <t>Soukup</t>
  </si>
  <si>
    <t>Vlastislav</t>
  </si>
  <si>
    <t>Šmíd</t>
  </si>
  <si>
    <t>Štícha</t>
  </si>
  <si>
    <t>KVZ Jitka J. Hradec</t>
  </si>
  <si>
    <t>Švarc</t>
  </si>
  <si>
    <t>Vlastimil</t>
  </si>
  <si>
    <t>Teringl</t>
  </si>
  <si>
    <t>Urbanec</t>
  </si>
  <si>
    <t>Vala</t>
  </si>
  <si>
    <t>Valenta</t>
  </si>
  <si>
    <t>KVZ Králův Dvůr</t>
  </si>
  <si>
    <t>Vinický</t>
  </si>
  <si>
    <t>Libor</t>
  </si>
  <si>
    <t>Vítovec</t>
  </si>
  <si>
    <t>Miloslav</t>
  </si>
  <si>
    <t>Vodrážka</t>
  </si>
  <si>
    <t>Vít</t>
  </si>
  <si>
    <t>Vystyd</t>
  </si>
  <si>
    <t>Vystydová</t>
  </si>
  <si>
    <t>Veronika</t>
  </si>
  <si>
    <t>Zajíček</t>
  </si>
  <si>
    <t>Ladič</t>
  </si>
  <si>
    <t>Tibor</t>
  </si>
  <si>
    <t>Morkes</t>
  </si>
  <si>
    <t>Michalec</t>
  </si>
  <si>
    <t>Roman</t>
  </si>
  <si>
    <t>Dědič</t>
  </si>
  <si>
    <t>Pavelka</t>
  </si>
  <si>
    <t>SSK Kaplice</t>
  </si>
  <si>
    <t>Žemličková ml.</t>
  </si>
  <si>
    <t>SK Jednorožec Žirovnice</t>
  </si>
  <si>
    <t>Albrecht</t>
  </si>
  <si>
    <t>Baier</t>
  </si>
  <si>
    <t>SS Pořešín</t>
  </si>
  <si>
    <t>Bartoš</t>
  </si>
  <si>
    <t>Richad</t>
  </si>
  <si>
    <t>Brno</t>
  </si>
  <si>
    <t>Božek</t>
  </si>
  <si>
    <t>Daniel</t>
  </si>
  <si>
    <t>Cilichová</t>
  </si>
  <si>
    <t>Jaroslava</t>
  </si>
  <si>
    <t>KVZ Hodkovice n/M</t>
  </si>
  <si>
    <t>Grand Benešov</t>
  </si>
  <si>
    <t>Jakub</t>
  </si>
  <si>
    <t>SSK Borek</t>
  </si>
  <si>
    <t>Klíma</t>
  </si>
  <si>
    <t>Koblic</t>
  </si>
  <si>
    <t>Praha 4</t>
  </si>
  <si>
    <t>Koltai</t>
  </si>
  <si>
    <t>SSK Strakonice</t>
  </si>
  <si>
    <t>Král</t>
  </si>
  <si>
    <t>KVZ ÚVS J. Hradec</t>
  </si>
  <si>
    <t>Kraus</t>
  </si>
  <si>
    <t>Krůta</t>
  </si>
  <si>
    <t>SSK Pelhřimov</t>
  </si>
  <si>
    <t>Kudláček</t>
  </si>
  <si>
    <t>Macho</t>
  </si>
  <si>
    <t>Třeboň</t>
  </si>
  <si>
    <t>Mesároš</t>
  </si>
  <si>
    <t>Ondřej</t>
  </si>
  <si>
    <t>SK Chlum</t>
  </si>
  <si>
    <t>Štefan</t>
  </si>
  <si>
    <t>Míček</t>
  </si>
  <si>
    <t>Tomáš</t>
  </si>
  <si>
    <t>Molcar</t>
  </si>
  <si>
    <t>Vladislav</t>
  </si>
  <si>
    <t>Navrátil</t>
  </si>
  <si>
    <t>Jaromír</t>
  </si>
  <si>
    <t>Němec</t>
  </si>
  <si>
    <t>Ludvík</t>
  </si>
  <si>
    <t>Novák</t>
  </si>
  <si>
    <t>Peklák</t>
  </si>
  <si>
    <t>Dalibor</t>
  </si>
  <si>
    <t>Petržílka</t>
  </si>
  <si>
    <t>Pilský</t>
  </si>
  <si>
    <t>Patrik</t>
  </si>
  <si>
    <t>Pelhřimov</t>
  </si>
  <si>
    <t>Remenec</t>
  </si>
  <si>
    <t>SSK Borovany</t>
  </si>
  <si>
    <t>Schejbal</t>
  </si>
  <si>
    <t>Rapid Plzeň</t>
  </si>
  <si>
    <t>ČMSJ</t>
  </si>
  <si>
    <t>Štrobl</t>
  </si>
  <si>
    <t>Štrobl ml.</t>
  </si>
  <si>
    <t>Štumarová</t>
  </si>
  <si>
    <t>Zdena</t>
  </si>
  <si>
    <t>Taubr</t>
  </si>
  <si>
    <t>Vicány</t>
  </si>
  <si>
    <t>Smejkal</t>
  </si>
  <si>
    <t xml:space="preserve">Hlavní rozhodčí: </t>
  </si>
  <si>
    <t xml:space="preserve">Ředitel závodu:  </t>
  </si>
  <si>
    <t>Ladislav Žemlička 2-140</t>
  </si>
  <si>
    <t>Petr Kališ 2-235</t>
  </si>
  <si>
    <t>Bűrgermeister</t>
  </si>
  <si>
    <t>Janovský</t>
  </si>
  <si>
    <t xml:space="preserve">Jiří  </t>
  </si>
  <si>
    <t>Mojmír</t>
  </si>
  <si>
    <t>Veselý</t>
  </si>
  <si>
    <t>RR Milín</t>
  </si>
  <si>
    <t>Kostříž</t>
  </si>
  <si>
    <t>KVZ Telč</t>
  </si>
  <si>
    <t>Bouda</t>
  </si>
  <si>
    <t>Lukáš</t>
  </si>
  <si>
    <t xml:space="preserve">Disciplina 1       </t>
  </si>
  <si>
    <t>TB</t>
  </si>
  <si>
    <t>výsledek</t>
  </si>
  <si>
    <t xml:space="preserve">Disciplina 2      </t>
  </si>
  <si>
    <t xml:space="preserve">Disciplina 3     </t>
  </si>
  <si>
    <t xml:space="preserve">Disciplina 4  </t>
  </si>
  <si>
    <t>Kališ</t>
  </si>
  <si>
    <t>Budíškovice</t>
  </si>
  <si>
    <t>Vacko</t>
  </si>
  <si>
    <t>Robert</t>
  </si>
  <si>
    <t>Jelínek</t>
  </si>
  <si>
    <t>SSK Hracholusky</t>
  </si>
  <si>
    <t>Bárta</t>
  </si>
  <si>
    <t>Jungwirth</t>
  </si>
  <si>
    <t>Kotrouš</t>
  </si>
  <si>
    <t>SSK Blatná</t>
  </si>
  <si>
    <t>SPS Písek</t>
  </si>
  <si>
    <t>Jílek</t>
  </si>
  <si>
    <t>Kraus ml.</t>
  </si>
  <si>
    <t>Letiště Praha</t>
  </si>
  <si>
    <t xml:space="preserve"> KVZ "Vltava" Týn nad Vltavou</t>
  </si>
  <si>
    <t>Kejř</t>
  </si>
  <si>
    <t>AVZO Chvalšiny</t>
  </si>
  <si>
    <t>Januška</t>
  </si>
  <si>
    <t>SSK Opařany</t>
  </si>
  <si>
    <t>Máj</t>
  </si>
  <si>
    <t>AZ Praha</t>
  </si>
  <si>
    <t>Friedel</t>
  </si>
  <si>
    <t>Strakonice</t>
  </si>
  <si>
    <t>Vosátka</t>
  </si>
  <si>
    <t>AVZO Malonty</t>
  </si>
  <si>
    <t>Janků</t>
  </si>
  <si>
    <t>Manolevski</t>
  </si>
  <si>
    <t>Team 95</t>
  </si>
  <si>
    <t>Zuska</t>
  </si>
  <si>
    <t>Kališová</t>
  </si>
  <si>
    <t>Monika</t>
  </si>
  <si>
    <t>Adamec</t>
  </si>
  <si>
    <t>Langr</t>
  </si>
  <si>
    <t>Vratislav</t>
  </si>
  <si>
    <t>SSK Lišov</t>
  </si>
  <si>
    <t>Lošek</t>
  </si>
  <si>
    <t>Veteráni Eggenberg</t>
  </si>
  <si>
    <t>Augstenová</t>
  </si>
  <si>
    <t>Šárka</t>
  </si>
  <si>
    <t>Baxa</t>
  </si>
  <si>
    <t>SSK Šťáhlavy</t>
  </si>
  <si>
    <t>Matějka</t>
  </si>
  <si>
    <t>Mejstřík</t>
  </si>
  <si>
    <t>Blafka</t>
  </si>
  <si>
    <t>Lubomír</t>
  </si>
  <si>
    <t>AVZO N. Hrady</t>
  </si>
  <si>
    <t>Blahovec</t>
  </si>
  <si>
    <t>SK Litvínovice</t>
  </si>
  <si>
    <t>SSK Milevsko</t>
  </si>
  <si>
    <t>Michková</t>
  </si>
  <si>
    <t>Martina</t>
  </si>
  <si>
    <t>Brzybohatý</t>
  </si>
  <si>
    <t>Miler</t>
  </si>
  <si>
    <t>Čermák</t>
  </si>
  <si>
    <t>Rudolf</t>
  </si>
  <si>
    <t>Myť</t>
  </si>
  <si>
    <t>Moravec</t>
  </si>
  <si>
    <t>SK Prachatice</t>
  </si>
  <si>
    <t>Černý</t>
  </si>
  <si>
    <t>Jindřich</t>
  </si>
  <si>
    <t>KVZ Přeštice</t>
  </si>
  <si>
    <t>Mužík ml.</t>
  </si>
  <si>
    <t>Šťáhlavy</t>
  </si>
  <si>
    <t>Mužík st.</t>
  </si>
  <si>
    <t>Nepodal</t>
  </si>
  <si>
    <t>Blatná</t>
  </si>
  <si>
    <t>Nestával</t>
  </si>
  <si>
    <t>České Budějovice</t>
  </si>
  <si>
    <t>Dolejš</t>
  </si>
  <si>
    <t>Radim</t>
  </si>
  <si>
    <t>SK Čekanice</t>
  </si>
  <si>
    <t>Novotná</t>
  </si>
  <si>
    <t>Natálie</t>
  </si>
  <si>
    <t>Egenberg</t>
  </si>
  <si>
    <t>Olešník</t>
  </si>
  <si>
    <t>Engelová</t>
  </si>
  <si>
    <t>Veselí nad Lužnicí</t>
  </si>
  <si>
    <t>SK Blansko</t>
  </si>
  <si>
    <t>Petřík</t>
  </si>
  <si>
    <t>Faktor ml.</t>
  </si>
  <si>
    <t>Ferebauerová</t>
  </si>
  <si>
    <t>Radka</t>
  </si>
  <si>
    <t>SK VŠERS</t>
  </si>
  <si>
    <t>Pistulka</t>
  </si>
  <si>
    <t>Tábor</t>
  </si>
  <si>
    <t>Plecer</t>
  </si>
  <si>
    <t>Pomyje</t>
  </si>
  <si>
    <t>Pražáková</t>
  </si>
  <si>
    <t>Lenka</t>
  </si>
  <si>
    <t>Gažák ml.</t>
  </si>
  <si>
    <t>Procházka</t>
  </si>
  <si>
    <t>Jihlava</t>
  </si>
  <si>
    <t>Rašovský</t>
  </si>
  <si>
    <t>Ivo</t>
  </si>
  <si>
    <t>Had</t>
  </si>
  <si>
    <t>Hartl</t>
  </si>
  <si>
    <t>AVZO Žirovnice</t>
  </si>
  <si>
    <t>AVZO Všeteč</t>
  </si>
  <si>
    <t>Hobza</t>
  </si>
  <si>
    <t>Mor. Budějovice</t>
  </si>
  <si>
    <t>Hradský</t>
  </si>
  <si>
    <t>Hromádko</t>
  </si>
  <si>
    <t>Hůlka</t>
  </si>
  <si>
    <t>Slad</t>
  </si>
  <si>
    <t>Chán</t>
  </si>
  <si>
    <t>SK Strunkovice</t>
  </si>
  <si>
    <t>Ille</t>
  </si>
  <si>
    <t>Větřní</t>
  </si>
  <si>
    <t>Jáchym</t>
  </si>
  <si>
    <t>Stehlík</t>
  </si>
  <si>
    <t>SK Opařany</t>
  </si>
  <si>
    <t>Straka</t>
  </si>
  <si>
    <t>Svoboda</t>
  </si>
  <si>
    <t>Syrový</t>
  </si>
  <si>
    <t>Šaman</t>
  </si>
  <si>
    <t>Otto</t>
  </si>
  <si>
    <t>KVZ Mirošov</t>
  </si>
  <si>
    <t>Jinšík</t>
  </si>
  <si>
    <t>Šíma</t>
  </si>
  <si>
    <t>Jírů</t>
  </si>
  <si>
    <t>Šíma ml.</t>
  </si>
  <si>
    <t>SSK Žirovnice</t>
  </si>
  <si>
    <t>Šindelář</t>
  </si>
  <si>
    <t>Jíša</t>
  </si>
  <si>
    <t>Štěch</t>
  </si>
  <si>
    <t>Just</t>
  </si>
  <si>
    <t>Kafka</t>
  </si>
  <si>
    <t>Švarc ml.</t>
  </si>
  <si>
    <t>Klang</t>
  </si>
  <si>
    <t>Klečka</t>
  </si>
  <si>
    <t>Trnka</t>
  </si>
  <si>
    <t>Kodýdek</t>
  </si>
  <si>
    <t>Koch ml.</t>
  </si>
  <si>
    <t>Vacko st.</t>
  </si>
  <si>
    <t>Koliasa</t>
  </si>
  <si>
    <t>Koma</t>
  </si>
  <si>
    <t>Juraj</t>
  </si>
  <si>
    <t>SSK Chvalšiny</t>
  </si>
  <si>
    <t>Kos</t>
  </si>
  <si>
    <t>Vašíček</t>
  </si>
  <si>
    <t>Č. Budějovice</t>
  </si>
  <si>
    <t>Kotrč</t>
  </si>
  <si>
    <t>Horní Stropnice</t>
  </si>
  <si>
    <t>Králík</t>
  </si>
  <si>
    <t>Vinter</t>
  </si>
  <si>
    <t>Slaný</t>
  </si>
  <si>
    <t>Volf</t>
  </si>
  <si>
    <t>Krček</t>
  </si>
  <si>
    <t>Vondrys</t>
  </si>
  <si>
    <t>Voříšek</t>
  </si>
  <si>
    <t>Křikava</t>
  </si>
  <si>
    <t>KVZ Kladno</t>
  </si>
  <si>
    <t>Vysocký</t>
  </si>
  <si>
    <t>Sezimovo Ústí</t>
  </si>
  <si>
    <t>Kříž</t>
  </si>
  <si>
    <t>Kubart</t>
  </si>
  <si>
    <t>Kubicová</t>
  </si>
  <si>
    <t>Lucie</t>
  </si>
  <si>
    <t>Záhorka</t>
  </si>
  <si>
    <t>Kumšta</t>
  </si>
  <si>
    <t>SK Klatovy</t>
  </si>
  <si>
    <t>Zvěřina</t>
  </si>
  <si>
    <t>Žemlička ml.</t>
  </si>
  <si>
    <t xml:space="preserve">Faktor </t>
  </si>
  <si>
    <t>Janoch</t>
  </si>
  <si>
    <t>Konrád</t>
  </si>
  <si>
    <t>Žahourek</t>
  </si>
  <si>
    <t>Ginzel</t>
  </si>
  <si>
    <t>Netolický</t>
  </si>
  <si>
    <t>SSAŠ Strunkovice</t>
  </si>
  <si>
    <t>střelecké soutěže k. č. 209</t>
  </si>
  <si>
    <t>Týnský VLTAVÍN</t>
  </si>
  <si>
    <t>Datum: 9.9.2017
Semenec,
Týn nad Vltavou</t>
  </si>
  <si>
    <t>ŽEMLIČKA</t>
  </si>
  <si>
    <t>ŽEMLIČKOVÁ</t>
  </si>
  <si>
    <t>KVZ Vltava Týn n/Vlt</t>
  </si>
  <si>
    <t>PĚTIVLAS</t>
  </si>
  <si>
    <t>HŮLKA</t>
  </si>
  <si>
    <t>SEDMÍK</t>
  </si>
  <si>
    <t>Litvínovice</t>
  </si>
  <si>
    <t>KONRÁD</t>
  </si>
  <si>
    <t>KEJŘ</t>
  </si>
  <si>
    <t>FIALA</t>
  </si>
  <si>
    <t>MATĚJKA</t>
  </si>
  <si>
    <t>KVZ Fruko J.Hradec</t>
  </si>
  <si>
    <t>BÜRGERMEISTER</t>
  </si>
  <si>
    <t>JANOCH</t>
  </si>
  <si>
    <t>KRAUS</t>
  </si>
  <si>
    <t>ZAJÍČEK</t>
  </si>
  <si>
    <t>NOVOTNÝ</t>
  </si>
  <si>
    <t>ŠINDELÁŘ</t>
  </si>
  <si>
    <t>SOKOLÍK</t>
  </si>
  <si>
    <t>KVZ při ÚVS J.H.</t>
  </si>
  <si>
    <t>URBANEC</t>
  </si>
  <si>
    <t>GAŽÁK</t>
  </si>
  <si>
    <t>BREJŽEK</t>
  </si>
  <si>
    <t>BÍNA</t>
  </si>
  <si>
    <t>BOUDA</t>
  </si>
  <si>
    <t>ČERVENKA</t>
  </si>
  <si>
    <t>KALIŠ</t>
  </si>
  <si>
    <t>KALIŠOVÁ</t>
  </si>
  <si>
    <t>R</t>
  </si>
  <si>
    <t>FRIEDEL</t>
  </si>
  <si>
    <t>Cehnice</t>
  </si>
  <si>
    <t>JUNGWIRTH</t>
  </si>
  <si>
    <t>JÍLEK</t>
  </si>
  <si>
    <t>DIČE</t>
  </si>
  <si>
    <t>PAVELKA</t>
  </si>
  <si>
    <t>KOCH ml.</t>
  </si>
  <si>
    <t>KOCH st.</t>
  </si>
  <si>
    <t>PECHOVÁ</t>
  </si>
  <si>
    <t>MIRONIUK</t>
  </si>
  <si>
    <t>DVOŘÁK</t>
  </si>
  <si>
    <t>5x papír (2x)</t>
  </si>
  <si>
    <t>11x kov, 7x papír</t>
  </si>
  <si>
    <t>10x kov, 7x papír</t>
  </si>
  <si>
    <t>R E V O L V E R</t>
  </si>
  <si>
    <t>P I S T O L E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</si>
</sst>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  <numFmt numFmtId="172" formatCode="[$¥€-2]\ #\ ##,000_);[Red]\([$€-2]\ #\ ##,000\)"/>
    <numFmt numFmtId="173" formatCode="[$-F400]h:mm:ss\ AM/PM"/>
    <numFmt numFmtId="174" formatCode="d/m/yy\ h:mm"/>
    <numFmt numFmtId="175" formatCode="hh:mm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8"/>
      <color indexed="57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28"/>
      <color theme="6" tint="-0.24997000396251678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2" fontId="2" fillId="0" borderId="22" xfId="0" applyNumberFormat="1" applyFont="1" applyBorder="1" applyAlignment="1" applyProtection="1">
      <alignment horizontal="center" vertical="center"/>
      <protection locked="0"/>
    </xf>
    <xf numFmtId="2" fontId="2" fillId="0" borderId="23" xfId="0" applyNumberFormat="1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0" xfId="0" applyNumberFormat="1" applyFont="1" applyBorder="1" applyAlignment="1" applyProtection="1">
      <alignment horizontal="center" vertical="center"/>
      <protection locked="0"/>
    </xf>
    <xf numFmtId="2" fontId="3" fillId="0" borderId="35" xfId="0" applyNumberFormat="1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49" fontId="0" fillId="0" borderId="13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horizontal="center" vertical="center"/>
      <protection hidden="1"/>
    </xf>
    <xf numFmtId="49" fontId="3" fillId="0" borderId="19" xfId="0" applyNumberFormat="1" applyFont="1" applyBorder="1" applyAlignment="1" applyProtection="1">
      <alignment vertical="center"/>
      <protection hidden="1"/>
    </xf>
    <xf numFmtId="49" fontId="3" fillId="0" borderId="13" xfId="0" applyNumberFormat="1" applyFont="1" applyBorder="1" applyAlignment="1" applyProtection="1">
      <alignment vertical="center"/>
      <protection hidden="1"/>
    </xf>
    <xf numFmtId="2" fontId="3" fillId="0" borderId="35" xfId="0" applyNumberFormat="1" applyFont="1" applyBorder="1" applyAlignment="1" applyProtection="1">
      <alignment horizontal="center" vertical="center"/>
      <protection hidden="1"/>
    </xf>
    <xf numFmtId="49" fontId="0" fillId="0" borderId="14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horizontal="center" vertical="center"/>
      <protection hidden="1"/>
    </xf>
    <xf numFmtId="49" fontId="3" fillId="0" borderId="20" xfId="0" applyNumberFormat="1" applyFont="1" applyBorder="1" applyAlignment="1" applyProtection="1">
      <alignment vertical="center"/>
      <protection hidden="1"/>
    </xf>
    <xf numFmtId="49" fontId="3" fillId="0" borderId="14" xfId="0" applyNumberFormat="1" applyFont="1" applyBorder="1" applyAlignment="1" applyProtection="1">
      <alignment vertical="center"/>
      <protection hidden="1"/>
    </xf>
    <xf numFmtId="2" fontId="3" fillId="0" borderId="14" xfId="0" applyNumberFormat="1" applyFont="1" applyBorder="1" applyAlignment="1" applyProtection="1">
      <alignment horizontal="center" vertical="center"/>
      <protection hidden="1"/>
    </xf>
    <xf numFmtId="49" fontId="0" fillId="0" borderId="15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horizontal="center" vertical="center"/>
      <protection hidden="1"/>
    </xf>
    <xf numFmtId="49" fontId="3" fillId="0" borderId="21" xfId="0" applyNumberFormat="1" applyFont="1" applyBorder="1" applyAlignment="1" applyProtection="1">
      <alignment vertical="center"/>
      <protection hidden="1"/>
    </xf>
    <xf numFmtId="49" fontId="3" fillId="0" borderId="15" xfId="0" applyNumberFormat="1" applyFont="1" applyBorder="1" applyAlignment="1" applyProtection="1">
      <alignment vertical="center"/>
      <protection hidden="1"/>
    </xf>
    <xf numFmtId="2" fontId="3" fillId="0" borderId="15" xfId="0" applyNumberFormat="1" applyFon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8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 applyProtection="1">
      <alignment horizontal="center" vertical="center"/>
      <protection locked="0"/>
    </xf>
    <xf numFmtId="1" fontId="2" fillId="0" borderId="34" xfId="0" applyNumberFormat="1" applyFont="1" applyBorder="1" applyAlignment="1" applyProtection="1">
      <alignment horizontal="center" vertical="center"/>
      <protection locked="0"/>
    </xf>
    <xf numFmtId="2" fontId="2" fillId="0" borderId="39" xfId="0" applyNumberFormat="1" applyFont="1" applyBorder="1" applyAlignment="1" applyProtection="1">
      <alignment horizontal="center" vertical="center"/>
      <protection locked="0"/>
    </xf>
    <xf numFmtId="1" fontId="2" fillId="0" borderId="22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18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1" xfId="0" applyNumberFormat="1" applyFont="1" applyBorder="1" applyAlignment="1" applyProtection="1">
      <alignment horizontal="center" vertical="center"/>
      <protection locked="0"/>
    </xf>
    <xf numFmtId="2" fontId="2" fillId="0" borderId="4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hidden="1"/>
    </xf>
    <xf numFmtId="0" fontId="7" fillId="0" borderId="42" xfId="0" applyFont="1" applyBorder="1" applyAlignment="1" applyProtection="1">
      <alignment horizontal="center" vertical="center" shrinkToFit="1"/>
      <protection hidden="1"/>
    </xf>
    <xf numFmtId="0" fontId="7" fillId="0" borderId="43" xfId="0" applyFont="1" applyBorder="1" applyAlignment="1" applyProtection="1">
      <alignment horizontal="center" vertical="center" shrinkToFit="1"/>
      <protection hidden="1"/>
    </xf>
    <xf numFmtId="0" fontId="7" fillId="0" borderId="44" xfId="0" applyFont="1" applyBorder="1" applyAlignment="1" applyProtection="1">
      <alignment horizontal="center" vertical="center" shrinkToFit="1"/>
      <protection hidden="1"/>
    </xf>
    <xf numFmtId="0" fontId="7" fillId="0" borderId="45" xfId="0" applyFont="1" applyBorder="1" applyAlignment="1" applyProtection="1">
      <alignment horizontal="center" vertical="center" shrinkToFit="1"/>
      <protection hidden="1"/>
    </xf>
    <xf numFmtId="1" fontId="8" fillId="0" borderId="13" xfId="0" applyNumberFormat="1" applyFont="1" applyBorder="1" applyAlignment="1" applyProtection="1">
      <alignment horizontal="center" vertical="center"/>
      <protection hidden="1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49" fontId="9" fillId="0" borderId="13" xfId="0" applyNumberFormat="1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left" vertical="center"/>
      <protection locked="0"/>
    </xf>
    <xf numFmtId="2" fontId="8" fillId="0" borderId="46" xfId="0" applyNumberFormat="1" applyFont="1" applyBorder="1" applyAlignment="1" applyProtection="1">
      <alignment horizontal="center" vertical="center"/>
      <protection hidden="1"/>
    </xf>
    <xf numFmtId="2" fontId="8" fillId="0" borderId="13" xfId="0" applyNumberFormat="1" applyFont="1" applyBorder="1" applyAlignment="1" applyProtection="1">
      <alignment horizontal="center" vertical="center"/>
      <protection hidden="1"/>
    </xf>
    <xf numFmtId="2" fontId="8" fillId="0" borderId="47" xfId="0" applyNumberFormat="1" applyFont="1" applyBorder="1" applyAlignment="1" applyProtection="1">
      <alignment horizontal="center" vertical="center"/>
      <protection hidden="1"/>
    </xf>
    <xf numFmtId="2" fontId="9" fillId="0" borderId="46" xfId="0" applyNumberFormat="1" applyFont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vertical="center"/>
      <protection hidden="1"/>
    </xf>
    <xf numFmtId="1" fontId="8" fillId="0" borderId="14" xfId="0" applyNumberFormat="1" applyFont="1" applyBorder="1" applyAlignment="1" applyProtection="1">
      <alignment horizontal="center" vertical="center"/>
      <protection hidden="1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49" fontId="9" fillId="0" borderId="14" xfId="0" applyNumberFormat="1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2" fontId="8" fillId="0" borderId="22" xfId="0" applyNumberFormat="1" applyFont="1" applyBorder="1" applyAlignment="1" applyProtection="1">
      <alignment horizontal="center" vertical="center"/>
      <protection hidden="1"/>
    </xf>
    <xf numFmtId="2" fontId="8" fillId="0" borderId="14" xfId="0" applyNumberFormat="1" applyFont="1" applyBorder="1" applyAlignment="1" applyProtection="1">
      <alignment horizontal="center" vertical="center"/>
      <protection hidden="1"/>
    </xf>
    <xf numFmtId="2" fontId="8" fillId="0" borderId="40" xfId="0" applyNumberFormat="1" applyFont="1" applyBorder="1" applyAlignment="1" applyProtection="1">
      <alignment horizontal="center" vertical="center"/>
      <protection hidden="1"/>
    </xf>
    <xf numFmtId="2" fontId="9" fillId="0" borderId="22" xfId="0" applyNumberFormat="1" applyFont="1" applyBorder="1" applyAlignment="1" applyProtection="1">
      <alignment horizontal="center" vertical="center"/>
      <protection hidden="1"/>
    </xf>
    <xf numFmtId="0" fontId="9" fillId="0" borderId="14" xfId="0" applyFont="1" applyBorder="1" applyAlignment="1" applyProtection="1">
      <alignment horizontal="center" vertical="center"/>
      <protection hidden="1"/>
    </xf>
    <xf numFmtId="0" fontId="8" fillId="0" borderId="22" xfId="0" applyFont="1" applyBorder="1" applyAlignment="1" applyProtection="1">
      <alignment horizontal="left" vertical="center"/>
      <protection hidden="1"/>
    </xf>
    <xf numFmtId="0" fontId="8" fillId="0" borderId="0" xfId="0" applyFont="1" applyBorder="1" applyAlignment="1" applyProtection="1">
      <alignment horizontal="left" vertical="center"/>
      <protection locked="0"/>
    </xf>
    <xf numFmtId="1" fontId="8" fillId="0" borderId="15" xfId="0" applyNumberFormat="1" applyFont="1" applyBorder="1" applyAlignment="1" applyProtection="1">
      <alignment horizontal="center" vertical="center"/>
      <protection hidden="1"/>
    </xf>
    <xf numFmtId="1" fontId="9" fillId="0" borderId="15" xfId="0" applyNumberFormat="1" applyFont="1" applyBorder="1" applyAlignment="1" applyProtection="1">
      <alignment horizontal="center" vertical="center"/>
      <protection locked="0"/>
    </xf>
    <xf numFmtId="49" fontId="9" fillId="0" borderId="15" xfId="0" applyNumberFormat="1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8" fillId="0" borderId="23" xfId="0" applyFont="1" applyBorder="1" applyAlignment="1" applyProtection="1">
      <alignment horizontal="left" vertical="center"/>
      <protection locked="0"/>
    </xf>
    <xf numFmtId="2" fontId="8" fillId="0" borderId="23" xfId="0" applyNumberFormat="1" applyFont="1" applyBorder="1" applyAlignment="1" applyProtection="1">
      <alignment horizontal="center" vertical="center"/>
      <protection hidden="1"/>
    </xf>
    <xf numFmtId="2" fontId="8" fillId="0" borderId="15" xfId="0" applyNumberFormat="1" applyFont="1" applyBorder="1" applyAlignment="1" applyProtection="1">
      <alignment horizontal="center" vertical="center"/>
      <protection hidden="1"/>
    </xf>
    <xf numFmtId="2" fontId="8" fillId="0" borderId="41" xfId="0" applyNumberFormat="1" applyFont="1" applyBorder="1" applyAlignment="1" applyProtection="1">
      <alignment horizontal="center" vertical="center"/>
      <protection hidden="1"/>
    </xf>
    <xf numFmtId="2" fontId="9" fillId="0" borderId="23" xfId="0" applyNumberFormat="1" applyFont="1" applyBorder="1" applyAlignment="1" applyProtection="1">
      <alignment horizontal="center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14" fontId="0" fillId="0" borderId="0" xfId="0" applyNumberFormat="1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175" fontId="0" fillId="0" borderId="0" xfId="0" applyNumberFormat="1" applyFont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1" fontId="7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Alignment="1" applyProtection="1">
      <alignment vertical="center"/>
      <protection locked="0"/>
    </xf>
    <xf numFmtId="0" fontId="8" fillId="0" borderId="0" xfId="0" applyFont="1" applyBorder="1" applyAlignment="1" applyProtection="1">
      <alignment horizontal="left" vertical="center"/>
      <protection hidden="1"/>
    </xf>
    <xf numFmtId="1" fontId="8" fillId="0" borderId="48" xfId="0" applyNumberFormat="1" applyFont="1" applyBorder="1" applyAlignment="1" applyProtection="1">
      <alignment horizontal="center" vertical="center"/>
      <protection hidden="1"/>
    </xf>
    <xf numFmtId="1" fontId="9" fillId="0" borderId="48" xfId="0" applyNumberFormat="1" applyFont="1" applyBorder="1" applyAlignment="1" applyProtection="1">
      <alignment horizontal="center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0" fontId="8" fillId="0" borderId="49" xfId="0" applyFont="1" applyBorder="1" applyAlignment="1" applyProtection="1">
      <alignment horizontal="left" vertical="center"/>
      <protection locked="0"/>
    </xf>
    <xf numFmtId="2" fontId="8" fillId="0" borderId="49" xfId="0" applyNumberFormat="1" applyFont="1" applyBorder="1" applyAlignment="1" applyProtection="1">
      <alignment horizontal="center" vertical="center"/>
      <protection hidden="1"/>
    </xf>
    <xf numFmtId="2" fontId="8" fillId="0" borderId="48" xfId="0" applyNumberFormat="1" applyFont="1" applyBorder="1" applyAlignment="1" applyProtection="1">
      <alignment horizontal="center" vertical="center"/>
      <protection hidden="1"/>
    </xf>
    <xf numFmtId="2" fontId="8" fillId="0" borderId="50" xfId="0" applyNumberFormat="1" applyFont="1" applyBorder="1" applyAlignment="1" applyProtection="1">
      <alignment horizontal="center" vertical="center"/>
      <protection hidden="1"/>
    </xf>
    <xf numFmtId="2" fontId="9" fillId="0" borderId="49" xfId="0" applyNumberFormat="1" applyFont="1" applyBorder="1" applyAlignment="1" applyProtection="1">
      <alignment horizontal="center" vertical="center"/>
      <protection hidden="1"/>
    </xf>
    <xf numFmtId="0" fontId="9" fillId="0" borderId="48" xfId="0" applyFont="1" applyBorder="1" applyAlignment="1" applyProtection="1">
      <alignment horizontal="center" vertical="center"/>
      <protection hidden="1"/>
    </xf>
    <xf numFmtId="1" fontId="8" fillId="0" borderId="35" xfId="0" applyNumberFormat="1" applyFont="1" applyBorder="1" applyAlignment="1" applyProtection="1">
      <alignment horizontal="center" vertical="center"/>
      <protection hidden="1"/>
    </xf>
    <xf numFmtId="1" fontId="9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8" fillId="0" borderId="30" xfId="0" applyFont="1" applyBorder="1" applyAlignment="1" applyProtection="1">
      <alignment horizontal="left" vertical="center"/>
      <protection locked="0"/>
    </xf>
    <xf numFmtId="2" fontId="8" fillId="0" borderId="30" xfId="0" applyNumberFormat="1" applyFont="1" applyBorder="1" applyAlignment="1" applyProtection="1">
      <alignment horizontal="center" vertical="center"/>
      <protection hidden="1"/>
    </xf>
    <xf numFmtId="2" fontId="8" fillId="0" borderId="35" xfId="0" applyNumberFormat="1" applyFont="1" applyBorder="1" applyAlignment="1" applyProtection="1">
      <alignment horizontal="center" vertical="center"/>
      <protection hidden="1"/>
    </xf>
    <xf numFmtId="2" fontId="8" fillId="0" borderId="39" xfId="0" applyNumberFormat="1" applyFont="1" applyBorder="1" applyAlignment="1" applyProtection="1">
      <alignment horizontal="center" vertical="center"/>
      <protection hidden="1"/>
    </xf>
    <xf numFmtId="2" fontId="9" fillId="0" borderId="30" xfId="0" applyNumberFormat="1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/>
      <protection hidden="1"/>
    </xf>
    <xf numFmtId="49" fontId="3" fillId="0" borderId="13" xfId="0" applyNumberFormat="1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left" vertical="center"/>
      <protection locked="0"/>
    </xf>
    <xf numFmtId="49" fontId="3" fillId="0" borderId="48" xfId="0" applyNumberFormat="1" applyFont="1" applyBorder="1" applyAlignment="1" applyProtection="1">
      <alignment horizontal="left" vertical="center"/>
      <protection locked="0"/>
    </xf>
    <xf numFmtId="49" fontId="3" fillId="0" borderId="35" xfId="0" applyNumberFormat="1" applyFont="1" applyBorder="1" applyAlignment="1" applyProtection="1">
      <alignment horizontal="left" vertical="center"/>
      <protection locked="0"/>
    </xf>
    <xf numFmtId="0" fontId="6" fillId="0" borderId="51" xfId="0" applyFont="1" applyBorder="1" applyAlignment="1" applyProtection="1">
      <alignment horizontal="center" vertical="center"/>
      <protection hidden="1"/>
    </xf>
    <xf numFmtId="0" fontId="6" fillId="0" borderId="52" xfId="0" applyFont="1" applyBorder="1" applyAlignment="1" applyProtection="1">
      <alignment horizontal="center" vertical="center"/>
      <protection hidden="1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53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 vertical="center"/>
      <protection hidden="1"/>
    </xf>
    <xf numFmtId="0" fontId="4" fillId="0" borderId="54" xfId="0" applyFont="1" applyBorder="1" applyAlignment="1" applyProtection="1">
      <alignment horizontal="center" vertical="center"/>
      <protection hidden="1"/>
    </xf>
    <xf numFmtId="0" fontId="0" fillId="0" borderId="54" xfId="0" applyFont="1" applyBorder="1" applyAlignment="1" applyProtection="1">
      <alignment horizontal="center" vertical="center"/>
      <protection hidden="1"/>
    </xf>
    <xf numFmtId="0" fontId="0" fillId="0" borderId="55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horizontal="center" vertical="center" wrapText="1"/>
      <protection hidden="1"/>
    </xf>
    <xf numFmtId="0" fontId="3" fillId="0" borderId="55" xfId="0" applyFont="1" applyBorder="1" applyAlignment="1" applyProtection="1">
      <alignment horizontal="center" vertical="center" wrapText="1"/>
      <protection hidden="1"/>
    </xf>
    <xf numFmtId="0" fontId="3" fillId="0" borderId="51" xfId="0" applyFont="1" applyBorder="1" applyAlignment="1" applyProtection="1">
      <alignment horizontal="center" vertical="center" wrapText="1"/>
      <protection hidden="1"/>
    </xf>
    <xf numFmtId="0" fontId="3" fillId="0" borderId="56" xfId="0" applyFont="1" applyBorder="1" applyAlignment="1" applyProtection="1">
      <alignment horizontal="center" vertical="center" wrapText="1"/>
      <protection hidden="1"/>
    </xf>
    <xf numFmtId="0" fontId="7" fillId="0" borderId="42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7" fillId="0" borderId="42" xfId="0" applyFont="1" applyBorder="1" applyAlignment="1" applyProtection="1">
      <alignment horizontal="center" vertical="center" shrinkToFit="1"/>
      <protection hidden="1"/>
    </xf>
    <xf numFmtId="0" fontId="7" fillId="0" borderId="44" xfId="0" applyFont="1" applyBorder="1" applyAlignment="1" applyProtection="1">
      <alignment horizontal="center" vertical="center" shrinkToFit="1"/>
      <protection hidden="1"/>
    </xf>
    <xf numFmtId="0" fontId="7" fillId="0" borderId="42" xfId="0" applyFont="1" applyBorder="1" applyAlignment="1" applyProtection="1">
      <alignment horizontal="center" vertical="center" wrapText="1"/>
      <protection hidden="1"/>
    </xf>
    <xf numFmtId="0" fontId="0" fillId="0" borderId="44" xfId="0" applyFont="1" applyBorder="1" applyAlignment="1" applyProtection="1">
      <alignment horizontal="center" vertical="center" wrapText="1"/>
      <protection hidden="1"/>
    </xf>
    <xf numFmtId="0" fontId="0" fillId="0" borderId="57" xfId="0" applyFont="1" applyBorder="1" applyAlignment="1" applyProtection="1">
      <alignment horizontal="center" vertical="center" wrapText="1"/>
      <protection hidden="1"/>
    </xf>
    <xf numFmtId="0" fontId="45" fillId="0" borderId="43" xfId="0" applyFont="1" applyBorder="1" applyAlignment="1" applyProtection="1">
      <alignment horizontal="center" vertical="top"/>
      <protection hidden="1"/>
    </xf>
    <xf numFmtId="0" fontId="45" fillId="0" borderId="54" xfId="0" applyFont="1" applyBorder="1" applyAlignment="1" applyProtection="1">
      <alignment horizontal="center" vertical="top"/>
      <protection hidden="1"/>
    </xf>
    <xf numFmtId="0" fontId="9" fillId="0" borderId="10" xfId="0" applyFont="1" applyBorder="1" applyAlignment="1" applyProtection="1">
      <alignment horizontal="center" vertical="center" shrinkToFit="1"/>
      <protection hidden="1"/>
    </xf>
    <xf numFmtId="0" fontId="9" fillId="0" borderId="58" xfId="0" applyFont="1" applyBorder="1" applyAlignment="1" applyProtection="1">
      <alignment horizontal="center" vertical="center" shrinkToFit="1"/>
      <protection hidden="1"/>
    </xf>
    <xf numFmtId="0" fontId="9" fillId="0" borderId="29" xfId="0" applyFont="1" applyBorder="1" applyAlignment="1" applyProtection="1">
      <alignment horizontal="center" vertical="center" shrinkToFit="1"/>
      <protection hidden="1"/>
    </xf>
    <xf numFmtId="1" fontId="9" fillId="0" borderId="10" xfId="0" applyNumberFormat="1" applyFont="1" applyBorder="1" applyAlignment="1" applyProtection="1">
      <alignment horizontal="center" vertical="center"/>
      <protection hidden="1"/>
    </xf>
    <xf numFmtId="1" fontId="9" fillId="0" borderId="58" xfId="0" applyNumberFormat="1" applyFont="1" applyBorder="1" applyAlignment="1" applyProtection="1">
      <alignment horizontal="center" vertical="center"/>
      <protection hidden="1"/>
    </xf>
    <xf numFmtId="1" fontId="9" fillId="0" borderId="29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9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</dxf>
    <dxf>
      <fill>
        <patternFill>
          <bgColor theme="9"/>
        </patternFill>
      </fill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0"/>
  <sheetViews>
    <sheetView zoomScalePageLayoutView="0" workbookViewId="0" topLeftCell="A1">
      <selection activeCell="AB30" sqref="AB30"/>
    </sheetView>
  </sheetViews>
  <sheetFormatPr defaultColWidth="9.00390625" defaultRowHeight="12.75"/>
  <cols>
    <col min="1" max="1" width="5.625" style="97" customWidth="1"/>
    <col min="2" max="2" width="6.375" style="97" customWidth="1"/>
    <col min="3" max="3" width="18.875" style="97" customWidth="1"/>
    <col min="4" max="4" width="10.125" style="97" bestFit="1" customWidth="1"/>
    <col min="5" max="5" width="24.25390625" style="97" customWidth="1"/>
    <col min="6" max="9" width="8.75390625" style="97" customWidth="1"/>
    <col min="10" max="10" width="9.375" style="97" customWidth="1"/>
    <col min="11" max="11" width="10.875" style="97" customWidth="1"/>
    <col min="12" max="12" width="9.125" style="97" customWidth="1"/>
    <col min="13" max="13" width="12.625" style="97" hidden="1" customWidth="1"/>
    <col min="14" max="14" width="8.75390625" style="97" hidden="1" customWidth="1"/>
    <col min="15" max="15" width="21.75390625" style="97" hidden="1" customWidth="1"/>
    <col min="16" max="16" width="0" style="97" hidden="1" customWidth="1"/>
    <col min="17" max="17" width="13.375" style="97" hidden="1" customWidth="1"/>
    <col min="18" max="18" width="8.875" style="97" hidden="1" customWidth="1"/>
    <col min="19" max="19" width="18.625" style="97" hidden="1" customWidth="1"/>
    <col min="20" max="25" width="0" style="97" hidden="1" customWidth="1"/>
    <col min="26" max="16384" width="9.125" style="97" customWidth="1"/>
  </cols>
  <sheetData>
    <row r="1" spans="1:13" ht="38.25" customHeight="1">
      <c r="A1" s="176" t="s">
        <v>7</v>
      </c>
      <c r="B1" s="177"/>
      <c r="C1" s="178"/>
      <c r="D1" s="179"/>
      <c r="E1" s="191" t="s">
        <v>406</v>
      </c>
      <c r="F1" s="192"/>
      <c r="G1" s="192"/>
      <c r="H1" s="192"/>
      <c r="I1" s="192"/>
      <c r="J1" s="180" t="s">
        <v>407</v>
      </c>
      <c r="K1" s="181"/>
      <c r="M1" s="171"/>
    </row>
    <row r="2" spans="1:13" ht="35.25" customHeight="1" thickBot="1">
      <c r="A2" s="172" t="s">
        <v>405</v>
      </c>
      <c r="B2" s="173"/>
      <c r="C2" s="174"/>
      <c r="D2" s="175"/>
      <c r="E2" s="168" t="s">
        <v>249</v>
      </c>
      <c r="F2" s="169"/>
      <c r="G2" s="169"/>
      <c r="H2" s="169"/>
      <c r="I2" s="169"/>
      <c r="J2" s="182"/>
      <c r="K2" s="183"/>
      <c r="M2" s="171"/>
    </row>
    <row r="3" spans="1:13" ht="12" customHeight="1">
      <c r="A3" s="98" t="s">
        <v>8</v>
      </c>
      <c r="B3" s="188" t="s">
        <v>45</v>
      </c>
      <c r="C3" s="184" t="s">
        <v>2</v>
      </c>
      <c r="D3" s="184" t="s">
        <v>3</v>
      </c>
      <c r="E3" s="188" t="s">
        <v>5</v>
      </c>
      <c r="F3" s="99" t="s">
        <v>6</v>
      </c>
      <c r="G3" s="99" t="s">
        <v>6</v>
      </c>
      <c r="H3" s="98" t="s">
        <v>6</v>
      </c>
      <c r="I3" s="98" t="s">
        <v>6</v>
      </c>
      <c r="J3" s="98" t="s">
        <v>4</v>
      </c>
      <c r="K3" s="186" t="s">
        <v>0</v>
      </c>
      <c r="M3" s="171"/>
    </row>
    <row r="4" spans="1:11" ht="13.5" customHeight="1" thickBot="1">
      <c r="A4" s="100" t="s">
        <v>1</v>
      </c>
      <c r="B4" s="190"/>
      <c r="C4" s="185"/>
      <c r="D4" s="185"/>
      <c r="E4" s="189"/>
      <c r="F4" s="101">
        <v>1</v>
      </c>
      <c r="G4" s="101">
        <v>2</v>
      </c>
      <c r="H4" s="100">
        <v>3</v>
      </c>
      <c r="I4" s="100">
        <v>4</v>
      </c>
      <c r="J4" s="100" t="s">
        <v>231</v>
      </c>
      <c r="K4" s="187"/>
    </row>
    <row r="5" spans="1:19" s="112" customFormat="1" ht="15">
      <c r="A5" s="102">
        <v>21</v>
      </c>
      <c r="B5" s="103" t="s">
        <v>46</v>
      </c>
      <c r="C5" s="104" t="s">
        <v>431</v>
      </c>
      <c r="D5" s="105" t="s">
        <v>17</v>
      </c>
      <c r="E5" s="106" t="s">
        <v>76</v>
      </c>
      <c r="F5" s="107">
        <f>1!AG4</f>
        <v>146.23</v>
      </c>
      <c r="G5" s="107">
        <f>2!AG4</f>
        <v>128.73</v>
      </c>
      <c r="H5" s="108">
        <f>3!AG4</f>
        <v>172.32999999999998</v>
      </c>
      <c r="I5" s="109">
        <f>4!AG4</f>
        <v>190.68</v>
      </c>
      <c r="J5" s="110">
        <f>SUM(F5:I5)</f>
        <v>637.97</v>
      </c>
      <c r="K5" s="111">
        <f>RANK(J5,$J$5:$J$84)</f>
        <v>15</v>
      </c>
      <c r="M5" s="97" t="s">
        <v>266</v>
      </c>
      <c r="N5" s="97" t="s">
        <v>49</v>
      </c>
      <c r="O5" s="97" t="s">
        <v>79</v>
      </c>
      <c r="P5" s="97"/>
      <c r="Q5" s="112" t="s">
        <v>182</v>
      </c>
      <c r="R5" s="112" t="s">
        <v>57</v>
      </c>
      <c r="S5" s="112" t="s">
        <v>183</v>
      </c>
    </row>
    <row r="6" spans="1:19" s="112" customFormat="1" ht="15">
      <c r="A6" s="113">
        <v>22</v>
      </c>
      <c r="B6" s="114" t="s">
        <v>436</v>
      </c>
      <c r="C6" s="115" t="s">
        <v>431</v>
      </c>
      <c r="D6" s="116" t="s">
        <v>17</v>
      </c>
      <c r="E6" s="117" t="s">
        <v>76</v>
      </c>
      <c r="F6" s="118">
        <f>1!AG5</f>
        <v>116.8</v>
      </c>
      <c r="G6" s="118">
        <f>2!AG5</f>
        <v>106.43</v>
      </c>
      <c r="H6" s="119">
        <f>3!AG5</f>
        <v>150.26</v>
      </c>
      <c r="I6" s="120">
        <f>4!AG5</f>
        <v>166.32999999999998</v>
      </c>
      <c r="J6" s="121">
        <f aca="true" t="shared" si="0" ref="J6:J69">SUM(F6:I6)</f>
        <v>539.8199999999999</v>
      </c>
      <c r="K6" s="122">
        <f aca="true" t="shared" si="1" ref="K6:K69">RANK(J6,$J$5:$J$84)</f>
        <v>30</v>
      </c>
      <c r="M6" s="112" t="s">
        <v>67</v>
      </c>
      <c r="N6" s="112" t="s">
        <v>68</v>
      </c>
      <c r="O6" s="112" t="s">
        <v>156</v>
      </c>
      <c r="Q6" s="97" t="s">
        <v>254</v>
      </c>
      <c r="R6" s="97" t="s">
        <v>151</v>
      </c>
      <c r="S6" s="97" t="s">
        <v>255</v>
      </c>
    </row>
    <row r="7" spans="1:19" s="112" customFormat="1" ht="15">
      <c r="A7" s="113">
        <v>23</v>
      </c>
      <c r="B7" s="114" t="s">
        <v>46</v>
      </c>
      <c r="C7" s="115" t="s">
        <v>432</v>
      </c>
      <c r="D7" s="116" t="s">
        <v>228</v>
      </c>
      <c r="E7" s="117" t="s">
        <v>76</v>
      </c>
      <c r="F7" s="118">
        <f>1!AG6</f>
        <v>160.17000000000002</v>
      </c>
      <c r="G7" s="118">
        <f>2!AG6</f>
        <v>138.65</v>
      </c>
      <c r="H7" s="119">
        <f>3!AG6</f>
        <v>205.53</v>
      </c>
      <c r="I7" s="120">
        <f>4!AG6</f>
        <v>195.82</v>
      </c>
      <c r="J7" s="121">
        <f t="shared" si="0"/>
        <v>700.1700000000001</v>
      </c>
      <c r="K7" s="122">
        <f t="shared" si="1"/>
        <v>3</v>
      </c>
      <c r="M7" s="112" t="s">
        <v>157</v>
      </c>
      <c r="N7" s="112" t="s">
        <v>81</v>
      </c>
      <c r="O7" s="112" t="s">
        <v>76</v>
      </c>
      <c r="P7" s="97"/>
      <c r="Q7" s="112" t="s">
        <v>106</v>
      </c>
      <c r="R7" s="112" t="s">
        <v>107</v>
      </c>
      <c r="S7" s="112" t="s">
        <v>103</v>
      </c>
    </row>
    <row r="8" spans="1:19" s="112" customFormat="1" ht="15">
      <c r="A8" s="113">
        <v>24</v>
      </c>
      <c r="B8" s="114" t="s">
        <v>436</v>
      </c>
      <c r="C8" s="115" t="s">
        <v>432</v>
      </c>
      <c r="D8" s="116" t="s">
        <v>228</v>
      </c>
      <c r="E8" s="117" t="s">
        <v>76</v>
      </c>
      <c r="F8" s="118">
        <f>1!AG7</f>
        <v>114.02000000000001</v>
      </c>
      <c r="G8" s="118">
        <f>2!AG7</f>
        <v>105.25</v>
      </c>
      <c r="H8" s="119">
        <f>3!AG7</f>
        <v>176.14</v>
      </c>
      <c r="I8" s="120">
        <f>4!AG7</f>
        <v>165.69</v>
      </c>
      <c r="J8" s="121">
        <f t="shared" si="0"/>
        <v>561.0999999999999</v>
      </c>
      <c r="K8" s="122">
        <f t="shared" si="1"/>
        <v>27</v>
      </c>
      <c r="M8" s="97" t="s">
        <v>272</v>
      </c>
      <c r="N8" s="97" t="s">
        <v>273</v>
      </c>
      <c r="O8" s="97" t="s">
        <v>66</v>
      </c>
      <c r="P8" s="97"/>
      <c r="Q8" s="97" t="s">
        <v>261</v>
      </c>
      <c r="R8" s="97" t="s">
        <v>70</v>
      </c>
      <c r="S8" s="97" t="s">
        <v>262</v>
      </c>
    </row>
    <row r="9" spans="1:19" s="112" customFormat="1" ht="15">
      <c r="A9" s="113">
        <v>19</v>
      </c>
      <c r="B9" s="114" t="s">
        <v>46</v>
      </c>
      <c r="C9" s="115" t="s">
        <v>430</v>
      </c>
      <c r="D9" s="116" t="s">
        <v>29</v>
      </c>
      <c r="E9" s="117" t="s">
        <v>419</v>
      </c>
      <c r="F9" s="118">
        <f>1!AG8</f>
        <v>156.53</v>
      </c>
      <c r="G9" s="118">
        <f>2!AG8</f>
        <v>127.21000000000001</v>
      </c>
      <c r="H9" s="119">
        <f>3!AG8</f>
        <v>199.34</v>
      </c>
      <c r="I9" s="120">
        <f>4!AG8</f>
        <v>173.76</v>
      </c>
      <c r="J9" s="121">
        <f t="shared" si="0"/>
        <v>656.84</v>
      </c>
      <c r="K9" s="122">
        <f t="shared" si="1"/>
        <v>13</v>
      </c>
      <c r="M9" s="97" t="s">
        <v>69</v>
      </c>
      <c r="N9" s="97" t="s">
        <v>70</v>
      </c>
      <c r="O9" s="97" t="s">
        <v>248</v>
      </c>
      <c r="Q9" s="97" t="s">
        <v>108</v>
      </c>
      <c r="R9" s="97" t="s">
        <v>17</v>
      </c>
      <c r="S9" s="97" t="s">
        <v>28</v>
      </c>
    </row>
    <row r="10" spans="1:19" s="112" customFormat="1" ht="15">
      <c r="A10" s="113">
        <v>10</v>
      </c>
      <c r="B10" s="114" t="s">
        <v>46</v>
      </c>
      <c r="C10" s="115" t="s">
        <v>420</v>
      </c>
      <c r="D10" s="116" t="s">
        <v>68</v>
      </c>
      <c r="E10" s="117" t="s">
        <v>245</v>
      </c>
      <c r="F10" s="118">
        <f>1!AG9</f>
        <v>153.6</v>
      </c>
      <c r="G10" s="118">
        <f>2!AG9</f>
        <v>123.85</v>
      </c>
      <c r="H10" s="119">
        <f>3!AG9</f>
        <v>168</v>
      </c>
      <c r="I10" s="120">
        <f>4!AG9</f>
        <v>143.89</v>
      </c>
      <c r="J10" s="121">
        <f t="shared" si="0"/>
        <v>589.3399999999999</v>
      </c>
      <c r="K10" s="122">
        <f t="shared" si="1"/>
        <v>22</v>
      </c>
      <c r="M10" s="112" t="s">
        <v>69</v>
      </c>
      <c r="N10" s="112" t="s">
        <v>70</v>
      </c>
      <c r="O10" s="112" t="s">
        <v>71</v>
      </c>
      <c r="P10" s="97"/>
      <c r="Q10" s="97" t="s">
        <v>108</v>
      </c>
      <c r="R10" s="97" t="s">
        <v>17</v>
      </c>
      <c r="S10" s="97" t="s">
        <v>170</v>
      </c>
    </row>
    <row r="11" spans="1:19" s="112" customFormat="1" ht="15">
      <c r="A11" s="113">
        <v>25</v>
      </c>
      <c r="B11" s="114" t="s">
        <v>46</v>
      </c>
      <c r="C11" s="115" t="s">
        <v>433</v>
      </c>
      <c r="D11" s="116" t="s">
        <v>81</v>
      </c>
      <c r="E11" s="117" t="s">
        <v>65</v>
      </c>
      <c r="F11" s="118">
        <f>1!AG10</f>
        <v>158.9</v>
      </c>
      <c r="G11" s="118">
        <f>2!AG10</f>
        <v>130.3</v>
      </c>
      <c r="H11" s="119">
        <f>3!AG10</f>
        <v>206.13</v>
      </c>
      <c r="I11" s="120">
        <f>4!AG10</f>
        <v>189.71</v>
      </c>
      <c r="J11" s="121">
        <f t="shared" si="0"/>
        <v>685.0400000000001</v>
      </c>
      <c r="K11" s="122">
        <f t="shared" si="1"/>
        <v>5</v>
      </c>
      <c r="M11" s="112" t="s">
        <v>158</v>
      </c>
      <c r="N11" s="112" t="s">
        <v>12</v>
      </c>
      <c r="O11" s="112" t="s">
        <v>159</v>
      </c>
      <c r="P11" s="97"/>
      <c r="Q11" s="97" t="s">
        <v>108</v>
      </c>
      <c r="R11" s="97" t="s">
        <v>12</v>
      </c>
      <c r="S11" s="97" t="s">
        <v>71</v>
      </c>
    </row>
    <row r="12" spans="1:19" s="112" customFormat="1" ht="15">
      <c r="A12" s="113">
        <v>26</v>
      </c>
      <c r="B12" s="114" t="s">
        <v>436</v>
      </c>
      <c r="C12" s="115" t="s">
        <v>433</v>
      </c>
      <c r="D12" s="116" t="s">
        <v>81</v>
      </c>
      <c r="E12" s="117" t="s">
        <v>65</v>
      </c>
      <c r="F12" s="118">
        <f>1!AG11</f>
        <v>132.52</v>
      </c>
      <c r="G12" s="118">
        <f>2!AG11</f>
        <v>123.03999999999999</v>
      </c>
      <c r="H12" s="119">
        <f>3!AG11</f>
        <v>151.05</v>
      </c>
      <c r="I12" s="120">
        <f>4!AG11</f>
        <v>167.93</v>
      </c>
      <c r="J12" s="121">
        <f t="shared" si="0"/>
        <v>574.54</v>
      </c>
      <c r="K12" s="122">
        <f t="shared" si="1"/>
        <v>24</v>
      </c>
      <c r="M12" s="97" t="s">
        <v>241</v>
      </c>
      <c r="N12" s="97" t="s">
        <v>185</v>
      </c>
      <c r="O12" s="97" t="s">
        <v>240</v>
      </c>
      <c r="Q12" s="112" t="s">
        <v>109</v>
      </c>
      <c r="R12" s="112" t="s">
        <v>110</v>
      </c>
      <c r="S12" s="112" t="s">
        <v>86</v>
      </c>
    </row>
    <row r="13" spans="1:19" s="112" customFormat="1" ht="15">
      <c r="A13" s="113">
        <v>33</v>
      </c>
      <c r="B13" s="114" t="s">
        <v>46</v>
      </c>
      <c r="C13" s="115" t="s">
        <v>441</v>
      </c>
      <c r="D13" s="116" t="s">
        <v>60</v>
      </c>
      <c r="E13" s="117" t="s">
        <v>410</v>
      </c>
      <c r="F13" s="118">
        <f>1!AG12</f>
        <v>132.53</v>
      </c>
      <c r="G13" s="118">
        <f>2!AG12</f>
        <v>111.63</v>
      </c>
      <c r="H13" s="119">
        <f>3!AG12</f>
        <v>124.03999999999999</v>
      </c>
      <c r="I13" s="120">
        <f>4!AG12</f>
        <v>161.92000000000002</v>
      </c>
      <c r="J13" s="121">
        <f t="shared" si="0"/>
        <v>530.12</v>
      </c>
      <c r="K13" s="122">
        <f t="shared" si="1"/>
        <v>32</v>
      </c>
      <c r="M13" s="112" t="s">
        <v>160</v>
      </c>
      <c r="N13" s="112" t="s">
        <v>161</v>
      </c>
      <c r="O13" s="112" t="s">
        <v>162</v>
      </c>
      <c r="P13" s="97"/>
      <c r="Q13" s="97" t="s">
        <v>276</v>
      </c>
      <c r="R13" s="97" t="s">
        <v>51</v>
      </c>
      <c r="S13" s="97" t="s">
        <v>58</v>
      </c>
    </row>
    <row r="14" spans="1:19" s="112" customFormat="1" ht="15">
      <c r="A14" s="113">
        <v>8</v>
      </c>
      <c r="B14" s="114" t="s">
        <v>46</v>
      </c>
      <c r="C14" s="115" t="s">
        <v>417</v>
      </c>
      <c r="D14" s="116" t="s">
        <v>15</v>
      </c>
      <c r="E14" s="117" t="s">
        <v>419</v>
      </c>
      <c r="F14" s="118">
        <f>1!AG13</f>
        <v>155.98</v>
      </c>
      <c r="G14" s="118">
        <f>2!AG13</f>
        <v>133.23</v>
      </c>
      <c r="H14" s="119">
        <f>3!AG13</f>
        <v>192.01</v>
      </c>
      <c r="I14" s="120">
        <f>4!AG13</f>
        <v>175.92000000000002</v>
      </c>
      <c r="J14" s="121">
        <f t="shared" si="0"/>
        <v>657.14</v>
      </c>
      <c r="K14" s="122">
        <f t="shared" si="1"/>
        <v>12</v>
      </c>
      <c r="M14" s="97" t="s">
        <v>274</v>
      </c>
      <c r="N14" s="97" t="s">
        <v>189</v>
      </c>
      <c r="O14" s="97" t="s">
        <v>275</v>
      </c>
      <c r="P14" s="97"/>
      <c r="Q14" s="97" t="s">
        <v>277</v>
      </c>
      <c r="R14" s="97" t="s">
        <v>37</v>
      </c>
      <c r="S14" s="97" t="s">
        <v>62</v>
      </c>
    </row>
    <row r="15" spans="1:19" s="112" customFormat="1" ht="15">
      <c r="A15" s="113">
        <v>30</v>
      </c>
      <c r="B15" s="114" t="s">
        <v>46</v>
      </c>
      <c r="C15" s="115" t="s">
        <v>437</v>
      </c>
      <c r="D15" s="116" t="s">
        <v>51</v>
      </c>
      <c r="E15" s="117" t="s">
        <v>438</v>
      </c>
      <c r="F15" s="118">
        <f>1!AG14</f>
        <v>145.96</v>
      </c>
      <c r="G15" s="118">
        <f>2!AG14</f>
        <v>133.96</v>
      </c>
      <c r="H15" s="119">
        <f>3!AG14</f>
        <v>185.37</v>
      </c>
      <c r="I15" s="120">
        <f>4!AG14</f>
        <v>167.94</v>
      </c>
      <c r="J15" s="121">
        <f t="shared" si="0"/>
        <v>633.23</v>
      </c>
      <c r="K15" s="122">
        <f t="shared" si="1"/>
        <v>17</v>
      </c>
      <c r="M15" s="97" t="s">
        <v>72</v>
      </c>
      <c r="N15" s="97" t="s">
        <v>12</v>
      </c>
      <c r="O15" s="97" t="s">
        <v>245</v>
      </c>
      <c r="Q15" s="112" t="s">
        <v>184</v>
      </c>
      <c r="R15" s="112" t="s">
        <v>185</v>
      </c>
      <c r="S15" s="112" t="s">
        <v>186</v>
      </c>
    </row>
    <row r="16" spans="1:19" s="112" customFormat="1" ht="15">
      <c r="A16" s="113">
        <v>18</v>
      </c>
      <c r="B16" s="114" t="s">
        <v>46</v>
      </c>
      <c r="C16" s="115" t="s">
        <v>429</v>
      </c>
      <c r="D16" s="116" t="s">
        <v>16</v>
      </c>
      <c r="E16" s="117" t="s">
        <v>170</v>
      </c>
      <c r="F16" s="118">
        <f>1!AG15</f>
        <v>136.69</v>
      </c>
      <c r="G16" s="118">
        <f>2!AG15</f>
        <v>127.00999999999999</v>
      </c>
      <c r="H16" s="119">
        <f>3!AG15</f>
        <v>174.67000000000002</v>
      </c>
      <c r="I16" s="120">
        <f>4!AG15</f>
        <v>165.24</v>
      </c>
      <c r="J16" s="121">
        <f t="shared" si="0"/>
        <v>603.61</v>
      </c>
      <c r="K16" s="122">
        <f t="shared" si="1"/>
        <v>20</v>
      </c>
      <c r="M16" s="112" t="s">
        <v>73</v>
      </c>
      <c r="N16" s="112" t="s">
        <v>61</v>
      </c>
      <c r="O16" s="112" t="s">
        <v>74</v>
      </c>
      <c r="P16" s="97"/>
      <c r="Q16" s="97" t="s">
        <v>184</v>
      </c>
      <c r="R16" s="97" t="s">
        <v>187</v>
      </c>
      <c r="S16" s="97" t="s">
        <v>58</v>
      </c>
    </row>
    <row r="17" spans="1:19" s="112" customFormat="1" ht="15">
      <c r="A17" s="113">
        <v>4</v>
      </c>
      <c r="B17" s="114" t="s">
        <v>46</v>
      </c>
      <c r="C17" s="115" t="s">
        <v>412</v>
      </c>
      <c r="D17" s="116" t="s">
        <v>48</v>
      </c>
      <c r="E17" s="117" t="s">
        <v>410</v>
      </c>
      <c r="F17" s="118">
        <f>1!AG16</f>
        <v>136.06</v>
      </c>
      <c r="G17" s="118">
        <f>2!AG16</f>
        <v>100.31</v>
      </c>
      <c r="H17" s="119">
        <f>3!AG16</f>
        <v>170.45999999999998</v>
      </c>
      <c r="I17" s="120">
        <f>4!AG16</f>
        <v>165.02</v>
      </c>
      <c r="J17" s="121">
        <f t="shared" si="0"/>
        <v>571.85</v>
      </c>
      <c r="K17" s="122">
        <f t="shared" si="1"/>
        <v>25</v>
      </c>
      <c r="M17" s="112" t="s">
        <v>75</v>
      </c>
      <c r="N17" s="112" t="s">
        <v>17</v>
      </c>
      <c r="O17" s="112" t="s">
        <v>76</v>
      </c>
      <c r="Q17" s="97" t="s">
        <v>188</v>
      </c>
      <c r="R17" s="97" t="s">
        <v>51</v>
      </c>
      <c r="S17" s="97" t="s">
        <v>170</v>
      </c>
    </row>
    <row r="18" spans="1:19" s="112" customFormat="1" ht="15">
      <c r="A18" s="113">
        <v>11</v>
      </c>
      <c r="B18" s="114" t="s">
        <v>46</v>
      </c>
      <c r="C18" s="115" t="s">
        <v>421</v>
      </c>
      <c r="D18" s="116" t="s">
        <v>51</v>
      </c>
      <c r="E18" s="117" t="s">
        <v>170</v>
      </c>
      <c r="F18" s="118">
        <f>1!AG17</f>
        <v>134.85</v>
      </c>
      <c r="G18" s="118">
        <f>2!AG17</f>
        <v>107.66</v>
      </c>
      <c r="H18" s="119">
        <f>3!AG17</f>
        <v>147.47</v>
      </c>
      <c r="I18" s="120">
        <f>4!AG17</f>
        <v>165.44</v>
      </c>
      <c r="J18" s="121">
        <f t="shared" si="0"/>
        <v>555.4200000000001</v>
      </c>
      <c r="K18" s="122">
        <f t="shared" si="1"/>
        <v>28</v>
      </c>
      <c r="M18" s="97" t="s">
        <v>278</v>
      </c>
      <c r="N18" s="97" t="s">
        <v>279</v>
      </c>
      <c r="O18" s="97" t="s">
        <v>280</v>
      </c>
      <c r="P18" s="97"/>
      <c r="Q18" s="97" t="s">
        <v>188</v>
      </c>
      <c r="R18" s="97" t="s">
        <v>189</v>
      </c>
      <c r="S18" s="112" t="s">
        <v>170</v>
      </c>
    </row>
    <row r="19" spans="1:19" s="112" customFormat="1" ht="15">
      <c r="A19" s="113">
        <v>32</v>
      </c>
      <c r="B19" s="114" t="s">
        <v>46</v>
      </c>
      <c r="C19" s="115" t="s">
        <v>440</v>
      </c>
      <c r="D19" s="116" t="s">
        <v>51</v>
      </c>
      <c r="E19" s="123" t="s">
        <v>156</v>
      </c>
      <c r="F19" s="118">
        <f>1!AG18</f>
        <v>134.07</v>
      </c>
      <c r="G19" s="118">
        <f>2!AG18</f>
        <v>96.49</v>
      </c>
      <c r="H19" s="119">
        <f>3!AG18</f>
        <v>177.39</v>
      </c>
      <c r="I19" s="120">
        <f>4!AG18</f>
        <v>61.010000000000005</v>
      </c>
      <c r="J19" s="121">
        <f t="shared" si="0"/>
        <v>468.96</v>
      </c>
      <c r="K19" s="122">
        <f t="shared" si="1"/>
        <v>38</v>
      </c>
      <c r="M19" s="97" t="s">
        <v>281</v>
      </c>
      <c r="N19" s="97" t="s">
        <v>51</v>
      </c>
      <c r="O19" s="97" t="s">
        <v>282</v>
      </c>
      <c r="Q19" s="112" t="s">
        <v>150</v>
      </c>
      <c r="R19" s="112" t="s">
        <v>151</v>
      </c>
      <c r="S19" s="112" t="s">
        <v>21</v>
      </c>
    </row>
    <row r="20" spans="1:19" s="112" customFormat="1" ht="15">
      <c r="A20" s="113">
        <v>31</v>
      </c>
      <c r="B20" s="114" t="s">
        <v>46</v>
      </c>
      <c r="C20" s="115" t="s">
        <v>439</v>
      </c>
      <c r="D20" s="116" t="s">
        <v>61</v>
      </c>
      <c r="E20" s="117" t="s">
        <v>410</v>
      </c>
      <c r="F20" s="118">
        <f>1!AG19</f>
        <v>152.61</v>
      </c>
      <c r="G20" s="118">
        <f>2!AG19</f>
        <v>131.42000000000002</v>
      </c>
      <c r="H20" s="119">
        <f>3!AG19</f>
        <v>174.06</v>
      </c>
      <c r="I20" s="120">
        <f>4!AG19</f>
        <v>199.63</v>
      </c>
      <c r="J20" s="121">
        <f t="shared" si="0"/>
        <v>657.72</v>
      </c>
      <c r="K20" s="122">
        <f t="shared" si="1"/>
        <v>11</v>
      </c>
      <c r="M20" s="112" t="s">
        <v>77</v>
      </c>
      <c r="N20" s="112" t="s">
        <v>78</v>
      </c>
      <c r="O20" s="112" t="s">
        <v>79</v>
      </c>
      <c r="Q20" s="97" t="s">
        <v>284</v>
      </c>
      <c r="R20" s="97" t="s">
        <v>285</v>
      </c>
      <c r="S20" s="97" t="s">
        <v>170</v>
      </c>
    </row>
    <row r="21" spans="1:19" s="112" customFormat="1" ht="15">
      <c r="A21" s="113">
        <v>27</v>
      </c>
      <c r="B21" s="114" t="s">
        <v>46</v>
      </c>
      <c r="C21" s="115" t="s">
        <v>434</v>
      </c>
      <c r="D21" s="116" t="s">
        <v>18</v>
      </c>
      <c r="E21" s="117" t="s">
        <v>410</v>
      </c>
      <c r="F21" s="118">
        <f>1!AG20</f>
        <v>172.74</v>
      </c>
      <c r="G21" s="118">
        <f>2!AG20</f>
        <v>132.61</v>
      </c>
      <c r="H21" s="119">
        <f>3!AG20</f>
        <v>212.63</v>
      </c>
      <c r="I21" s="120">
        <f>4!AG20</f>
        <v>206.97</v>
      </c>
      <c r="J21" s="121">
        <f t="shared" si="0"/>
        <v>724.95</v>
      </c>
      <c r="K21" s="122">
        <f t="shared" si="1"/>
        <v>2</v>
      </c>
      <c r="M21" s="97" t="s">
        <v>77</v>
      </c>
      <c r="N21" s="97" t="s">
        <v>78</v>
      </c>
      <c r="O21" s="97" t="s">
        <v>283</v>
      </c>
      <c r="P21" s="97"/>
      <c r="Q21" s="97" t="s">
        <v>287</v>
      </c>
      <c r="R21" s="97" t="s">
        <v>57</v>
      </c>
      <c r="S21" s="97" t="s">
        <v>245</v>
      </c>
    </row>
    <row r="22" spans="1:19" s="112" customFormat="1" ht="15">
      <c r="A22" s="113">
        <v>28</v>
      </c>
      <c r="B22" s="114" t="s">
        <v>436</v>
      </c>
      <c r="C22" s="115" t="s">
        <v>434</v>
      </c>
      <c r="D22" s="116" t="s">
        <v>18</v>
      </c>
      <c r="E22" s="117" t="s">
        <v>410</v>
      </c>
      <c r="F22" s="118">
        <f>1!AG21</f>
        <v>161.46</v>
      </c>
      <c r="G22" s="118">
        <f>2!AG21</f>
        <v>134.16</v>
      </c>
      <c r="H22" s="119">
        <f>3!AG21</f>
        <v>174.12</v>
      </c>
      <c r="I22" s="120">
        <f>4!AG21</f>
        <v>157.49</v>
      </c>
      <c r="J22" s="121">
        <f t="shared" si="0"/>
        <v>627.23</v>
      </c>
      <c r="K22" s="122">
        <f t="shared" si="1"/>
        <v>19</v>
      </c>
      <c r="M22" s="112" t="s">
        <v>227</v>
      </c>
      <c r="N22" s="112" t="s">
        <v>228</v>
      </c>
      <c r="O22" s="112" t="s">
        <v>76</v>
      </c>
      <c r="P22" s="97"/>
      <c r="Q22" s="97" t="s">
        <v>56</v>
      </c>
      <c r="R22" s="97" t="s">
        <v>57</v>
      </c>
      <c r="S22" s="97" t="s">
        <v>226</v>
      </c>
    </row>
    <row r="23" spans="1:19" s="112" customFormat="1" ht="15">
      <c r="A23" s="113">
        <v>29</v>
      </c>
      <c r="B23" s="114" t="s">
        <v>46</v>
      </c>
      <c r="C23" s="115" t="s">
        <v>435</v>
      </c>
      <c r="D23" s="116" t="s">
        <v>265</v>
      </c>
      <c r="E23" s="117" t="s">
        <v>410</v>
      </c>
      <c r="F23" s="118">
        <f>1!AG22</f>
        <v>121.34</v>
      </c>
      <c r="G23" s="118">
        <f>2!AG22</f>
        <v>106.85</v>
      </c>
      <c r="H23" s="119">
        <f>3!AG22</f>
        <v>141.72</v>
      </c>
      <c r="I23" s="120">
        <f>4!AG22</f>
        <v>163.24</v>
      </c>
      <c r="J23" s="121">
        <f t="shared" si="0"/>
        <v>533.15</v>
      </c>
      <c r="K23" s="122">
        <f t="shared" si="1"/>
        <v>31</v>
      </c>
      <c r="M23" s="112" t="s">
        <v>163</v>
      </c>
      <c r="N23" s="112" t="s">
        <v>164</v>
      </c>
      <c r="O23" s="112" t="s">
        <v>162</v>
      </c>
      <c r="Q23" s="97" t="s">
        <v>56</v>
      </c>
      <c r="R23" s="97" t="s">
        <v>57</v>
      </c>
      <c r="S23" s="97" t="s">
        <v>76</v>
      </c>
    </row>
    <row r="24" spans="1:19" s="112" customFormat="1" ht="15">
      <c r="A24" s="113">
        <v>20</v>
      </c>
      <c r="B24" s="114" t="s">
        <v>46</v>
      </c>
      <c r="C24" s="115" t="s">
        <v>416</v>
      </c>
      <c r="D24" s="116" t="s">
        <v>61</v>
      </c>
      <c r="E24" s="117" t="s">
        <v>251</v>
      </c>
      <c r="F24" s="118">
        <f>1!AG23</f>
        <v>140.16</v>
      </c>
      <c r="G24" s="118">
        <f>2!AG23</f>
        <v>107.82</v>
      </c>
      <c r="H24" s="119">
        <f>3!AG23</f>
        <v>131.51</v>
      </c>
      <c r="I24" s="120">
        <f>4!AG23</f>
        <v>143.73</v>
      </c>
      <c r="J24" s="121">
        <f t="shared" si="0"/>
        <v>523.22</v>
      </c>
      <c r="K24" s="122">
        <f t="shared" si="1"/>
        <v>33</v>
      </c>
      <c r="M24" s="112" t="s">
        <v>43</v>
      </c>
      <c r="N24" s="112" t="s">
        <v>29</v>
      </c>
      <c r="O24" s="112" t="s">
        <v>58</v>
      </c>
      <c r="P24" s="97"/>
      <c r="Q24" s="97" t="s">
        <v>190</v>
      </c>
      <c r="R24" s="97" t="s">
        <v>191</v>
      </c>
      <c r="S24" s="97" t="s">
        <v>76</v>
      </c>
    </row>
    <row r="25" spans="1:19" s="112" customFormat="1" ht="15">
      <c r="A25" s="113">
        <v>7</v>
      </c>
      <c r="B25" s="114" t="s">
        <v>46</v>
      </c>
      <c r="C25" s="115" t="s">
        <v>416</v>
      </c>
      <c r="D25" s="116" t="s">
        <v>16</v>
      </c>
      <c r="E25" s="117" t="s">
        <v>410</v>
      </c>
      <c r="F25" s="118">
        <f>1!AG24</f>
        <v>157.98</v>
      </c>
      <c r="G25" s="118">
        <f>2!AG24</f>
        <v>143.98</v>
      </c>
      <c r="H25" s="119">
        <f>3!AG24</f>
        <v>205.13</v>
      </c>
      <c r="I25" s="120">
        <f>4!AG24</f>
        <v>192.07999999999998</v>
      </c>
      <c r="J25" s="121">
        <f t="shared" si="0"/>
        <v>699.17</v>
      </c>
      <c r="K25" s="122">
        <f t="shared" si="1"/>
        <v>4</v>
      </c>
      <c r="M25" s="97" t="s">
        <v>286</v>
      </c>
      <c r="N25" s="97" t="s">
        <v>49</v>
      </c>
      <c r="O25" s="97" t="s">
        <v>168</v>
      </c>
      <c r="P25" s="97"/>
      <c r="Q25" s="97" t="s">
        <v>291</v>
      </c>
      <c r="R25" s="97" t="s">
        <v>15</v>
      </c>
      <c r="S25" s="97" t="s">
        <v>292</v>
      </c>
    </row>
    <row r="26" spans="1:19" s="112" customFormat="1" ht="15">
      <c r="A26" s="113">
        <v>36</v>
      </c>
      <c r="B26" s="114" t="s">
        <v>46</v>
      </c>
      <c r="C26" s="115" t="s">
        <v>443</v>
      </c>
      <c r="D26" s="116" t="s">
        <v>15</v>
      </c>
      <c r="E26" s="117" t="s">
        <v>22</v>
      </c>
      <c r="F26" s="118">
        <f>1!AG25</f>
        <v>150.7</v>
      </c>
      <c r="G26" s="118">
        <f>2!AG25</f>
        <v>123.18</v>
      </c>
      <c r="H26" s="119">
        <f>3!AG25</f>
        <v>170.86</v>
      </c>
      <c r="I26" s="120">
        <f>4!AG25</f>
        <v>189.32999999999998</v>
      </c>
      <c r="J26" s="121">
        <f t="shared" si="0"/>
        <v>634.0699999999999</v>
      </c>
      <c r="K26" s="122">
        <f t="shared" si="1"/>
        <v>16</v>
      </c>
      <c r="M26" s="112" t="s">
        <v>219</v>
      </c>
      <c r="N26" s="112" t="s">
        <v>68</v>
      </c>
      <c r="O26" s="112" t="s">
        <v>245</v>
      </c>
      <c r="Q26" s="97" t="s">
        <v>149</v>
      </c>
      <c r="R26" s="97" t="s">
        <v>61</v>
      </c>
      <c r="S26" s="97" t="s">
        <v>21</v>
      </c>
    </row>
    <row r="27" spans="1:19" s="112" customFormat="1" ht="15">
      <c r="A27" s="113">
        <v>37</v>
      </c>
      <c r="B27" s="114" t="s">
        <v>46</v>
      </c>
      <c r="C27" s="115" t="s">
        <v>444</v>
      </c>
      <c r="D27" s="116" t="s">
        <v>15</v>
      </c>
      <c r="E27" s="117" t="s">
        <v>22</v>
      </c>
      <c r="F27" s="118">
        <f>1!AG26</f>
        <v>153.27</v>
      </c>
      <c r="G27" s="118">
        <f>2!AG26</f>
        <v>125.16</v>
      </c>
      <c r="H27" s="119">
        <f>3!AG26</f>
        <v>178.15</v>
      </c>
      <c r="I27" s="120">
        <f>4!AG26</f>
        <v>176.19</v>
      </c>
      <c r="J27" s="121">
        <f t="shared" si="0"/>
        <v>632.77</v>
      </c>
      <c r="K27" s="122">
        <f t="shared" si="1"/>
        <v>18</v>
      </c>
      <c r="M27" s="112" t="s">
        <v>165</v>
      </c>
      <c r="N27" s="112" t="s">
        <v>166</v>
      </c>
      <c r="O27" s="112" t="s">
        <v>167</v>
      </c>
      <c r="P27" s="97"/>
      <c r="Q27" s="97" t="s">
        <v>296</v>
      </c>
      <c r="R27" s="97" t="s">
        <v>11</v>
      </c>
      <c r="S27" s="97" t="s">
        <v>297</v>
      </c>
    </row>
    <row r="28" spans="1:19" s="112" customFormat="1" ht="15">
      <c r="A28" s="113">
        <v>6</v>
      </c>
      <c r="B28" s="114" t="s">
        <v>46</v>
      </c>
      <c r="C28" s="115" t="s">
        <v>415</v>
      </c>
      <c r="D28" s="116" t="s">
        <v>49</v>
      </c>
      <c r="E28" s="117" t="s">
        <v>204</v>
      </c>
      <c r="F28" s="118">
        <f>1!AG27</f>
        <v>147.82999999999998</v>
      </c>
      <c r="G28" s="118">
        <f>2!AG27</f>
        <v>107.86</v>
      </c>
      <c r="H28" s="119">
        <f>3!AG27</f>
        <v>106</v>
      </c>
      <c r="I28" s="120">
        <f>4!AG27</f>
        <v>103.69</v>
      </c>
      <c r="J28" s="121">
        <f t="shared" si="0"/>
        <v>465.38</v>
      </c>
      <c r="K28" s="122">
        <f t="shared" si="1"/>
        <v>40</v>
      </c>
      <c r="M28" s="112" t="s">
        <v>19</v>
      </c>
      <c r="N28" s="112" t="s">
        <v>12</v>
      </c>
      <c r="O28" s="112" t="s">
        <v>58</v>
      </c>
      <c r="Q28" s="97" t="s">
        <v>298</v>
      </c>
      <c r="R28" s="97" t="s">
        <v>11</v>
      </c>
      <c r="S28" s="97" t="s">
        <v>295</v>
      </c>
    </row>
    <row r="29" spans="1:19" s="112" customFormat="1" ht="15">
      <c r="A29" s="113">
        <v>12</v>
      </c>
      <c r="B29" s="114" t="s">
        <v>46</v>
      </c>
      <c r="C29" s="115" t="s">
        <v>422</v>
      </c>
      <c r="D29" s="116" t="s">
        <v>51</v>
      </c>
      <c r="E29" s="117" t="s">
        <v>410</v>
      </c>
      <c r="F29" s="118">
        <f>1!AG28</f>
        <v>152.01</v>
      </c>
      <c r="G29" s="118">
        <f>2!AG28</f>
        <v>140.95</v>
      </c>
      <c r="H29" s="119">
        <f>3!AG28</f>
        <v>206.47</v>
      </c>
      <c r="I29" s="120">
        <f>4!AG28</f>
        <v>176.37</v>
      </c>
      <c r="J29" s="121">
        <f t="shared" si="0"/>
        <v>675.8</v>
      </c>
      <c r="K29" s="122">
        <f t="shared" si="1"/>
        <v>7</v>
      </c>
      <c r="M29" s="97" t="s">
        <v>288</v>
      </c>
      <c r="N29" s="97" t="s">
        <v>289</v>
      </c>
      <c r="O29" s="97" t="s">
        <v>290</v>
      </c>
      <c r="P29" s="97"/>
      <c r="Q29" s="97" t="s">
        <v>192</v>
      </c>
      <c r="R29" s="97" t="s">
        <v>193</v>
      </c>
      <c r="S29" s="97" t="s">
        <v>162</v>
      </c>
    </row>
    <row r="30" spans="1:19" s="112" customFormat="1" ht="15">
      <c r="A30" s="113">
        <v>9</v>
      </c>
      <c r="B30" s="114" t="s">
        <v>46</v>
      </c>
      <c r="C30" s="115" t="s">
        <v>418</v>
      </c>
      <c r="D30" s="116" t="s">
        <v>51</v>
      </c>
      <c r="E30" s="117" t="s">
        <v>419</v>
      </c>
      <c r="F30" s="118">
        <f>1!AG29</f>
        <v>79.27000000000001</v>
      </c>
      <c r="G30" s="118">
        <f>2!AG29</f>
        <v>105.34</v>
      </c>
      <c r="H30" s="119">
        <f>3!AG29</f>
        <v>166.26</v>
      </c>
      <c r="I30" s="120">
        <f>4!AG29</f>
        <v>85.02000000000001</v>
      </c>
      <c r="J30" s="121">
        <f t="shared" si="0"/>
        <v>435.89</v>
      </c>
      <c r="K30" s="122">
        <f t="shared" si="1"/>
        <v>42</v>
      </c>
      <c r="M30" s="97" t="s">
        <v>293</v>
      </c>
      <c r="N30" s="97" t="s">
        <v>294</v>
      </c>
      <c r="O30" s="97" t="s">
        <v>62</v>
      </c>
      <c r="P30" s="97"/>
      <c r="Q30" s="97" t="s">
        <v>194</v>
      </c>
      <c r="R30" s="97" t="s">
        <v>195</v>
      </c>
      <c r="S30" s="97" t="s">
        <v>168</v>
      </c>
    </row>
    <row r="31" spans="1:19" s="112" customFormat="1" ht="15">
      <c r="A31" s="113">
        <v>40</v>
      </c>
      <c r="B31" s="114" t="s">
        <v>46</v>
      </c>
      <c r="C31" s="115" t="s">
        <v>446</v>
      </c>
      <c r="D31" s="116" t="s">
        <v>57</v>
      </c>
      <c r="E31" s="117" t="s">
        <v>76</v>
      </c>
      <c r="F31" s="118">
        <f>1!AG30</f>
        <v>160.02</v>
      </c>
      <c r="G31" s="118">
        <f>2!AG30</f>
        <v>140.39</v>
      </c>
      <c r="H31" s="119">
        <f>3!AG30</f>
        <v>188.25</v>
      </c>
      <c r="I31" s="120">
        <f>4!AG30</f>
        <v>181.85</v>
      </c>
      <c r="J31" s="121">
        <f t="shared" si="0"/>
        <v>670.51</v>
      </c>
      <c r="K31" s="122">
        <f t="shared" si="1"/>
        <v>8</v>
      </c>
      <c r="M31" s="97" t="s">
        <v>80</v>
      </c>
      <c r="N31" s="97" t="s">
        <v>81</v>
      </c>
      <c r="O31" s="97" t="s">
        <v>65</v>
      </c>
      <c r="P31" s="97"/>
      <c r="Q31" s="97" t="s">
        <v>299</v>
      </c>
      <c r="R31" s="97" t="s">
        <v>60</v>
      </c>
      <c r="S31" s="97" t="s">
        <v>300</v>
      </c>
    </row>
    <row r="32" spans="1:19" s="112" customFormat="1" ht="15">
      <c r="A32" s="113">
        <v>41</v>
      </c>
      <c r="B32" s="114" t="s">
        <v>436</v>
      </c>
      <c r="C32" s="115" t="s">
        <v>446</v>
      </c>
      <c r="D32" s="116" t="s">
        <v>57</v>
      </c>
      <c r="E32" s="117" t="s">
        <v>76</v>
      </c>
      <c r="F32" s="118">
        <f>1!AG31</f>
        <v>146.32</v>
      </c>
      <c r="G32" s="118">
        <f>2!AG31</f>
        <v>129.37</v>
      </c>
      <c r="H32" s="119">
        <f>3!AG31</f>
        <v>197.62</v>
      </c>
      <c r="I32" s="120">
        <f>4!AG31</f>
        <v>180.82</v>
      </c>
      <c r="J32" s="121">
        <f t="shared" si="0"/>
        <v>654.13</v>
      </c>
      <c r="K32" s="122">
        <f t="shared" si="1"/>
        <v>14</v>
      </c>
      <c r="M32" s="112" t="s">
        <v>82</v>
      </c>
      <c r="N32" s="112" t="s">
        <v>12</v>
      </c>
      <c r="O32" s="112" t="s">
        <v>168</v>
      </c>
      <c r="Q32" s="97" t="s">
        <v>301</v>
      </c>
      <c r="R32" s="97" t="s">
        <v>13</v>
      </c>
      <c r="S32" s="97" t="s">
        <v>302</v>
      </c>
    </row>
    <row r="33" spans="1:19" s="112" customFormat="1" ht="15">
      <c r="A33" s="113">
        <v>14</v>
      </c>
      <c r="B33" s="114" t="s">
        <v>46</v>
      </c>
      <c r="C33" s="115" t="s">
        <v>424</v>
      </c>
      <c r="D33" s="116" t="s">
        <v>112</v>
      </c>
      <c r="E33" s="117" t="s">
        <v>76</v>
      </c>
      <c r="F33" s="118">
        <f>1!AG32</f>
        <v>165.11</v>
      </c>
      <c r="G33" s="118">
        <f>2!AG32</f>
        <v>144.3</v>
      </c>
      <c r="H33" s="119">
        <f>3!AG32</f>
        <v>215.84</v>
      </c>
      <c r="I33" s="120">
        <f>4!AG32</f>
        <v>200.31</v>
      </c>
      <c r="J33" s="121">
        <f t="shared" si="0"/>
        <v>725.56</v>
      </c>
      <c r="K33" s="122">
        <f t="shared" si="1"/>
        <v>1</v>
      </c>
      <c r="M33" s="97" t="s">
        <v>82</v>
      </c>
      <c r="N33" s="97" t="s">
        <v>12</v>
      </c>
      <c r="O33" s="97" t="s">
        <v>94</v>
      </c>
      <c r="P33" s="97"/>
      <c r="Q33" s="97" t="s">
        <v>403</v>
      </c>
      <c r="R33" s="97" t="s">
        <v>81</v>
      </c>
      <c r="S33" s="97" t="s">
        <v>262</v>
      </c>
    </row>
    <row r="34" spans="1:19" s="112" customFormat="1" ht="15">
      <c r="A34" s="113">
        <v>34</v>
      </c>
      <c r="B34" s="114" t="s">
        <v>46</v>
      </c>
      <c r="C34" s="115" t="s">
        <v>442</v>
      </c>
      <c r="D34" s="116" t="s">
        <v>105</v>
      </c>
      <c r="E34" s="117" t="s">
        <v>154</v>
      </c>
      <c r="F34" s="118">
        <f>1!AG33</f>
        <v>126.28999999999999</v>
      </c>
      <c r="G34" s="118">
        <f>2!AG33</f>
        <v>113.19</v>
      </c>
      <c r="H34" s="119">
        <f>3!AG33</f>
        <v>102</v>
      </c>
      <c r="I34" s="120">
        <f>4!AG33</f>
        <v>135.19</v>
      </c>
      <c r="J34" s="121">
        <f t="shared" si="0"/>
        <v>476.67</v>
      </c>
      <c r="K34" s="122">
        <f t="shared" si="1"/>
        <v>37</v>
      </c>
      <c r="M34" s="112" t="s">
        <v>38</v>
      </c>
      <c r="N34" s="112" t="s">
        <v>83</v>
      </c>
      <c r="O34" s="112" t="s">
        <v>84</v>
      </c>
      <c r="P34" s="97"/>
      <c r="Q34" s="97" t="s">
        <v>40</v>
      </c>
      <c r="R34" s="97" t="s">
        <v>41</v>
      </c>
      <c r="S34" s="97" t="s">
        <v>65</v>
      </c>
    </row>
    <row r="35" spans="1:19" s="112" customFormat="1" ht="15">
      <c r="A35" s="113">
        <v>35</v>
      </c>
      <c r="B35" s="114" t="s">
        <v>436</v>
      </c>
      <c r="C35" s="115" t="s">
        <v>442</v>
      </c>
      <c r="D35" s="116" t="s">
        <v>105</v>
      </c>
      <c r="E35" s="117" t="s">
        <v>154</v>
      </c>
      <c r="F35" s="118">
        <f>1!AG34</f>
        <v>112.78999999999999</v>
      </c>
      <c r="G35" s="118">
        <f>2!AG34</f>
        <v>81.13</v>
      </c>
      <c r="H35" s="119">
        <f>3!AG34</f>
        <v>126.29</v>
      </c>
      <c r="I35" s="120">
        <f>4!AG34</f>
        <v>119.21</v>
      </c>
      <c r="J35" s="121">
        <f t="shared" si="0"/>
        <v>439.41999999999996</v>
      </c>
      <c r="K35" s="122">
        <f t="shared" si="1"/>
        <v>41</v>
      </c>
      <c r="M35" s="112" t="s">
        <v>38</v>
      </c>
      <c r="N35" s="112" t="s">
        <v>37</v>
      </c>
      <c r="O35" s="112" t="s">
        <v>21</v>
      </c>
      <c r="Q35" s="97" t="s">
        <v>196</v>
      </c>
      <c r="R35" s="97" t="s">
        <v>13</v>
      </c>
      <c r="S35" s="97" t="s">
        <v>280</v>
      </c>
    </row>
    <row r="36" spans="1:19" s="112" customFormat="1" ht="15">
      <c r="A36" s="113">
        <v>38</v>
      </c>
      <c r="B36" s="114" t="s">
        <v>46</v>
      </c>
      <c r="C36" s="115" t="s">
        <v>445</v>
      </c>
      <c r="D36" s="116" t="s">
        <v>55</v>
      </c>
      <c r="E36" s="124" t="s">
        <v>76</v>
      </c>
      <c r="F36" s="118">
        <f>1!AG35</f>
        <v>120.08</v>
      </c>
      <c r="G36" s="118">
        <f>2!AG35</f>
        <v>130.82999999999998</v>
      </c>
      <c r="H36" s="119">
        <f>3!AG35</f>
        <v>144.28</v>
      </c>
      <c r="I36" s="120">
        <f>4!AG35</f>
        <v>170.65</v>
      </c>
      <c r="J36" s="121">
        <f t="shared" si="0"/>
        <v>565.8399999999999</v>
      </c>
      <c r="K36" s="122">
        <f t="shared" si="1"/>
        <v>26</v>
      </c>
      <c r="M36" s="112" t="s">
        <v>85</v>
      </c>
      <c r="N36" s="112" t="s">
        <v>17</v>
      </c>
      <c r="O36" s="112" t="s">
        <v>86</v>
      </c>
      <c r="P36" s="97"/>
      <c r="Q36" s="97" t="s">
        <v>306</v>
      </c>
      <c r="R36" s="97" t="s">
        <v>307</v>
      </c>
      <c r="S36" s="97" t="s">
        <v>76</v>
      </c>
    </row>
    <row r="37" spans="1:19" s="112" customFormat="1" ht="15">
      <c r="A37" s="113">
        <v>39</v>
      </c>
      <c r="B37" s="114" t="s">
        <v>436</v>
      </c>
      <c r="C37" s="115" t="s">
        <v>445</v>
      </c>
      <c r="D37" s="116" t="s">
        <v>55</v>
      </c>
      <c r="E37" s="117" t="s">
        <v>76</v>
      </c>
      <c r="F37" s="118">
        <f>1!AG36</f>
        <v>144.62</v>
      </c>
      <c r="G37" s="118">
        <f>2!AG36</f>
        <v>106.9</v>
      </c>
      <c r="H37" s="119">
        <f>3!AG36</f>
        <v>168.87</v>
      </c>
      <c r="I37" s="120">
        <f>4!AG36</f>
        <v>165.2</v>
      </c>
      <c r="J37" s="121">
        <f t="shared" si="0"/>
        <v>585.5899999999999</v>
      </c>
      <c r="K37" s="122">
        <f t="shared" si="1"/>
        <v>23</v>
      </c>
      <c r="M37" s="97" t="s">
        <v>152</v>
      </c>
      <c r="N37" s="97" t="s">
        <v>11</v>
      </c>
      <c r="O37" s="97" t="s">
        <v>21</v>
      </c>
      <c r="Q37" s="112" t="s">
        <v>111</v>
      </c>
      <c r="R37" s="112" t="s">
        <v>112</v>
      </c>
      <c r="S37" s="112" t="s">
        <v>226</v>
      </c>
    </row>
    <row r="38" spans="1:19" s="112" customFormat="1" ht="15">
      <c r="A38" s="113">
        <v>3</v>
      </c>
      <c r="B38" s="114" t="s">
        <v>46</v>
      </c>
      <c r="C38" s="115" t="s">
        <v>411</v>
      </c>
      <c r="D38" s="116" t="s">
        <v>41</v>
      </c>
      <c r="E38" s="117" t="s">
        <v>410</v>
      </c>
      <c r="F38" s="118">
        <f>1!AG37</f>
        <v>137.07</v>
      </c>
      <c r="G38" s="118">
        <f>2!AG37</f>
        <v>142.81</v>
      </c>
      <c r="H38" s="119">
        <f>3!AG37</f>
        <v>204.51</v>
      </c>
      <c r="I38" s="120">
        <f>4!AG37</f>
        <v>194.63</v>
      </c>
      <c r="J38" s="121">
        <f t="shared" si="0"/>
        <v>679.02</v>
      </c>
      <c r="K38" s="122">
        <f t="shared" si="1"/>
        <v>6</v>
      </c>
      <c r="M38" s="112" t="s">
        <v>59</v>
      </c>
      <c r="N38" s="112" t="s">
        <v>60</v>
      </c>
      <c r="O38" s="112" t="s">
        <v>21</v>
      </c>
      <c r="Q38" s="97" t="s">
        <v>111</v>
      </c>
      <c r="R38" s="97" t="s">
        <v>112</v>
      </c>
      <c r="S38" s="97" t="s">
        <v>76</v>
      </c>
    </row>
    <row r="39" spans="1:19" s="112" customFormat="1" ht="15">
      <c r="A39" s="113">
        <v>5</v>
      </c>
      <c r="B39" s="114" t="s">
        <v>46</v>
      </c>
      <c r="C39" s="115" t="s">
        <v>413</v>
      </c>
      <c r="D39" s="116" t="s">
        <v>18</v>
      </c>
      <c r="E39" s="117" t="s">
        <v>414</v>
      </c>
      <c r="F39" s="118">
        <f>1!AG38</f>
        <v>115.49000000000001</v>
      </c>
      <c r="G39" s="118">
        <f>2!AG38</f>
        <v>86.47999999999999</v>
      </c>
      <c r="H39" s="119">
        <f>3!AG38</f>
        <v>141.57</v>
      </c>
      <c r="I39" s="120">
        <f>4!AG38</f>
        <v>167.07</v>
      </c>
      <c r="J39" s="121">
        <f t="shared" si="0"/>
        <v>510.60999999999996</v>
      </c>
      <c r="K39" s="122">
        <f t="shared" si="1"/>
        <v>34</v>
      </c>
      <c r="M39" s="97" t="s">
        <v>87</v>
      </c>
      <c r="N39" s="97" t="s">
        <v>16</v>
      </c>
      <c r="O39" s="97" t="s">
        <v>76</v>
      </c>
      <c r="P39" s="97"/>
      <c r="Q39" s="97" t="s">
        <v>111</v>
      </c>
      <c r="R39" s="97" t="s">
        <v>18</v>
      </c>
      <c r="S39" s="97" t="s">
        <v>308</v>
      </c>
    </row>
    <row r="40" spans="1:19" s="112" customFormat="1" ht="15">
      <c r="A40" s="113">
        <v>16</v>
      </c>
      <c r="B40" s="114" t="s">
        <v>46</v>
      </c>
      <c r="C40" s="115" t="s">
        <v>426</v>
      </c>
      <c r="D40" s="116" t="s">
        <v>112</v>
      </c>
      <c r="E40" s="117" t="s">
        <v>427</v>
      </c>
      <c r="F40" s="118">
        <f>1!AG39</f>
        <v>158.48</v>
      </c>
      <c r="G40" s="118">
        <f>2!AG39</f>
        <v>137.68</v>
      </c>
      <c r="H40" s="119">
        <f>3!AG39</f>
        <v>190.96</v>
      </c>
      <c r="I40" s="120">
        <f>4!AG39</f>
        <v>177.02</v>
      </c>
      <c r="J40" s="121">
        <f t="shared" si="0"/>
        <v>664.14</v>
      </c>
      <c r="K40" s="122">
        <f t="shared" si="1"/>
        <v>9</v>
      </c>
      <c r="M40" s="97" t="s">
        <v>303</v>
      </c>
      <c r="N40" s="97" t="s">
        <v>304</v>
      </c>
      <c r="O40" s="97" t="s">
        <v>305</v>
      </c>
      <c r="P40" s="97"/>
      <c r="Q40" s="97" t="s">
        <v>113</v>
      </c>
      <c r="R40" s="97" t="s">
        <v>16</v>
      </c>
      <c r="S40" s="97" t="s">
        <v>21</v>
      </c>
    </row>
    <row r="41" spans="1:19" s="112" customFormat="1" ht="15">
      <c r="A41" s="113">
        <v>15</v>
      </c>
      <c r="B41" s="114" t="s">
        <v>46</v>
      </c>
      <c r="C41" s="115" t="s">
        <v>425</v>
      </c>
      <c r="D41" s="116" t="s">
        <v>49</v>
      </c>
      <c r="E41" s="117" t="s">
        <v>76</v>
      </c>
      <c r="F41" s="118">
        <f>1!AG40</f>
        <v>75.51</v>
      </c>
      <c r="G41" s="118">
        <f>2!AG40</f>
        <v>124.19</v>
      </c>
      <c r="H41" s="119">
        <f>3!AG40</f>
        <v>149.24</v>
      </c>
      <c r="I41" s="120">
        <f>4!AG40</f>
        <v>155.48</v>
      </c>
      <c r="J41" s="121">
        <f t="shared" si="0"/>
        <v>504.41999999999996</v>
      </c>
      <c r="K41" s="122">
        <f t="shared" si="1"/>
        <v>36</v>
      </c>
      <c r="M41" s="97" t="s">
        <v>88</v>
      </c>
      <c r="N41" s="97" t="s">
        <v>122</v>
      </c>
      <c r="O41" s="97" t="s">
        <v>76</v>
      </c>
      <c r="P41" s="97"/>
      <c r="Q41" s="112" t="s">
        <v>153</v>
      </c>
      <c r="R41" s="112" t="s">
        <v>105</v>
      </c>
      <c r="S41" s="112" t="s">
        <v>154</v>
      </c>
    </row>
    <row r="42" spans="1:19" s="112" customFormat="1" ht="15">
      <c r="A42" s="113">
        <v>17</v>
      </c>
      <c r="B42" s="114" t="s">
        <v>46</v>
      </c>
      <c r="C42" s="115" t="s">
        <v>428</v>
      </c>
      <c r="D42" s="116" t="s">
        <v>102</v>
      </c>
      <c r="E42" s="117" t="s">
        <v>419</v>
      </c>
      <c r="F42" s="118">
        <f>1!AG41</f>
        <v>79.87</v>
      </c>
      <c r="G42" s="118">
        <f>2!AG41</f>
        <v>114.75</v>
      </c>
      <c r="H42" s="119">
        <f>3!AG41</f>
        <v>163.23</v>
      </c>
      <c r="I42" s="120">
        <f>4!AG41</f>
        <v>146.59</v>
      </c>
      <c r="J42" s="121">
        <f t="shared" si="0"/>
        <v>504.44000000000005</v>
      </c>
      <c r="K42" s="122">
        <f t="shared" si="1"/>
        <v>35</v>
      </c>
      <c r="M42" s="112" t="s">
        <v>88</v>
      </c>
      <c r="N42" s="112" t="s">
        <v>12</v>
      </c>
      <c r="O42" s="112" t="s">
        <v>89</v>
      </c>
      <c r="Q42" s="97" t="s">
        <v>114</v>
      </c>
      <c r="R42" s="97" t="s">
        <v>29</v>
      </c>
      <c r="S42" s="97" t="s">
        <v>76</v>
      </c>
    </row>
    <row r="43" spans="1:19" s="112" customFormat="1" ht="15">
      <c r="A43" s="113">
        <v>13</v>
      </c>
      <c r="B43" s="114" t="s">
        <v>46</v>
      </c>
      <c r="C43" s="115" t="s">
        <v>423</v>
      </c>
      <c r="D43" s="116" t="s">
        <v>61</v>
      </c>
      <c r="E43" s="117" t="s">
        <v>245</v>
      </c>
      <c r="F43" s="118">
        <f>1!AG42</f>
        <v>122.16</v>
      </c>
      <c r="G43" s="118">
        <f>2!AG42</f>
        <v>83.28</v>
      </c>
      <c r="H43" s="119">
        <f>3!AG42</f>
        <v>140.25</v>
      </c>
      <c r="I43" s="120">
        <f>4!AG42</f>
        <v>121.1</v>
      </c>
      <c r="J43" s="121">
        <f t="shared" si="0"/>
        <v>466.78999999999996</v>
      </c>
      <c r="K43" s="122">
        <f t="shared" si="1"/>
        <v>39</v>
      </c>
      <c r="M43" s="97" t="s">
        <v>30</v>
      </c>
      <c r="N43" s="97" t="s">
        <v>11</v>
      </c>
      <c r="O43" s="97" t="s">
        <v>21</v>
      </c>
      <c r="P43" s="97"/>
      <c r="Q43" s="97" t="s">
        <v>54</v>
      </c>
      <c r="R43" s="97" t="s">
        <v>55</v>
      </c>
      <c r="S43" s="97" t="s">
        <v>226</v>
      </c>
    </row>
    <row r="44" spans="1:19" s="112" customFormat="1" ht="15">
      <c r="A44" s="113">
        <v>1</v>
      </c>
      <c r="B44" s="114" t="s">
        <v>46</v>
      </c>
      <c r="C44" s="115" t="s">
        <v>408</v>
      </c>
      <c r="D44" s="116" t="s">
        <v>13</v>
      </c>
      <c r="E44" s="117" t="s">
        <v>410</v>
      </c>
      <c r="F44" s="118">
        <f>1!AG43</f>
        <v>147</v>
      </c>
      <c r="G44" s="118">
        <f>2!AG43</f>
        <v>124.69</v>
      </c>
      <c r="H44" s="119">
        <f>3!AG43</f>
        <v>202.92000000000002</v>
      </c>
      <c r="I44" s="120">
        <f>4!AG43</f>
        <v>189.48</v>
      </c>
      <c r="J44" s="121">
        <f t="shared" si="0"/>
        <v>664.09</v>
      </c>
      <c r="K44" s="122">
        <f t="shared" si="1"/>
        <v>10</v>
      </c>
      <c r="M44" s="112" t="s">
        <v>90</v>
      </c>
      <c r="N44" s="112" t="s">
        <v>91</v>
      </c>
      <c r="O44" s="112" t="s">
        <v>21</v>
      </c>
      <c r="Q44" s="97" t="s">
        <v>54</v>
      </c>
      <c r="R44" s="97" t="s">
        <v>55</v>
      </c>
      <c r="S44" s="97" t="s">
        <v>76</v>
      </c>
    </row>
    <row r="45" spans="1:19" s="112" customFormat="1" ht="15">
      <c r="A45" s="113">
        <v>2</v>
      </c>
      <c r="B45" s="114" t="s">
        <v>46</v>
      </c>
      <c r="C45" s="115" t="s">
        <v>409</v>
      </c>
      <c r="D45" s="116" t="s">
        <v>32</v>
      </c>
      <c r="E45" s="117" t="s">
        <v>410</v>
      </c>
      <c r="F45" s="118">
        <f>1!AG44</f>
        <v>119.74000000000001</v>
      </c>
      <c r="G45" s="118">
        <f>2!AG44</f>
        <v>110.12</v>
      </c>
      <c r="H45" s="119">
        <f>3!AG44</f>
        <v>153.76</v>
      </c>
      <c r="I45" s="120">
        <f>4!AG44</f>
        <v>163.11</v>
      </c>
      <c r="J45" s="121">
        <f t="shared" si="0"/>
        <v>546.73</v>
      </c>
      <c r="K45" s="122">
        <f t="shared" si="1"/>
        <v>29</v>
      </c>
      <c r="M45" s="112" t="s">
        <v>92</v>
      </c>
      <c r="N45" s="112" t="s">
        <v>169</v>
      </c>
      <c r="O45" s="112" t="s">
        <v>58</v>
      </c>
      <c r="P45" s="97"/>
      <c r="Q45" s="97" t="s">
        <v>197</v>
      </c>
      <c r="R45" s="97" t="s">
        <v>198</v>
      </c>
      <c r="S45" s="97" t="s">
        <v>167</v>
      </c>
    </row>
    <row r="46" spans="1:19" s="112" customFormat="1" ht="15">
      <c r="A46" s="113">
        <v>42</v>
      </c>
      <c r="B46" s="114" t="s">
        <v>46</v>
      </c>
      <c r="C46" s="115" t="s">
        <v>447</v>
      </c>
      <c r="D46" s="116" t="s">
        <v>37</v>
      </c>
      <c r="E46" s="117" t="s">
        <v>309</v>
      </c>
      <c r="F46" s="118">
        <f>1!AG45</f>
        <v>121.42</v>
      </c>
      <c r="G46" s="118">
        <f>2!AG45</f>
        <v>130.55</v>
      </c>
      <c r="H46" s="119">
        <f>3!AG45</f>
        <v>175.04</v>
      </c>
      <c r="I46" s="120">
        <f>4!AG45</f>
        <v>165.23</v>
      </c>
      <c r="J46" s="121">
        <f t="shared" si="0"/>
        <v>592.24</v>
      </c>
      <c r="K46" s="122">
        <f t="shared" si="1"/>
        <v>21</v>
      </c>
      <c r="M46" s="97" t="s">
        <v>92</v>
      </c>
      <c r="N46" s="97" t="s">
        <v>93</v>
      </c>
      <c r="O46" s="97" t="s">
        <v>94</v>
      </c>
      <c r="P46" s="97"/>
      <c r="Q46" s="97" t="s">
        <v>115</v>
      </c>
      <c r="R46" s="97" t="s">
        <v>41</v>
      </c>
      <c r="S46" s="97" t="s">
        <v>21</v>
      </c>
    </row>
    <row r="47" spans="1:19" s="112" customFormat="1" ht="15">
      <c r="A47" s="113">
        <v>43</v>
      </c>
      <c r="B47" s="114" t="s">
        <v>436</v>
      </c>
      <c r="C47" s="115" t="s">
        <v>416</v>
      </c>
      <c r="D47" s="116" t="s">
        <v>61</v>
      </c>
      <c r="E47" s="117" t="s">
        <v>251</v>
      </c>
      <c r="F47" s="118">
        <f>1!AG46</f>
        <v>120.38</v>
      </c>
      <c r="G47" s="118">
        <f>2!AG46</f>
        <v>55.489999999999995</v>
      </c>
      <c r="H47" s="119">
        <f>3!AG46</f>
        <v>94.88</v>
      </c>
      <c r="I47" s="120">
        <f>4!AG46</f>
        <v>115.97</v>
      </c>
      <c r="J47" s="121">
        <f t="shared" si="0"/>
        <v>386.72</v>
      </c>
      <c r="K47" s="122">
        <f t="shared" si="1"/>
        <v>43</v>
      </c>
      <c r="M47" s="97" t="s">
        <v>92</v>
      </c>
      <c r="N47" s="97" t="s">
        <v>37</v>
      </c>
      <c r="O47" s="97" t="s">
        <v>309</v>
      </c>
      <c r="P47" s="97"/>
      <c r="Q47" s="97" t="s">
        <v>199</v>
      </c>
      <c r="R47" s="97" t="s">
        <v>15</v>
      </c>
      <c r="S47" s="97" t="s">
        <v>58</v>
      </c>
    </row>
    <row r="48" spans="1:19" s="112" customFormat="1" ht="15" hidden="1">
      <c r="A48" s="113">
        <v>44</v>
      </c>
      <c r="B48" s="114" t="s">
        <v>46</v>
      </c>
      <c r="C48" s="115"/>
      <c r="D48" s="116"/>
      <c r="E48" s="117"/>
      <c r="F48" s="118" t="str">
        <f>1!AG47</f>
        <v>©</v>
      </c>
      <c r="G48" s="118" t="str">
        <f>2!AG47</f>
        <v>©</v>
      </c>
      <c r="H48" s="119" t="str">
        <f>3!AG47</f>
        <v>©</v>
      </c>
      <c r="I48" s="120" t="str">
        <f>4!AG47</f>
        <v>©</v>
      </c>
      <c r="J48" s="121">
        <f t="shared" si="0"/>
        <v>0</v>
      </c>
      <c r="K48" s="122">
        <f t="shared" si="1"/>
        <v>44</v>
      </c>
      <c r="M48" s="97" t="s">
        <v>310</v>
      </c>
      <c r="N48" s="97" t="s">
        <v>273</v>
      </c>
      <c r="O48" s="97" t="s">
        <v>311</v>
      </c>
      <c r="Q48" s="97" t="s">
        <v>313</v>
      </c>
      <c r="R48" s="97" t="s">
        <v>294</v>
      </c>
      <c r="S48" s="97" t="s">
        <v>282</v>
      </c>
    </row>
    <row r="49" spans="1:19" s="112" customFormat="1" ht="15" hidden="1">
      <c r="A49" s="113">
        <v>45</v>
      </c>
      <c r="B49" s="114" t="s">
        <v>46</v>
      </c>
      <c r="C49" s="115"/>
      <c r="D49" s="116"/>
      <c r="E49" s="117"/>
      <c r="F49" s="118" t="str">
        <f>1!AG48</f>
        <v>©</v>
      </c>
      <c r="G49" s="118" t="str">
        <f>2!AG48</f>
        <v>©</v>
      </c>
      <c r="H49" s="119" t="str">
        <f>3!AG48</f>
        <v>©</v>
      </c>
      <c r="I49" s="120" t="str">
        <f>4!AG48</f>
        <v>©</v>
      </c>
      <c r="J49" s="121">
        <f t="shared" si="0"/>
        <v>0</v>
      </c>
      <c r="K49" s="122">
        <f t="shared" si="1"/>
        <v>44</v>
      </c>
      <c r="M49" s="97" t="s">
        <v>398</v>
      </c>
      <c r="N49" s="97" t="s">
        <v>11</v>
      </c>
      <c r="O49" s="97" t="s">
        <v>312</v>
      </c>
      <c r="P49" s="97"/>
      <c r="Q49" s="97" t="s">
        <v>200</v>
      </c>
      <c r="R49" s="97" t="s">
        <v>201</v>
      </c>
      <c r="S49" s="97" t="s">
        <v>202</v>
      </c>
    </row>
    <row r="50" spans="1:19" s="112" customFormat="1" ht="15" hidden="1">
      <c r="A50" s="113">
        <v>46</v>
      </c>
      <c r="B50" s="114" t="s">
        <v>46</v>
      </c>
      <c r="C50" s="115"/>
      <c r="D50" s="116"/>
      <c r="E50" s="117"/>
      <c r="F50" s="118" t="str">
        <f>1!AG49</f>
        <v>©</v>
      </c>
      <c r="G50" s="118" t="str">
        <f>2!AG49</f>
        <v>©</v>
      </c>
      <c r="H50" s="119" t="str">
        <f>3!AG49</f>
        <v>©</v>
      </c>
      <c r="I50" s="120" t="str">
        <f>4!AG49</f>
        <v>©</v>
      </c>
      <c r="J50" s="121">
        <f t="shared" si="0"/>
        <v>0</v>
      </c>
      <c r="K50" s="122">
        <f t="shared" si="1"/>
        <v>44</v>
      </c>
      <c r="M50" s="97" t="s">
        <v>314</v>
      </c>
      <c r="N50" s="97" t="s">
        <v>11</v>
      </c>
      <c r="O50" s="97" t="s">
        <v>312</v>
      </c>
      <c r="P50" s="97"/>
      <c r="Q50" s="97" t="s">
        <v>318</v>
      </c>
      <c r="R50" s="97" t="s">
        <v>37</v>
      </c>
      <c r="S50" s="97" t="s">
        <v>319</v>
      </c>
    </row>
    <row r="51" spans="1:19" s="112" customFormat="1" ht="15" hidden="1">
      <c r="A51" s="113">
        <v>47</v>
      </c>
      <c r="B51" s="114" t="s">
        <v>46</v>
      </c>
      <c r="C51" s="115"/>
      <c r="D51" s="116"/>
      <c r="E51" s="117"/>
      <c r="F51" s="118" t="str">
        <f>1!AG50</f>
        <v>©</v>
      </c>
      <c r="G51" s="118" t="str">
        <f>2!AG50</f>
        <v>©</v>
      </c>
      <c r="H51" s="119" t="str">
        <f>3!AG50</f>
        <v>©</v>
      </c>
      <c r="I51" s="120" t="str">
        <f>4!AG50</f>
        <v>©</v>
      </c>
      <c r="J51" s="121">
        <f t="shared" si="0"/>
        <v>0</v>
      </c>
      <c r="K51" s="122">
        <f t="shared" si="1"/>
        <v>44</v>
      </c>
      <c r="M51" s="97" t="s">
        <v>315</v>
      </c>
      <c r="N51" s="97" t="s">
        <v>316</v>
      </c>
      <c r="O51" s="97" t="s">
        <v>317</v>
      </c>
      <c r="P51" s="97"/>
      <c r="Q51" s="97" t="s">
        <v>116</v>
      </c>
      <c r="R51" s="97" t="s">
        <v>13</v>
      </c>
      <c r="S51" s="97" t="s">
        <v>76</v>
      </c>
    </row>
    <row r="52" spans="1:19" s="112" customFormat="1" ht="15" hidden="1">
      <c r="A52" s="113">
        <v>48</v>
      </c>
      <c r="B52" s="114" t="s">
        <v>46</v>
      </c>
      <c r="C52" s="115"/>
      <c r="D52" s="116"/>
      <c r="E52" s="117"/>
      <c r="F52" s="118" t="str">
        <f>1!AG51</f>
        <v>©</v>
      </c>
      <c r="G52" s="118" t="str">
        <f>2!AG51</f>
        <v>©</v>
      </c>
      <c r="H52" s="119" t="str">
        <f>3!AG51</f>
        <v>©</v>
      </c>
      <c r="I52" s="120" t="str">
        <f>4!AG51</f>
        <v>©</v>
      </c>
      <c r="J52" s="121">
        <f t="shared" si="0"/>
        <v>0</v>
      </c>
      <c r="K52" s="122">
        <f t="shared" si="1"/>
        <v>44</v>
      </c>
      <c r="M52" s="97" t="s">
        <v>95</v>
      </c>
      <c r="N52" s="97" t="s">
        <v>17</v>
      </c>
      <c r="O52" s="97" t="s">
        <v>180</v>
      </c>
      <c r="P52" s="97"/>
      <c r="Q52" s="97" t="s">
        <v>117</v>
      </c>
      <c r="R52" s="97" t="s">
        <v>41</v>
      </c>
      <c r="S52" s="97" t="s">
        <v>118</v>
      </c>
    </row>
    <row r="53" spans="1:19" s="112" customFormat="1" ht="15" hidden="1">
      <c r="A53" s="113">
        <v>49</v>
      </c>
      <c r="B53" s="114" t="s">
        <v>46</v>
      </c>
      <c r="C53" s="115"/>
      <c r="D53" s="116"/>
      <c r="E53" s="117"/>
      <c r="F53" s="118" t="str">
        <f>1!AG52</f>
        <v>©</v>
      </c>
      <c r="G53" s="118" t="str">
        <f>2!AG52</f>
        <v>©</v>
      </c>
      <c r="H53" s="119" t="str">
        <f>3!AG52</f>
        <v>©</v>
      </c>
      <c r="I53" s="120" t="str">
        <f>4!AG52</f>
        <v>©</v>
      </c>
      <c r="J53" s="121">
        <f t="shared" si="0"/>
        <v>0</v>
      </c>
      <c r="K53" s="122">
        <f t="shared" si="1"/>
        <v>44</v>
      </c>
      <c r="M53" s="97" t="s">
        <v>95</v>
      </c>
      <c r="N53" s="97" t="s">
        <v>15</v>
      </c>
      <c r="O53" s="97" t="s">
        <v>58</v>
      </c>
      <c r="Q53" s="97" t="s">
        <v>320</v>
      </c>
      <c r="R53" s="97" t="s">
        <v>12</v>
      </c>
      <c r="S53" s="97" t="s">
        <v>79</v>
      </c>
    </row>
    <row r="54" spans="1:19" s="112" customFormat="1" ht="15" hidden="1">
      <c r="A54" s="113">
        <v>50</v>
      </c>
      <c r="B54" s="114" t="s">
        <v>46</v>
      </c>
      <c r="C54" s="115"/>
      <c r="D54" s="116"/>
      <c r="E54" s="117"/>
      <c r="F54" s="118" t="str">
        <f>1!AG53</f>
        <v>©</v>
      </c>
      <c r="G54" s="118" t="str">
        <f>2!AG53</f>
        <v>©</v>
      </c>
      <c r="H54" s="119" t="str">
        <f>3!AG53</f>
        <v>©</v>
      </c>
      <c r="I54" s="120" t="str">
        <f>4!AG53</f>
        <v>©</v>
      </c>
      <c r="J54" s="121">
        <f t="shared" si="0"/>
        <v>0</v>
      </c>
      <c r="K54" s="122">
        <f t="shared" si="1"/>
        <v>44</v>
      </c>
      <c r="M54" s="97" t="s">
        <v>95</v>
      </c>
      <c r="N54" s="97" t="s">
        <v>18</v>
      </c>
      <c r="O54" s="97" t="s">
        <v>207</v>
      </c>
      <c r="P54" s="97"/>
      <c r="Q54" s="97" t="s">
        <v>63</v>
      </c>
      <c r="R54" s="97" t="s">
        <v>29</v>
      </c>
      <c r="S54" s="97" t="s">
        <v>28</v>
      </c>
    </row>
    <row r="55" spans="1:19" s="112" customFormat="1" ht="15" hidden="1">
      <c r="A55" s="113">
        <v>51</v>
      </c>
      <c r="B55" s="114" t="s">
        <v>46</v>
      </c>
      <c r="C55" s="115"/>
      <c r="D55" s="116"/>
      <c r="E55" s="117"/>
      <c r="F55" s="118" t="str">
        <f>1!AG54</f>
        <v>©</v>
      </c>
      <c r="G55" s="118" t="str">
        <f>2!AG54</f>
        <v>©</v>
      </c>
      <c r="H55" s="119" t="str">
        <f>3!AG54</f>
        <v>©</v>
      </c>
      <c r="I55" s="120" t="str">
        <f>4!AG54</f>
        <v>©</v>
      </c>
      <c r="J55" s="121">
        <f t="shared" si="0"/>
        <v>0</v>
      </c>
      <c r="K55" s="122">
        <f t="shared" si="1"/>
        <v>44</v>
      </c>
      <c r="M55" s="112" t="s">
        <v>14</v>
      </c>
      <c r="N55" s="112" t="s">
        <v>15</v>
      </c>
      <c r="O55" s="112" t="s">
        <v>21</v>
      </c>
      <c r="P55" s="97"/>
      <c r="Q55" s="97" t="s">
        <v>63</v>
      </c>
      <c r="R55" s="97" t="s">
        <v>29</v>
      </c>
      <c r="S55" s="97" t="s">
        <v>170</v>
      </c>
    </row>
    <row r="56" spans="1:19" s="112" customFormat="1" ht="15" hidden="1">
      <c r="A56" s="113">
        <v>52</v>
      </c>
      <c r="B56" s="114" t="s">
        <v>46</v>
      </c>
      <c r="C56" s="115"/>
      <c r="D56" s="116"/>
      <c r="E56" s="117"/>
      <c r="F56" s="118" t="str">
        <f>1!AG55</f>
        <v>©</v>
      </c>
      <c r="G56" s="118" t="str">
        <f>2!AG55</f>
        <v>©</v>
      </c>
      <c r="H56" s="119" t="str">
        <f>3!AG55</f>
        <v>©</v>
      </c>
      <c r="I56" s="120" t="str">
        <f>4!AG55</f>
        <v>©</v>
      </c>
      <c r="J56" s="121">
        <f t="shared" si="0"/>
        <v>0</v>
      </c>
      <c r="K56" s="122">
        <f t="shared" si="1"/>
        <v>44</v>
      </c>
      <c r="M56" s="97" t="s">
        <v>14</v>
      </c>
      <c r="N56" s="97" t="s">
        <v>18</v>
      </c>
      <c r="O56" s="97" t="s">
        <v>96</v>
      </c>
      <c r="P56" s="97"/>
      <c r="Q56" s="97" t="s">
        <v>321</v>
      </c>
      <c r="R56" s="97" t="s">
        <v>112</v>
      </c>
      <c r="S56" s="97" t="s">
        <v>170</v>
      </c>
    </row>
    <row r="57" spans="1:19" s="112" customFormat="1" ht="15" hidden="1">
      <c r="A57" s="113">
        <v>53</v>
      </c>
      <c r="B57" s="114" t="s">
        <v>46</v>
      </c>
      <c r="C57" s="115"/>
      <c r="D57" s="116"/>
      <c r="E57" s="117"/>
      <c r="F57" s="118" t="str">
        <f>1!AG56</f>
        <v>©</v>
      </c>
      <c r="G57" s="118" t="str">
        <f>2!AG56</f>
        <v>©</v>
      </c>
      <c r="H57" s="119" t="str">
        <f>3!AG56</f>
        <v>©</v>
      </c>
      <c r="I57" s="120" t="str">
        <f>4!AG56</f>
        <v>©</v>
      </c>
      <c r="J57" s="121">
        <f t="shared" si="0"/>
        <v>0</v>
      </c>
      <c r="K57" s="122">
        <f t="shared" si="1"/>
        <v>44</v>
      </c>
      <c r="M57" s="97" t="s">
        <v>256</v>
      </c>
      <c r="N57" s="97" t="s">
        <v>51</v>
      </c>
      <c r="O57" s="97" t="s">
        <v>257</v>
      </c>
      <c r="Q57" s="97" t="s">
        <v>33</v>
      </c>
      <c r="R57" s="97" t="s">
        <v>34</v>
      </c>
      <c r="S57" s="97" t="s">
        <v>21</v>
      </c>
    </row>
    <row r="58" spans="1:19" s="112" customFormat="1" ht="15" hidden="1">
      <c r="A58" s="113">
        <v>54</v>
      </c>
      <c r="B58" s="114" t="s">
        <v>46</v>
      </c>
      <c r="C58" s="115"/>
      <c r="D58" s="116"/>
      <c r="E58" s="117"/>
      <c r="F58" s="118" t="str">
        <f>1!AG57</f>
        <v>©</v>
      </c>
      <c r="G58" s="118" t="str">
        <f>2!AG57</f>
        <v>©</v>
      </c>
      <c r="H58" s="119" t="str">
        <f>3!AG57</f>
        <v>©</v>
      </c>
      <c r="I58" s="120" t="str">
        <f>4!AG57</f>
        <v>©</v>
      </c>
      <c r="J58" s="121">
        <f t="shared" si="0"/>
        <v>0</v>
      </c>
      <c r="K58" s="122">
        <f t="shared" si="1"/>
        <v>44</v>
      </c>
      <c r="M58" s="112" t="s">
        <v>97</v>
      </c>
      <c r="N58" s="112" t="s">
        <v>98</v>
      </c>
      <c r="O58" s="112" t="s">
        <v>22</v>
      </c>
      <c r="P58" s="97"/>
      <c r="Q58" s="97" t="s">
        <v>322</v>
      </c>
      <c r="R58" s="97" t="s">
        <v>323</v>
      </c>
      <c r="S58" s="97" t="s">
        <v>404</v>
      </c>
    </row>
    <row r="59" spans="1:19" s="112" customFormat="1" ht="15" hidden="1">
      <c r="A59" s="113">
        <v>55</v>
      </c>
      <c r="B59" s="114" t="s">
        <v>46</v>
      </c>
      <c r="C59" s="115"/>
      <c r="D59" s="116"/>
      <c r="E59" s="117"/>
      <c r="F59" s="118" t="str">
        <f>1!AG58</f>
        <v>©</v>
      </c>
      <c r="G59" s="118" t="str">
        <f>2!AG58</f>
        <v>©</v>
      </c>
      <c r="H59" s="119" t="str">
        <f>3!AG58</f>
        <v>©</v>
      </c>
      <c r="I59" s="120" t="str">
        <f>4!AG58</f>
        <v>©</v>
      </c>
      <c r="J59" s="121">
        <f t="shared" si="0"/>
        <v>0</v>
      </c>
      <c r="K59" s="122">
        <f t="shared" si="1"/>
        <v>44</v>
      </c>
      <c r="M59" s="97" t="s">
        <v>24</v>
      </c>
      <c r="N59" s="97" t="s">
        <v>16</v>
      </c>
      <c r="O59" s="97" t="s">
        <v>28</v>
      </c>
      <c r="Q59" s="97" t="s">
        <v>325</v>
      </c>
      <c r="R59" s="97" t="s">
        <v>61</v>
      </c>
      <c r="S59" s="97" t="s">
        <v>326</v>
      </c>
    </row>
    <row r="60" spans="1:19" s="112" customFormat="1" ht="15" hidden="1">
      <c r="A60" s="113">
        <v>56</v>
      </c>
      <c r="B60" s="114" t="s">
        <v>46</v>
      </c>
      <c r="C60" s="115"/>
      <c r="D60" s="116"/>
      <c r="E60" s="117"/>
      <c r="F60" s="118" t="str">
        <f>1!AG59</f>
        <v>©</v>
      </c>
      <c r="G60" s="118" t="str">
        <f>2!AG59</f>
        <v>©</v>
      </c>
      <c r="H60" s="119" t="str">
        <f>3!AG59</f>
        <v>©</v>
      </c>
      <c r="I60" s="120" t="str">
        <f>4!AG59</f>
        <v>©</v>
      </c>
      <c r="J60" s="121">
        <f t="shared" si="0"/>
        <v>0</v>
      </c>
      <c r="K60" s="122">
        <f t="shared" si="1"/>
        <v>44</v>
      </c>
      <c r="M60" s="97" t="s">
        <v>24</v>
      </c>
      <c r="N60" s="97" t="s">
        <v>16</v>
      </c>
      <c r="O60" s="97" t="s">
        <v>170</v>
      </c>
      <c r="P60" s="97"/>
      <c r="Q60" s="97" t="s">
        <v>327</v>
      </c>
      <c r="R60" s="97" t="s">
        <v>328</v>
      </c>
      <c r="S60" s="97" t="s">
        <v>207</v>
      </c>
    </row>
    <row r="61" spans="1:19" s="112" customFormat="1" ht="15" hidden="1">
      <c r="A61" s="113">
        <v>57</v>
      </c>
      <c r="B61" s="114" t="s">
        <v>46</v>
      </c>
      <c r="C61" s="115"/>
      <c r="D61" s="116"/>
      <c r="E61" s="117"/>
      <c r="F61" s="118" t="str">
        <f>1!AG60</f>
        <v>©</v>
      </c>
      <c r="G61" s="118" t="str">
        <f>2!AG60</f>
        <v>©</v>
      </c>
      <c r="H61" s="119" t="str">
        <f>3!AG60</f>
        <v>©</v>
      </c>
      <c r="I61" s="120" t="str">
        <f>4!AG60</f>
        <v>©</v>
      </c>
      <c r="J61" s="121">
        <f t="shared" si="0"/>
        <v>0</v>
      </c>
      <c r="K61" s="122">
        <f t="shared" si="1"/>
        <v>44</v>
      </c>
      <c r="M61" s="97" t="s">
        <v>324</v>
      </c>
      <c r="N61" s="97" t="s">
        <v>16</v>
      </c>
      <c r="O61" s="97" t="s">
        <v>170</v>
      </c>
      <c r="P61" s="97"/>
      <c r="Q61" s="97" t="s">
        <v>203</v>
      </c>
      <c r="R61" s="97" t="s">
        <v>78</v>
      </c>
      <c r="S61" s="97" t="s">
        <v>204</v>
      </c>
    </row>
    <row r="62" spans="1:19" s="112" customFormat="1" ht="15" hidden="1">
      <c r="A62" s="113">
        <v>58</v>
      </c>
      <c r="B62" s="114" t="s">
        <v>46</v>
      </c>
      <c r="C62" s="115"/>
      <c r="D62" s="116"/>
      <c r="E62" s="117"/>
      <c r="F62" s="118" t="str">
        <f>1!AG61</f>
        <v>©</v>
      </c>
      <c r="G62" s="118" t="str">
        <f>2!AG61</f>
        <v>©</v>
      </c>
      <c r="H62" s="119" t="str">
        <f>3!AG61</f>
        <v>©</v>
      </c>
      <c r="I62" s="120" t="str">
        <f>4!AG61</f>
        <v>©</v>
      </c>
      <c r="J62" s="121">
        <f t="shared" si="0"/>
        <v>0</v>
      </c>
      <c r="K62" s="122">
        <f t="shared" si="1"/>
        <v>44</v>
      </c>
      <c r="M62" s="97" t="s">
        <v>402</v>
      </c>
      <c r="N62" s="97" t="s">
        <v>12</v>
      </c>
      <c r="O62" s="97" t="s">
        <v>271</v>
      </c>
      <c r="P62" s="97"/>
      <c r="Q62" s="97" t="s">
        <v>44</v>
      </c>
      <c r="R62" s="97" t="s">
        <v>12</v>
      </c>
      <c r="S62" s="97" t="s">
        <v>21</v>
      </c>
    </row>
    <row r="63" spans="1:19" s="112" customFormat="1" ht="15" hidden="1">
      <c r="A63" s="113">
        <v>59</v>
      </c>
      <c r="B63" s="114" t="s">
        <v>46</v>
      </c>
      <c r="C63" s="115"/>
      <c r="D63" s="116"/>
      <c r="E63" s="117"/>
      <c r="F63" s="118" t="str">
        <f>1!AG62</f>
        <v>©</v>
      </c>
      <c r="G63" s="118" t="str">
        <f>2!AG62</f>
        <v>©</v>
      </c>
      <c r="H63" s="119" t="str">
        <f>3!AG62</f>
        <v>©</v>
      </c>
      <c r="I63" s="120" t="str">
        <f>4!AG62</f>
        <v>©</v>
      </c>
      <c r="J63" s="121">
        <f t="shared" si="0"/>
        <v>0</v>
      </c>
      <c r="K63" s="122">
        <f t="shared" si="1"/>
        <v>44</v>
      </c>
      <c r="M63" s="112" t="s">
        <v>99</v>
      </c>
      <c r="N63" s="112" t="s">
        <v>16</v>
      </c>
      <c r="O63" s="112" t="s">
        <v>28</v>
      </c>
      <c r="Q63" s="97" t="s">
        <v>44</v>
      </c>
      <c r="R63" s="97" t="s">
        <v>12</v>
      </c>
      <c r="S63" s="97" t="s">
        <v>62</v>
      </c>
    </row>
    <row r="64" spans="1:19" s="112" customFormat="1" ht="15" hidden="1">
      <c r="A64" s="113">
        <v>60</v>
      </c>
      <c r="B64" s="114" t="s">
        <v>46</v>
      </c>
      <c r="C64" s="115"/>
      <c r="D64" s="116"/>
      <c r="E64" s="117"/>
      <c r="F64" s="118" t="str">
        <f>1!AG63</f>
        <v>©</v>
      </c>
      <c r="G64" s="118" t="str">
        <f>2!AG63</f>
        <v>©</v>
      </c>
      <c r="H64" s="119" t="str">
        <f>3!AG63</f>
        <v>©</v>
      </c>
      <c r="I64" s="120" t="str">
        <f>4!AG63</f>
        <v>©</v>
      </c>
      <c r="J64" s="121">
        <f t="shared" si="0"/>
        <v>0</v>
      </c>
      <c r="K64" s="122">
        <f t="shared" si="1"/>
        <v>44</v>
      </c>
      <c r="M64" s="112" t="s">
        <v>99</v>
      </c>
      <c r="N64" s="112" t="s">
        <v>16</v>
      </c>
      <c r="O64" s="112" t="s">
        <v>170</v>
      </c>
      <c r="P64" s="97"/>
      <c r="Q64" s="97" t="s">
        <v>44</v>
      </c>
      <c r="R64" s="97" t="s">
        <v>81</v>
      </c>
      <c r="S64" s="97" t="s">
        <v>62</v>
      </c>
    </row>
    <row r="65" spans="1:19" s="112" customFormat="1" ht="15" hidden="1">
      <c r="A65" s="113">
        <v>61</v>
      </c>
      <c r="B65" s="114" t="s">
        <v>46</v>
      </c>
      <c r="C65" s="115"/>
      <c r="D65" s="116"/>
      <c r="E65" s="117"/>
      <c r="F65" s="118" t="str">
        <f>1!AG64</f>
        <v>©</v>
      </c>
      <c r="G65" s="118" t="str">
        <f>2!AG64</f>
        <v>©</v>
      </c>
      <c r="H65" s="119" t="str">
        <f>3!AG64</f>
        <v>©</v>
      </c>
      <c r="I65" s="120" t="str">
        <f>4!AG64</f>
        <v>©</v>
      </c>
      <c r="J65" s="121">
        <f t="shared" si="0"/>
        <v>0</v>
      </c>
      <c r="K65" s="122">
        <f t="shared" si="1"/>
        <v>44</v>
      </c>
      <c r="M65" s="97" t="s">
        <v>329</v>
      </c>
      <c r="N65" s="97" t="s">
        <v>112</v>
      </c>
      <c r="O65" s="97" t="s">
        <v>245</v>
      </c>
      <c r="Q65" s="97" t="s">
        <v>119</v>
      </c>
      <c r="R65" s="97" t="s">
        <v>120</v>
      </c>
      <c r="S65" s="97" t="s">
        <v>332</v>
      </c>
    </row>
    <row r="66" spans="1:19" ht="15" hidden="1">
      <c r="A66" s="113">
        <v>62</v>
      </c>
      <c r="B66" s="114" t="s">
        <v>46</v>
      </c>
      <c r="C66" s="115"/>
      <c r="D66" s="116"/>
      <c r="E66" s="117"/>
      <c r="F66" s="118" t="str">
        <f>1!AG65</f>
        <v>©</v>
      </c>
      <c r="G66" s="118" t="str">
        <f>2!AG65</f>
        <v>©</v>
      </c>
      <c r="H66" s="119" t="str">
        <f>3!AG65</f>
        <v>©</v>
      </c>
      <c r="I66" s="120" t="str">
        <f>4!AG65</f>
        <v>©</v>
      </c>
      <c r="J66" s="121">
        <f t="shared" si="0"/>
        <v>0</v>
      </c>
      <c r="K66" s="122">
        <f t="shared" si="1"/>
        <v>44</v>
      </c>
      <c r="M66" s="97" t="s">
        <v>330</v>
      </c>
      <c r="N66" s="97" t="s">
        <v>16</v>
      </c>
      <c r="O66" s="97" t="s">
        <v>207</v>
      </c>
      <c r="Q66" s="97" t="s">
        <v>119</v>
      </c>
      <c r="R66" s="97" t="s">
        <v>120</v>
      </c>
      <c r="S66" s="97" t="s">
        <v>21</v>
      </c>
    </row>
    <row r="67" spans="1:19" ht="15" hidden="1">
      <c r="A67" s="113">
        <v>63</v>
      </c>
      <c r="B67" s="114" t="s">
        <v>46</v>
      </c>
      <c r="C67" s="115"/>
      <c r="D67" s="116"/>
      <c r="E67" s="117"/>
      <c r="F67" s="118" t="str">
        <f>1!AG66</f>
        <v>©</v>
      </c>
      <c r="G67" s="118" t="str">
        <f>2!AG66</f>
        <v>©</v>
      </c>
      <c r="H67" s="119" t="str">
        <f>3!AG66</f>
        <v>©</v>
      </c>
      <c r="I67" s="120" t="str">
        <f>4!AG66</f>
        <v>©</v>
      </c>
      <c r="J67" s="121">
        <f t="shared" si="0"/>
        <v>0</v>
      </c>
      <c r="K67" s="122">
        <f t="shared" si="1"/>
        <v>44</v>
      </c>
      <c r="M67" s="112" t="s">
        <v>100</v>
      </c>
      <c r="N67" s="112" t="s">
        <v>101</v>
      </c>
      <c r="O67" s="112" t="s">
        <v>79</v>
      </c>
      <c r="Q67" s="97" t="s">
        <v>121</v>
      </c>
      <c r="R67" s="97" t="s">
        <v>122</v>
      </c>
      <c r="S67" s="97" t="s">
        <v>118</v>
      </c>
    </row>
    <row r="68" spans="1:19" ht="15" hidden="1">
      <c r="A68" s="113">
        <v>64</v>
      </c>
      <c r="B68" s="114" t="s">
        <v>46</v>
      </c>
      <c r="C68" s="115"/>
      <c r="D68" s="116"/>
      <c r="E68" s="117"/>
      <c r="F68" s="118" t="str">
        <f>1!AG67</f>
        <v>©</v>
      </c>
      <c r="G68" s="118" t="str">
        <f>2!AG67</f>
        <v>©</v>
      </c>
      <c r="H68" s="119" t="str">
        <f>3!AG67</f>
        <v>©</v>
      </c>
      <c r="I68" s="120" t="str">
        <f>4!AG67</f>
        <v>©</v>
      </c>
      <c r="J68" s="121">
        <f t="shared" si="0"/>
        <v>0</v>
      </c>
      <c r="K68" s="122">
        <f t="shared" si="1"/>
        <v>44</v>
      </c>
      <c r="M68" s="97" t="s">
        <v>47</v>
      </c>
      <c r="N68" s="97" t="s">
        <v>48</v>
      </c>
      <c r="O68" s="97" t="s">
        <v>331</v>
      </c>
      <c r="P68" s="112"/>
      <c r="Q68" s="97" t="s">
        <v>121</v>
      </c>
      <c r="R68" s="97" t="s">
        <v>16</v>
      </c>
      <c r="S68" s="97" t="s">
        <v>118</v>
      </c>
    </row>
    <row r="69" spans="1:19" ht="15" hidden="1">
      <c r="A69" s="113">
        <v>65</v>
      </c>
      <c r="B69" s="114" t="s">
        <v>46</v>
      </c>
      <c r="C69" s="115"/>
      <c r="D69" s="116"/>
      <c r="E69" s="117"/>
      <c r="F69" s="118" t="str">
        <f>1!AG68</f>
        <v>©</v>
      </c>
      <c r="G69" s="118" t="str">
        <f>2!AG68</f>
        <v>©</v>
      </c>
      <c r="H69" s="119" t="str">
        <f>3!AG68</f>
        <v>©</v>
      </c>
      <c r="I69" s="120" t="str">
        <f>4!AG68</f>
        <v>©</v>
      </c>
      <c r="J69" s="121">
        <f t="shared" si="0"/>
        <v>0</v>
      </c>
      <c r="K69" s="122">
        <f t="shared" si="1"/>
        <v>44</v>
      </c>
      <c r="M69" s="97" t="s">
        <v>47</v>
      </c>
      <c r="N69" s="97" t="s">
        <v>48</v>
      </c>
      <c r="O69" s="97" t="s">
        <v>22</v>
      </c>
      <c r="Q69" s="97" t="s">
        <v>205</v>
      </c>
      <c r="R69" s="97" t="s">
        <v>81</v>
      </c>
      <c r="S69" s="97" t="s">
        <v>206</v>
      </c>
    </row>
    <row r="70" spans="1:19" ht="15" hidden="1">
      <c r="A70" s="113">
        <v>66</v>
      </c>
      <c r="B70" s="114" t="s">
        <v>46</v>
      </c>
      <c r="C70" s="115"/>
      <c r="D70" s="116"/>
      <c r="E70" s="117"/>
      <c r="F70" s="118" t="str">
        <f>1!AG69</f>
        <v>©</v>
      </c>
      <c r="G70" s="118" t="str">
        <f>2!AG69</f>
        <v>©</v>
      </c>
      <c r="H70" s="119" t="str">
        <f>3!AG69</f>
        <v>©</v>
      </c>
      <c r="I70" s="120" t="str">
        <f>4!AG69</f>
        <v>©</v>
      </c>
      <c r="J70" s="121">
        <f aca="true" t="shared" si="2" ref="J70:J84">SUM(F70:I70)</f>
        <v>0</v>
      </c>
      <c r="K70" s="122">
        <f aca="true" t="shared" si="3" ref="K70:K84">RANK(J70,$J$5:$J$84)</f>
        <v>44</v>
      </c>
      <c r="M70" s="97" t="s">
        <v>333</v>
      </c>
      <c r="N70" s="97" t="s">
        <v>228</v>
      </c>
      <c r="O70" s="97" t="s">
        <v>334</v>
      </c>
      <c r="P70" s="112"/>
      <c r="Q70" s="97" t="s">
        <v>338</v>
      </c>
      <c r="R70" s="97" t="s">
        <v>15</v>
      </c>
      <c r="S70" s="97" t="s">
        <v>292</v>
      </c>
    </row>
    <row r="71" spans="1:19" ht="15" hidden="1">
      <c r="A71" s="113">
        <v>67</v>
      </c>
      <c r="B71" s="114" t="s">
        <v>46</v>
      </c>
      <c r="C71" s="115"/>
      <c r="D71" s="116"/>
      <c r="E71" s="117"/>
      <c r="F71" s="118" t="str">
        <f>1!AG70</f>
        <v>©</v>
      </c>
      <c r="G71" s="118" t="str">
        <f>2!AG70</f>
        <v>©</v>
      </c>
      <c r="H71" s="119" t="str">
        <f>3!AG70</f>
        <v>©</v>
      </c>
      <c r="I71" s="120" t="str">
        <f>4!AG70</f>
        <v>©</v>
      </c>
      <c r="J71" s="121">
        <f t="shared" si="2"/>
        <v>0</v>
      </c>
      <c r="K71" s="122">
        <f t="shared" si="3"/>
        <v>44</v>
      </c>
      <c r="M71" s="97" t="s">
        <v>333</v>
      </c>
      <c r="N71" s="97" t="s">
        <v>228</v>
      </c>
      <c r="O71" s="97" t="s">
        <v>76</v>
      </c>
      <c r="Q71" s="97" t="s">
        <v>123</v>
      </c>
      <c r="R71" s="97" t="s">
        <v>17</v>
      </c>
      <c r="S71" s="97" t="s">
        <v>124</v>
      </c>
    </row>
    <row r="72" spans="1:19" ht="15" hidden="1">
      <c r="A72" s="113">
        <v>68</v>
      </c>
      <c r="B72" s="114" t="s">
        <v>46</v>
      </c>
      <c r="C72" s="115"/>
      <c r="D72" s="116"/>
      <c r="E72" s="117"/>
      <c r="F72" s="118" t="str">
        <f>1!AG71</f>
        <v>©</v>
      </c>
      <c r="G72" s="118" t="str">
        <f>2!AG71</f>
        <v>©</v>
      </c>
      <c r="H72" s="119" t="str">
        <f>3!AG71</f>
        <v>©</v>
      </c>
      <c r="I72" s="120" t="str">
        <f>4!AG71</f>
        <v>©</v>
      </c>
      <c r="J72" s="121">
        <f t="shared" si="2"/>
        <v>0</v>
      </c>
      <c r="K72" s="122">
        <f t="shared" si="3"/>
        <v>44</v>
      </c>
      <c r="M72" s="97" t="s">
        <v>335</v>
      </c>
      <c r="N72" s="97" t="s">
        <v>12</v>
      </c>
      <c r="O72" s="97" t="s">
        <v>175</v>
      </c>
      <c r="P72" s="112"/>
      <c r="Q72" s="97" t="s">
        <v>123</v>
      </c>
      <c r="R72" s="97" t="s">
        <v>17</v>
      </c>
      <c r="S72" s="97" t="s">
        <v>170</v>
      </c>
    </row>
    <row r="73" spans="1:19" ht="15" hidden="1">
      <c r="A73" s="113">
        <v>69</v>
      </c>
      <c r="B73" s="114" t="s">
        <v>46</v>
      </c>
      <c r="C73" s="115"/>
      <c r="D73" s="116"/>
      <c r="E73" s="117"/>
      <c r="F73" s="118" t="str">
        <f>1!AG72</f>
        <v>©</v>
      </c>
      <c r="G73" s="118" t="str">
        <f>2!AG72</f>
        <v>©</v>
      </c>
      <c r="H73" s="119" t="str">
        <f>3!AG72</f>
        <v>©</v>
      </c>
      <c r="I73" s="120" t="str">
        <f>4!AG72</f>
        <v>©</v>
      </c>
      <c r="J73" s="121">
        <f t="shared" si="2"/>
        <v>0</v>
      </c>
      <c r="K73" s="122">
        <f t="shared" si="3"/>
        <v>44</v>
      </c>
      <c r="M73" s="97" t="s">
        <v>336</v>
      </c>
      <c r="N73" s="97" t="s">
        <v>15</v>
      </c>
      <c r="O73" s="97" t="s">
        <v>21</v>
      </c>
      <c r="Q73" s="97" t="s">
        <v>214</v>
      </c>
      <c r="R73" s="97" t="s">
        <v>228</v>
      </c>
      <c r="S73" s="97" t="s">
        <v>76</v>
      </c>
    </row>
    <row r="74" spans="1:19" ht="15" hidden="1">
      <c r="A74" s="113">
        <v>70</v>
      </c>
      <c r="B74" s="114" t="s">
        <v>46</v>
      </c>
      <c r="C74" s="115"/>
      <c r="D74" s="116"/>
      <c r="E74" s="117"/>
      <c r="F74" s="118" t="str">
        <f>1!AG73</f>
        <v>©</v>
      </c>
      <c r="G74" s="118" t="str">
        <f>2!AG73</f>
        <v>©</v>
      </c>
      <c r="H74" s="119" t="str">
        <f>3!AG73</f>
        <v>©</v>
      </c>
      <c r="I74" s="120" t="str">
        <f>4!AG73</f>
        <v>©</v>
      </c>
      <c r="J74" s="121">
        <f t="shared" si="2"/>
        <v>0</v>
      </c>
      <c r="K74" s="122">
        <f t="shared" si="3"/>
        <v>44</v>
      </c>
      <c r="M74" s="97" t="s">
        <v>337</v>
      </c>
      <c r="N74" s="97" t="s">
        <v>48</v>
      </c>
      <c r="O74" s="97" t="s">
        <v>21</v>
      </c>
      <c r="Q74" s="97" t="s">
        <v>214</v>
      </c>
      <c r="R74" s="97" t="s">
        <v>68</v>
      </c>
      <c r="S74" s="97" t="s">
        <v>226</v>
      </c>
    </row>
    <row r="75" spans="1:19" ht="15" hidden="1">
      <c r="A75" s="113">
        <v>71</v>
      </c>
      <c r="B75" s="114" t="s">
        <v>46</v>
      </c>
      <c r="C75" s="115"/>
      <c r="D75" s="116"/>
      <c r="E75" s="117"/>
      <c r="F75" s="118" t="str">
        <f>1!AG74</f>
        <v>©</v>
      </c>
      <c r="G75" s="118" t="str">
        <f>2!AG74</f>
        <v>©</v>
      </c>
      <c r="H75" s="119" t="str">
        <f>3!AG74</f>
        <v>©</v>
      </c>
      <c r="I75" s="120" t="str">
        <f>4!AG74</f>
        <v>©</v>
      </c>
      <c r="J75" s="121">
        <f t="shared" si="2"/>
        <v>0</v>
      </c>
      <c r="K75" s="122">
        <f t="shared" si="3"/>
        <v>44</v>
      </c>
      <c r="M75" s="97" t="s">
        <v>339</v>
      </c>
      <c r="N75" s="97" t="s">
        <v>112</v>
      </c>
      <c r="O75" s="97" t="s">
        <v>340</v>
      </c>
      <c r="P75" s="112"/>
      <c r="Q75" s="97" t="s">
        <v>214</v>
      </c>
      <c r="R75" s="97" t="s">
        <v>68</v>
      </c>
      <c r="S75" s="97" t="s">
        <v>76</v>
      </c>
    </row>
    <row r="76" spans="1:19" ht="15" hidden="1">
      <c r="A76" s="113">
        <v>72</v>
      </c>
      <c r="B76" s="114" t="s">
        <v>46</v>
      </c>
      <c r="C76" s="115"/>
      <c r="D76" s="116"/>
      <c r="E76" s="117"/>
      <c r="F76" s="118" t="str">
        <f>1!AG75</f>
        <v>©</v>
      </c>
      <c r="G76" s="118" t="str">
        <f>2!AG75</f>
        <v>©</v>
      </c>
      <c r="H76" s="119" t="str">
        <f>3!AG75</f>
        <v>©</v>
      </c>
      <c r="I76" s="120" t="str">
        <f>4!AG75</f>
        <v>©</v>
      </c>
      <c r="J76" s="121">
        <f t="shared" si="2"/>
        <v>0</v>
      </c>
      <c r="K76" s="122">
        <f t="shared" si="3"/>
        <v>44</v>
      </c>
      <c r="M76" s="97" t="s">
        <v>341</v>
      </c>
      <c r="N76" s="97" t="s">
        <v>112</v>
      </c>
      <c r="O76" s="97" t="s">
        <v>342</v>
      </c>
      <c r="Q76" s="97" t="s">
        <v>125</v>
      </c>
      <c r="R76" s="97" t="s">
        <v>126</v>
      </c>
      <c r="S76" s="97" t="s">
        <v>76</v>
      </c>
    </row>
    <row r="77" spans="1:19" ht="15" hidden="1">
      <c r="A77" s="113">
        <v>73</v>
      </c>
      <c r="B77" s="114" t="s">
        <v>46</v>
      </c>
      <c r="C77" s="115"/>
      <c r="D77" s="116"/>
      <c r="E77" s="117"/>
      <c r="F77" s="118" t="str">
        <f>1!AG76</f>
        <v>©</v>
      </c>
      <c r="G77" s="118" t="str">
        <f>2!AG76</f>
        <v>©</v>
      </c>
      <c r="H77" s="119" t="str">
        <f>3!AG76</f>
        <v>©</v>
      </c>
      <c r="I77" s="120" t="str">
        <f>4!AG76</f>
        <v>©</v>
      </c>
      <c r="J77" s="121">
        <f t="shared" si="2"/>
        <v>0</v>
      </c>
      <c r="K77" s="122">
        <f t="shared" si="3"/>
        <v>44</v>
      </c>
      <c r="M77" s="97" t="s">
        <v>343</v>
      </c>
      <c r="N77" s="97" t="s">
        <v>17</v>
      </c>
      <c r="O77" s="97" t="s">
        <v>245</v>
      </c>
      <c r="Q77" s="97" t="s">
        <v>344</v>
      </c>
      <c r="R77" s="97" t="s">
        <v>15</v>
      </c>
      <c r="S77" s="97" t="s">
        <v>340</v>
      </c>
    </row>
    <row r="78" spans="1:19" ht="15" hidden="1">
      <c r="A78" s="113">
        <v>74</v>
      </c>
      <c r="B78" s="114" t="s">
        <v>46</v>
      </c>
      <c r="C78" s="115"/>
      <c r="D78" s="116"/>
      <c r="E78" s="117"/>
      <c r="F78" s="118" t="str">
        <f>1!AG77</f>
        <v>©</v>
      </c>
      <c r="G78" s="118" t="str">
        <f>2!AG77</f>
        <v>©</v>
      </c>
      <c r="H78" s="119" t="str">
        <f>3!AG77</f>
        <v>©</v>
      </c>
      <c r="I78" s="120" t="str">
        <f>4!AG77</f>
        <v>©</v>
      </c>
      <c r="J78" s="121">
        <f t="shared" si="2"/>
        <v>0</v>
      </c>
      <c r="K78" s="122">
        <f t="shared" si="3"/>
        <v>44</v>
      </c>
      <c r="M78" s="97" t="s">
        <v>260</v>
      </c>
      <c r="N78" s="97" t="s">
        <v>17</v>
      </c>
      <c r="O78" s="97" t="s">
        <v>308</v>
      </c>
      <c r="Q78" s="97" t="s">
        <v>346</v>
      </c>
      <c r="R78" s="97" t="s">
        <v>17</v>
      </c>
      <c r="S78" s="97" t="s">
        <v>76</v>
      </c>
    </row>
    <row r="79" spans="1:19" ht="15" hidden="1">
      <c r="A79" s="113">
        <v>75</v>
      </c>
      <c r="B79" s="114" t="s">
        <v>46</v>
      </c>
      <c r="C79" s="115"/>
      <c r="D79" s="116"/>
      <c r="E79" s="117"/>
      <c r="F79" s="118" t="str">
        <f>1!AG78</f>
        <v>©</v>
      </c>
      <c r="G79" s="118" t="str">
        <f>2!AG78</f>
        <v>©</v>
      </c>
      <c r="H79" s="119" t="str">
        <f>3!AG78</f>
        <v>©</v>
      </c>
      <c r="I79" s="120" t="str">
        <f>4!AG78</f>
        <v>©</v>
      </c>
      <c r="J79" s="121">
        <f t="shared" si="2"/>
        <v>0</v>
      </c>
      <c r="K79" s="122">
        <f t="shared" si="3"/>
        <v>44</v>
      </c>
      <c r="M79" s="112" t="s">
        <v>260</v>
      </c>
      <c r="N79" s="112" t="s">
        <v>17</v>
      </c>
      <c r="O79" s="112" t="s">
        <v>170</v>
      </c>
      <c r="P79" s="112"/>
      <c r="Q79" s="97" t="s">
        <v>347</v>
      </c>
      <c r="R79" s="97" t="s">
        <v>81</v>
      </c>
      <c r="S79" s="97" t="s">
        <v>76</v>
      </c>
    </row>
    <row r="80" spans="1:19" ht="15" hidden="1">
      <c r="A80" s="113">
        <v>76</v>
      </c>
      <c r="B80" s="114" t="s">
        <v>46</v>
      </c>
      <c r="C80" s="115"/>
      <c r="D80" s="116"/>
      <c r="E80" s="117"/>
      <c r="F80" s="118" t="str">
        <f>1!AG79</f>
        <v>©</v>
      </c>
      <c r="G80" s="118" t="str">
        <f>2!AG79</f>
        <v>©</v>
      </c>
      <c r="H80" s="119" t="str">
        <f>3!AG79</f>
        <v>©</v>
      </c>
      <c r="I80" s="120" t="str">
        <f>4!AG79</f>
        <v>©</v>
      </c>
      <c r="J80" s="121">
        <f t="shared" si="2"/>
        <v>0</v>
      </c>
      <c r="K80" s="122">
        <f t="shared" si="3"/>
        <v>44</v>
      </c>
      <c r="M80" s="112" t="s">
        <v>399</v>
      </c>
      <c r="N80" s="112" t="s">
        <v>51</v>
      </c>
      <c r="O80" s="112" t="s">
        <v>170</v>
      </c>
      <c r="Q80" s="97" t="s">
        <v>348</v>
      </c>
      <c r="R80" s="97" t="s">
        <v>68</v>
      </c>
      <c r="S80" s="97" t="s">
        <v>245</v>
      </c>
    </row>
    <row r="81" spans="1:19" ht="15" hidden="1">
      <c r="A81" s="113">
        <v>77</v>
      </c>
      <c r="B81" s="114" t="s">
        <v>46</v>
      </c>
      <c r="C81" s="115"/>
      <c r="D81" s="116"/>
      <c r="E81" s="117"/>
      <c r="F81" s="118" t="str">
        <f>1!AG80</f>
        <v>©</v>
      </c>
      <c r="G81" s="118" t="str">
        <f>2!AG80</f>
        <v>©</v>
      </c>
      <c r="H81" s="119" t="str">
        <f>3!AG80</f>
        <v>©</v>
      </c>
      <c r="I81" s="120" t="str">
        <f>4!AG80</f>
        <v>©</v>
      </c>
      <c r="J81" s="121">
        <f t="shared" si="2"/>
        <v>0</v>
      </c>
      <c r="K81" s="122">
        <f t="shared" si="3"/>
        <v>44</v>
      </c>
      <c r="M81" s="97" t="s">
        <v>220</v>
      </c>
      <c r="N81" s="97" t="s">
        <v>221</v>
      </c>
      <c r="O81" s="97" t="s">
        <v>22</v>
      </c>
      <c r="P81" s="112"/>
      <c r="Q81" s="97" t="s">
        <v>349</v>
      </c>
      <c r="R81" s="97" t="s">
        <v>350</v>
      </c>
      <c r="S81" s="97" t="s">
        <v>351</v>
      </c>
    </row>
    <row r="82" spans="1:19" ht="15" hidden="1">
      <c r="A82" s="113">
        <v>78</v>
      </c>
      <c r="B82" s="114" t="s">
        <v>46</v>
      </c>
      <c r="C82" s="115"/>
      <c r="D82" s="116"/>
      <c r="E82" s="117"/>
      <c r="F82" s="118" t="str">
        <f>1!AG81</f>
        <v>©</v>
      </c>
      <c r="G82" s="118" t="str">
        <f>2!AG81</f>
        <v>©</v>
      </c>
      <c r="H82" s="119" t="str">
        <f>3!AG81</f>
        <v>©</v>
      </c>
      <c r="I82" s="120" t="str">
        <f>4!AG81</f>
        <v>©</v>
      </c>
      <c r="J82" s="121">
        <f t="shared" si="2"/>
        <v>0</v>
      </c>
      <c r="K82" s="122">
        <f t="shared" si="3"/>
        <v>44</v>
      </c>
      <c r="M82" s="112" t="s">
        <v>220</v>
      </c>
      <c r="N82" s="112" t="s">
        <v>222</v>
      </c>
      <c r="O82" s="112" t="s">
        <v>22</v>
      </c>
      <c r="Q82" s="97" t="s">
        <v>353</v>
      </c>
      <c r="R82" s="97" t="s">
        <v>15</v>
      </c>
      <c r="S82" s="97" t="s">
        <v>275</v>
      </c>
    </row>
    <row r="83" spans="1:19" ht="15" hidden="1">
      <c r="A83" s="113">
        <v>79</v>
      </c>
      <c r="B83" s="114" t="s">
        <v>46</v>
      </c>
      <c r="C83" s="115"/>
      <c r="D83" s="116"/>
      <c r="E83" s="117"/>
      <c r="F83" s="118" t="str">
        <f>1!AG82</f>
        <v>©</v>
      </c>
      <c r="G83" s="118" t="str">
        <f>2!AG82</f>
        <v>©</v>
      </c>
      <c r="H83" s="119" t="str">
        <f>3!AG82</f>
        <v>©</v>
      </c>
      <c r="I83" s="120" t="str">
        <f>4!AG82</f>
        <v>©</v>
      </c>
      <c r="J83" s="121">
        <f t="shared" si="2"/>
        <v>0</v>
      </c>
      <c r="K83" s="122">
        <f t="shared" si="3"/>
        <v>44</v>
      </c>
      <c r="M83" s="112" t="s">
        <v>252</v>
      </c>
      <c r="N83" s="112" t="s">
        <v>140</v>
      </c>
      <c r="O83" s="112" t="s">
        <v>253</v>
      </c>
      <c r="P83" s="112"/>
      <c r="Q83" s="97" t="s">
        <v>355</v>
      </c>
      <c r="R83" s="97" t="s">
        <v>15</v>
      </c>
      <c r="S83" s="97" t="s">
        <v>275</v>
      </c>
    </row>
    <row r="84" spans="1:19" ht="15.75" hidden="1" thickBot="1">
      <c r="A84" s="125">
        <v>80</v>
      </c>
      <c r="B84" s="126" t="s">
        <v>46</v>
      </c>
      <c r="C84" s="127"/>
      <c r="D84" s="128"/>
      <c r="E84" s="129"/>
      <c r="F84" s="130" t="str">
        <f>1!AG83</f>
        <v>©</v>
      </c>
      <c r="G84" s="130" t="str">
        <f>2!AG83</f>
        <v>©</v>
      </c>
      <c r="H84" s="131" t="str">
        <f>3!AG83</f>
        <v>©</v>
      </c>
      <c r="I84" s="132" t="str">
        <f>4!AG83</f>
        <v>©</v>
      </c>
      <c r="J84" s="133">
        <f t="shared" si="2"/>
        <v>0</v>
      </c>
      <c r="K84" s="134">
        <f t="shared" si="3"/>
        <v>44</v>
      </c>
      <c r="M84" s="97" t="s">
        <v>239</v>
      </c>
      <c r="N84" s="97" t="s">
        <v>102</v>
      </c>
      <c r="O84" s="97" t="s">
        <v>65</v>
      </c>
      <c r="Q84" s="97" t="s">
        <v>357</v>
      </c>
      <c r="R84" s="97" t="s">
        <v>49</v>
      </c>
      <c r="S84" s="97" t="s">
        <v>76</v>
      </c>
    </row>
    <row r="85" spans="1:19" ht="12.75">
      <c r="A85" s="135"/>
      <c r="B85" s="135"/>
      <c r="C85" s="170" t="s">
        <v>9</v>
      </c>
      <c r="D85" s="136">
        <f ca="1">NOW()</f>
        <v>42988.28636932871</v>
      </c>
      <c r="M85" s="97" t="s">
        <v>246</v>
      </c>
      <c r="N85" s="97" t="s">
        <v>51</v>
      </c>
      <c r="O85" s="97" t="s">
        <v>58</v>
      </c>
      <c r="P85" s="112"/>
      <c r="Q85" s="97" t="s">
        <v>127</v>
      </c>
      <c r="R85" s="97" t="s">
        <v>16</v>
      </c>
      <c r="S85" s="97" t="s">
        <v>207</v>
      </c>
    </row>
    <row r="86" spans="2:19" ht="12.75">
      <c r="B86" s="137">
        <f>COUNTIF(B5:B84,"R")</f>
        <v>8</v>
      </c>
      <c r="C86" s="170"/>
      <c r="D86" s="138">
        <f ca="1">NOW()</f>
        <v>42988.28636932871</v>
      </c>
      <c r="F86" s="97">
        <f>1!AG2</f>
        <v>0</v>
      </c>
      <c r="G86" s="139">
        <f>2!AG2</f>
        <v>0</v>
      </c>
      <c r="H86" s="139">
        <f>3!AG2</f>
        <v>0</v>
      </c>
      <c r="I86" s="139">
        <f>4!AG2</f>
        <v>0</v>
      </c>
      <c r="J86" s="140">
        <f>SUM(F86:I86)</f>
        <v>0</v>
      </c>
      <c r="M86" s="97" t="s">
        <v>246</v>
      </c>
      <c r="N86" s="97" t="s">
        <v>51</v>
      </c>
      <c r="O86" s="97" t="s">
        <v>156</v>
      </c>
      <c r="Q86" s="97" t="s">
        <v>42</v>
      </c>
      <c r="R86" s="97" t="s">
        <v>17</v>
      </c>
      <c r="S86" s="97" t="s">
        <v>65</v>
      </c>
    </row>
    <row r="87" spans="5:19" ht="12.75">
      <c r="E87" s="97" t="s">
        <v>10</v>
      </c>
      <c r="M87" s="97" t="s">
        <v>352</v>
      </c>
      <c r="N87" s="97" t="s">
        <v>18</v>
      </c>
      <c r="O87" s="97" t="s">
        <v>302</v>
      </c>
      <c r="P87" s="112"/>
      <c r="Q87" s="97" t="s">
        <v>359</v>
      </c>
      <c r="R87" s="97" t="s">
        <v>12</v>
      </c>
      <c r="S87" s="97" t="s">
        <v>292</v>
      </c>
    </row>
    <row r="88" spans="1:19" ht="12.75">
      <c r="A88" s="97" t="s">
        <v>215</v>
      </c>
      <c r="I88" s="97" t="s">
        <v>216</v>
      </c>
      <c r="M88" s="97" t="s">
        <v>354</v>
      </c>
      <c r="N88" s="97" t="s">
        <v>37</v>
      </c>
      <c r="O88" s="97" t="s">
        <v>156</v>
      </c>
      <c r="Q88" s="97" t="s">
        <v>128</v>
      </c>
      <c r="R88" s="97" t="s">
        <v>112</v>
      </c>
      <c r="S88" s="97" t="s">
        <v>129</v>
      </c>
    </row>
    <row r="89" spans="1:19" ht="12.75">
      <c r="A89" s="97" t="s">
        <v>217</v>
      </c>
      <c r="B89" s="141"/>
      <c r="C89" s="141"/>
      <c r="D89" s="112"/>
      <c r="E89" s="141"/>
      <c r="I89" s="141" t="s">
        <v>218</v>
      </c>
      <c r="M89" s="97" t="s">
        <v>354</v>
      </c>
      <c r="N89" s="97" t="s">
        <v>37</v>
      </c>
      <c r="O89" s="97" t="s">
        <v>356</v>
      </c>
      <c r="Q89" s="97" t="s">
        <v>208</v>
      </c>
      <c r="R89" s="97" t="s">
        <v>61</v>
      </c>
      <c r="S89" s="97" t="s">
        <v>177</v>
      </c>
    </row>
    <row r="90" spans="1:19" ht="12.75">
      <c r="A90" s="141"/>
      <c r="B90" s="141"/>
      <c r="C90" s="142"/>
      <c r="D90" s="143"/>
      <c r="E90" s="143"/>
      <c r="M90" s="97" t="s">
        <v>358</v>
      </c>
      <c r="N90" s="97" t="s">
        <v>15</v>
      </c>
      <c r="O90" s="97" t="s">
        <v>94</v>
      </c>
      <c r="Q90" s="97" t="s">
        <v>208</v>
      </c>
      <c r="R90" s="97" t="s">
        <v>60</v>
      </c>
      <c r="S90" s="97" t="s">
        <v>177</v>
      </c>
    </row>
    <row r="91" spans="1:19" ht="12.75">
      <c r="A91" s="141"/>
      <c r="B91" s="141"/>
      <c r="C91" s="142"/>
      <c r="D91" s="143"/>
      <c r="E91" s="143"/>
      <c r="M91" s="97" t="s">
        <v>242</v>
      </c>
      <c r="N91" s="97" t="s">
        <v>61</v>
      </c>
      <c r="O91" s="97" t="s">
        <v>21</v>
      </c>
      <c r="Q91" s="97" t="s">
        <v>209</v>
      </c>
      <c r="R91" s="97" t="s">
        <v>60</v>
      </c>
      <c r="S91" s="97" t="s">
        <v>177</v>
      </c>
    </row>
    <row r="92" spans="1:19" ht="12.75">
      <c r="A92" s="141"/>
      <c r="B92" s="141"/>
      <c r="C92" s="141"/>
      <c r="D92" s="141"/>
      <c r="E92" s="141"/>
      <c r="M92" s="97" t="s">
        <v>360</v>
      </c>
      <c r="N92" s="97" t="s">
        <v>16</v>
      </c>
      <c r="O92" s="97" t="s">
        <v>71</v>
      </c>
      <c r="Q92" s="97" t="s">
        <v>210</v>
      </c>
      <c r="R92" s="97" t="s">
        <v>211</v>
      </c>
      <c r="S92" s="97" t="s">
        <v>76</v>
      </c>
    </row>
    <row r="93" spans="13:19" ht="12.75">
      <c r="M93" s="97" t="s">
        <v>361</v>
      </c>
      <c r="N93" s="97" t="s">
        <v>102</v>
      </c>
      <c r="O93" s="97" t="s">
        <v>245</v>
      </c>
      <c r="Q93" s="97" t="s">
        <v>130</v>
      </c>
      <c r="R93" s="97" t="s">
        <v>131</v>
      </c>
      <c r="S93" s="97" t="s">
        <v>104</v>
      </c>
    </row>
    <row r="94" spans="13:19" ht="12.75">
      <c r="M94" s="97" t="s">
        <v>235</v>
      </c>
      <c r="N94" s="97" t="s">
        <v>18</v>
      </c>
      <c r="O94" s="97" t="s">
        <v>21</v>
      </c>
      <c r="Q94" s="97" t="s">
        <v>362</v>
      </c>
      <c r="R94" s="97" t="s">
        <v>131</v>
      </c>
      <c r="S94" s="97" t="s">
        <v>104</v>
      </c>
    </row>
    <row r="95" spans="13:19" ht="12.75">
      <c r="M95" s="97" t="s">
        <v>264</v>
      </c>
      <c r="N95" s="97" t="s">
        <v>265</v>
      </c>
      <c r="O95" s="97" t="s">
        <v>21</v>
      </c>
      <c r="Q95" s="97" t="s">
        <v>36</v>
      </c>
      <c r="R95" s="97" t="s">
        <v>17</v>
      </c>
      <c r="S95" s="97" t="s">
        <v>58</v>
      </c>
    </row>
    <row r="96" spans="13:19" ht="12.75">
      <c r="M96" s="97" t="s">
        <v>250</v>
      </c>
      <c r="N96" s="97" t="s">
        <v>61</v>
      </c>
      <c r="O96" s="97" t="s">
        <v>251</v>
      </c>
      <c r="P96" s="112"/>
      <c r="Q96" s="97" t="s">
        <v>212</v>
      </c>
      <c r="R96" s="97" t="s">
        <v>81</v>
      </c>
      <c r="S96" s="97" t="s">
        <v>245</v>
      </c>
    </row>
    <row r="97" spans="13:19" ht="12.75">
      <c r="M97" s="97" t="s">
        <v>250</v>
      </c>
      <c r="N97" s="97" t="s">
        <v>61</v>
      </c>
      <c r="O97" s="97" t="s">
        <v>154</v>
      </c>
      <c r="Q97" s="97" t="s">
        <v>212</v>
      </c>
      <c r="R97" s="97" t="s">
        <v>81</v>
      </c>
      <c r="S97" s="97" t="s">
        <v>175</v>
      </c>
    </row>
    <row r="98" spans="13:19" ht="12.75">
      <c r="M98" s="97" t="s">
        <v>250</v>
      </c>
      <c r="N98" s="97" t="s">
        <v>16</v>
      </c>
      <c r="O98" s="97" t="s">
        <v>21</v>
      </c>
      <c r="Q98" s="97" t="s">
        <v>132</v>
      </c>
      <c r="R98" s="97" t="s">
        <v>15</v>
      </c>
      <c r="S98" s="97" t="s">
        <v>66</v>
      </c>
    </row>
    <row r="99" spans="13:19" ht="12.75">
      <c r="M99" s="97" t="s">
        <v>363</v>
      </c>
      <c r="N99" s="97" t="s">
        <v>81</v>
      </c>
      <c r="O99" s="97" t="s">
        <v>76</v>
      </c>
      <c r="Q99" s="97" t="s">
        <v>50</v>
      </c>
      <c r="R99" s="97" t="s">
        <v>49</v>
      </c>
      <c r="S99" s="97" t="s">
        <v>58</v>
      </c>
    </row>
    <row r="100" spans="13:19" ht="12.75">
      <c r="M100" s="97" t="s">
        <v>364</v>
      </c>
      <c r="N100" s="97" t="s">
        <v>189</v>
      </c>
      <c r="O100" s="97" t="s">
        <v>257</v>
      </c>
      <c r="P100" s="112"/>
      <c r="Q100" s="97" t="s">
        <v>365</v>
      </c>
      <c r="R100" s="97" t="s">
        <v>61</v>
      </c>
      <c r="S100" s="97" t="s">
        <v>170</v>
      </c>
    </row>
    <row r="101" spans="13:19" ht="12.75">
      <c r="M101" s="97" t="s">
        <v>171</v>
      </c>
      <c r="N101" s="97" t="s">
        <v>61</v>
      </c>
      <c r="O101" s="97" t="s">
        <v>280</v>
      </c>
      <c r="Q101" s="97" t="s">
        <v>133</v>
      </c>
      <c r="R101" s="97" t="s">
        <v>102</v>
      </c>
      <c r="S101" s="97" t="s">
        <v>58</v>
      </c>
    </row>
    <row r="102" spans="13:19" ht="12.75">
      <c r="M102" s="97" t="s">
        <v>172</v>
      </c>
      <c r="N102" s="97" t="s">
        <v>61</v>
      </c>
      <c r="O102" s="97" t="s">
        <v>173</v>
      </c>
      <c r="P102" s="112"/>
      <c r="Q102" s="97" t="s">
        <v>133</v>
      </c>
      <c r="R102" s="97" t="s">
        <v>11</v>
      </c>
      <c r="S102" s="97" t="s">
        <v>236</v>
      </c>
    </row>
    <row r="103" spans="13:19" ht="12.75">
      <c r="M103" s="97" t="s">
        <v>366</v>
      </c>
      <c r="N103" s="97" t="s">
        <v>61</v>
      </c>
      <c r="O103" s="97" t="s">
        <v>175</v>
      </c>
      <c r="Q103" s="97" t="s">
        <v>237</v>
      </c>
      <c r="R103" s="97" t="s">
        <v>238</v>
      </c>
      <c r="S103" s="97" t="s">
        <v>204</v>
      </c>
    </row>
    <row r="104" spans="13:19" ht="12.75">
      <c r="M104" s="97" t="s">
        <v>35</v>
      </c>
      <c r="N104" s="97" t="s">
        <v>15</v>
      </c>
      <c r="O104" s="97" t="s">
        <v>22</v>
      </c>
      <c r="Q104" s="97" t="s">
        <v>368</v>
      </c>
      <c r="R104" s="97" t="s">
        <v>238</v>
      </c>
      <c r="S104" s="97" t="s">
        <v>204</v>
      </c>
    </row>
    <row r="105" spans="13:19" ht="12.75">
      <c r="M105" s="97" t="s">
        <v>367</v>
      </c>
      <c r="N105" s="97" t="s">
        <v>15</v>
      </c>
      <c r="O105" s="97" t="s">
        <v>22</v>
      </c>
      <c r="P105" s="112"/>
      <c r="Q105" s="97" t="s">
        <v>134</v>
      </c>
      <c r="R105" s="97" t="s">
        <v>57</v>
      </c>
      <c r="S105" s="97" t="s">
        <v>74</v>
      </c>
    </row>
    <row r="106" spans="13:19" ht="12.75">
      <c r="M106" s="97" t="s">
        <v>369</v>
      </c>
      <c r="N106" s="97" t="s">
        <v>78</v>
      </c>
      <c r="O106" s="97" t="s">
        <v>104</v>
      </c>
      <c r="Q106" s="97" t="s">
        <v>135</v>
      </c>
      <c r="R106" s="97" t="s">
        <v>18</v>
      </c>
      <c r="S106" s="97" t="s">
        <v>207</v>
      </c>
    </row>
    <row r="107" spans="13:19" ht="12.75">
      <c r="M107" s="112" t="s">
        <v>174</v>
      </c>
      <c r="N107" s="112" t="s">
        <v>81</v>
      </c>
      <c r="O107" s="112" t="s">
        <v>76</v>
      </c>
      <c r="P107" s="112"/>
      <c r="Q107" s="97" t="s">
        <v>135</v>
      </c>
      <c r="R107" s="97" t="s">
        <v>18</v>
      </c>
      <c r="S107" s="97" t="s">
        <v>136</v>
      </c>
    </row>
    <row r="108" spans="13:19" ht="12.75">
      <c r="M108" s="112" t="s">
        <v>400</v>
      </c>
      <c r="N108" s="112" t="s">
        <v>49</v>
      </c>
      <c r="O108" s="112" t="s">
        <v>204</v>
      </c>
      <c r="Q108" s="97" t="s">
        <v>374</v>
      </c>
      <c r="R108" s="97" t="s">
        <v>16</v>
      </c>
      <c r="S108" s="97" t="s">
        <v>375</v>
      </c>
    </row>
    <row r="109" spans="13:19" ht="12.75">
      <c r="M109" s="97" t="s">
        <v>370</v>
      </c>
      <c r="N109" s="97" t="s">
        <v>371</v>
      </c>
      <c r="O109" s="97" t="s">
        <v>372</v>
      </c>
      <c r="P109" s="112"/>
      <c r="Q109" s="97" t="s">
        <v>23</v>
      </c>
      <c r="R109" s="97" t="s">
        <v>11</v>
      </c>
      <c r="S109" s="97" t="s">
        <v>58</v>
      </c>
    </row>
    <row r="110" spans="13:19" ht="12.75">
      <c r="M110" s="97" t="s">
        <v>373</v>
      </c>
      <c r="N110" s="97" t="s">
        <v>34</v>
      </c>
      <c r="O110" s="97" t="s">
        <v>175</v>
      </c>
      <c r="Q110" s="97" t="s">
        <v>223</v>
      </c>
      <c r="R110" s="97" t="s">
        <v>81</v>
      </c>
      <c r="S110" s="97" t="s">
        <v>224</v>
      </c>
    </row>
    <row r="111" spans="13:19" ht="12.75">
      <c r="M111" s="97" t="s">
        <v>225</v>
      </c>
      <c r="N111" s="97" t="s">
        <v>112</v>
      </c>
      <c r="O111" s="97" t="s">
        <v>22</v>
      </c>
      <c r="Q111" s="97" t="s">
        <v>213</v>
      </c>
      <c r="R111" s="97" t="s">
        <v>81</v>
      </c>
      <c r="S111" s="97" t="s">
        <v>96</v>
      </c>
    </row>
    <row r="112" spans="13:19" ht="12.75">
      <c r="M112" s="97" t="s">
        <v>376</v>
      </c>
      <c r="N112" s="97" t="s">
        <v>57</v>
      </c>
      <c r="O112" s="97" t="s">
        <v>377</v>
      </c>
      <c r="Q112" s="97" t="s">
        <v>137</v>
      </c>
      <c r="R112" s="97" t="s">
        <v>138</v>
      </c>
      <c r="S112" s="97" t="s">
        <v>65</v>
      </c>
    </row>
    <row r="113" spans="13:19" ht="12.75">
      <c r="M113" s="97" t="s">
        <v>243</v>
      </c>
      <c r="N113" s="97" t="s">
        <v>81</v>
      </c>
      <c r="O113" s="97" t="s">
        <v>244</v>
      </c>
      <c r="P113" s="112"/>
      <c r="Q113" s="97" t="s">
        <v>379</v>
      </c>
      <c r="R113" s="97" t="s">
        <v>37</v>
      </c>
      <c r="S113" s="97" t="s">
        <v>175</v>
      </c>
    </row>
    <row r="114" spans="13:19" ht="12.75">
      <c r="M114" s="112" t="s">
        <v>176</v>
      </c>
      <c r="N114" s="112" t="s">
        <v>61</v>
      </c>
      <c r="O114" s="112" t="s">
        <v>177</v>
      </c>
      <c r="P114" s="112"/>
      <c r="Q114" s="97" t="s">
        <v>139</v>
      </c>
      <c r="R114" s="97" t="s">
        <v>140</v>
      </c>
      <c r="S114" s="97" t="s">
        <v>62</v>
      </c>
    </row>
    <row r="115" spans="13:19" ht="12.75">
      <c r="M115" s="97" t="s">
        <v>378</v>
      </c>
      <c r="N115" s="97" t="s">
        <v>122</v>
      </c>
      <c r="O115" s="97" t="s">
        <v>311</v>
      </c>
      <c r="Q115" s="97" t="s">
        <v>141</v>
      </c>
      <c r="R115" s="97" t="s">
        <v>142</v>
      </c>
      <c r="S115" s="97" t="s">
        <v>74</v>
      </c>
    </row>
    <row r="116" spans="13:19" ht="12.75">
      <c r="M116" s="97" t="s">
        <v>178</v>
      </c>
      <c r="N116" s="97" t="s">
        <v>60</v>
      </c>
      <c r="O116" s="97" t="s">
        <v>380</v>
      </c>
      <c r="Q116" s="97" t="s">
        <v>381</v>
      </c>
      <c r="R116" s="97" t="s">
        <v>41</v>
      </c>
      <c r="S116" s="97" t="s">
        <v>21</v>
      </c>
    </row>
    <row r="117" spans="13:19" ht="12.75">
      <c r="M117" s="97" t="s">
        <v>178</v>
      </c>
      <c r="N117" s="97" t="s">
        <v>51</v>
      </c>
      <c r="O117" s="97" t="s">
        <v>21</v>
      </c>
      <c r="Q117" s="97" t="s">
        <v>383</v>
      </c>
      <c r="R117" s="97" t="s">
        <v>140</v>
      </c>
      <c r="S117" s="97" t="s">
        <v>245</v>
      </c>
    </row>
    <row r="118" spans="13:19" ht="12.75">
      <c r="M118" s="97" t="s">
        <v>247</v>
      </c>
      <c r="N118" s="97" t="s">
        <v>51</v>
      </c>
      <c r="O118" s="97" t="s">
        <v>21</v>
      </c>
      <c r="Q118" s="97" t="s">
        <v>384</v>
      </c>
      <c r="R118" s="97" t="s">
        <v>78</v>
      </c>
      <c r="S118" s="97" t="s">
        <v>207</v>
      </c>
    </row>
    <row r="119" spans="13:19" ht="12.75">
      <c r="M119" s="97" t="s">
        <v>382</v>
      </c>
      <c r="N119" s="97" t="s">
        <v>12</v>
      </c>
      <c r="O119" s="97" t="s">
        <v>305</v>
      </c>
      <c r="P119" s="112"/>
      <c r="Q119" s="97" t="s">
        <v>258</v>
      </c>
      <c r="R119" s="97" t="s">
        <v>49</v>
      </c>
      <c r="S119" s="97" t="s">
        <v>259</v>
      </c>
    </row>
    <row r="120" spans="13:19" ht="12.75">
      <c r="M120" s="97" t="s">
        <v>179</v>
      </c>
      <c r="N120" s="97" t="s">
        <v>61</v>
      </c>
      <c r="O120" s="97" t="s">
        <v>180</v>
      </c>
      <c r="Q120" s="97" t="s">
        <v>387</v>
      </c>
      <c r="R120" s="97" t="s">
        <v>169</v>
      </c>
      <c r="S120" s="97" t="s">
        <v>388</v>
      </c>
    </row>
    <row r="121" spans="13:19" ht="12.75">
      <c r="M121" s="97" t="s">
        <v>385</v>
      </c>
      <c r="N121" s="97" t="s">
        <v>105</v>
      </c>
      <c r="O121" s="97" t="s">
        <v>386</v>
      </c>
      <c r="Q121" s="97" t="s">
        <v>143</v>
      </c>
      <c r="R121" s="97" t="s">
        <v>37</v>
      </c>
      <c r="S121" s="97" t="s">
        <v>65</v>
      </c>
    </row>
    <row r="122" spans="13:19" ht="12.75">
      <c r="M122" s="97" t="s">
        <v>389</v>
      </c>
      <c r="N122" s="97" t="s">
        <v>228</v>
      </c>
      <c r="O122" s="97" t="s">
        <v>76</v>
      </c>
      <c r="P122" s="112"/>
      <c r="Q122" s="97" t="s">
        <v>143</v>
      </c>
      <c r="R122" s="97" t="s">
        <v>37</v>
      </c>
      <c r="S122" s="97" t="s">
        <v>180</v>
      </c>
    </row>
    <row r="123" spans="13:19" ht="12.75">
      <c r="M123" s="97" t="s">
        <v>390</v>
      </c>
      <c r="N123" s="97" t="s">
        <v>37</v>
      </c>
      <c r="O123" s="97" t="s">
        <v>79</v>
      </c>
      <c r="Q123" s="97" t="s">
        <v>144</v>
      </c>
      <c r="R123" s="97" t="s">
        <v>145</v>
      </c>
      <c r="S123" s="97" t="s">
        <v>65</v>
      </c>
    </row>
    <row r="124" spans="13:19" ht="12.75">
      <c r="M124" s="97" t="s">
        <v>391</v>
      </c>
      <c r="N124" s="97" t="s">
        <v>392</v>
      </c>
      <c r="O124" s="97" t="s">
        <v>66</v>
      </c>
      <c r="Q124" s="97" t="s">
        <v>52</v>
      </c>
      <c r="R124" s="97" t="s">
        <v>53</v>
      </c>
      <c r="S124" s="97" t="s">
        <v>58</v>
      </c>
    </row>
    <row r="125" spans="13:19" ht="12.75">
      <c r="M125" s="112" t="s">
        <v>181</v>
      </c>
      <c r="N125" s="112" t="s">
        <v>49</v>
      </c>
      <c r="O125" s="112" t="s">
        <v>76</v>
      </c>
      <c r="Q125" s="97" t="s">
        <v>393</v>
      </c>
      <c r="R125" s="97" t="s">
        <v>15</v>
      </c>
      <c r="S125" s="97" t="s">
        <v>292</v>
      </c>
    </row>
    <row r="126" spans="13:19" ht="12.75">
      <c r="M126" s="97" t="s">
        <v>394</v>
      </c>
      <c r="N126" s="97" t="s">
        <v>16</v>
      </c>
      <c r="O126" s="97" t="s">
        <v>395</v>
      </c>
      <c r="Q126" s="97" t="s">
        <v>146</v>
      </c>
      <c r="R126" s="97" t="s">
        <v>61</v>
      </c>
      <c r="S126" s="97" t="s">
        <v>245</v>
      </c>
    </row>
    <row r="127" spans="13:19" ht="12.75">
      <c r="M127" s="112" t="s">
        <v>64</v>
      </c>
      <c r="N127" s="112" t="s">
        <v>49</v>
      </c>
      <c r="O127" s="112" t="s">
        <v>21</v>
      </c>
      <c r="Q127" s="97" t="s">
        <v>26</v>
      </c>
      <c r="R127" s="97" t="s">
        <v>16</v>
      </c>
      <c r="S127" s="97" t="s">
        <v>65</v>
      </c>
    </row>
    <row r="128" spans="13:19" ht="12.75">
      <c r="M128" s="97" t="s">
        <v>147</v>
      </c>
      <c r="N128" s="97" t="s">
        <v>148</v>
      </c>
      <c r="O128" s="97" t="s">
        <v>74</v>
      </c>
      <c r="Q128" s="97" t="s">
        <v>263</v>
      </c>
      <c r="R128" s="97" t="s">
        <v>18</v>
      </c>
      <c r="S128" s="97" t="s">
        <v>170</v>
      </c>
    </row>
    <row r="129" spans="13:19" ht="12.75">
      <c r="M129" s="97" t="s">
        <v>267</v>
      </c>
      <c r="N129" s="97" t="s">
        <v>268</v>
      </c>
      <c r="O129" s="97" t="s">
        <v>269</v>
      </c>
      <c r="Q129" s="97" t="s">
        <v>396</v>
      </c>
      <c r="R129" s="97" t="s">
        <v>41</v>
      </c>
      <c r="S129" s="97" t="s">
        <v>345</v>
      </c>
    </row>
    <row r="130" spans="13:19" ht="12.75">
      <c r="M130" s="97" t="s">
        <v>270</v>
      </c>
      <c r="N130" s="97" t="s">
        <v>11</v>
      </c>
      <c r="O130" s="97" t="s">
        <v>271</v>
      </c>
      <c r="Q130" s="97" t="s">
        <v>401</v>
      </c>
      <c r="R130" s="97" t="s">
        <v>68</v>
      </c>
      <c r="S130" s="97" t="s">
        <v>76</v>
      </c>
    </row>
    <row r="131" spans="17:19" ht="12.75">
      <c r="Q131" s="97" t="s">
        <v>27</v>
      </c>
      <c r="R131" s="97" t="s">
        <v>13</v>
      </c>
      <c r="S131" s="97" t="s">
        <v>21</v>
      </c>
    </row>
    <row r="132" spans="17:19" ht="12.75">
      <c r="Q132" s="97" t="s">
        <v>397</v>
      </c>
      <c r="R132" s="97" t="s">
        <v>13</v>
      </c>
      <c r="S132" s="97" t="s">
        <v>66</v>
      </c>
    </row>
    <row r="133" spans="16:19" ht="12.75">
      <c r="P133" s="112"/>
      <c r="Q133" s="97" t="s">
        <v>31</v>
      </c>
      <c r="R133" s="97" t="s">
        <v>32</v>
      </c>
      <c r="S133" s="97" t="s">
        <v>21</v>
      </c>
    </row>
    <row r="134" spans="17:19" ht="12.75">
      <c r="Q134" s="97" t="s">
        <v>155</v>
      </c>
      <c r="R134" s="97" t="s">
        <v>32</v>
      </c>
      <c r="S134" s="97" t="s">
        <v>66</v>
      </c>
    </row>
    <row r="135" ht="12.75">
      <c r="P135" s="112"/>
    </row>
    <row r="137" ht="12.75">
      <c r="P137" s="112"/>
    </row>
    <row r="140" ht="12.75">
      <c r="P140" s="112"/>
    </row>
    <row r="142" ht="12.75">
      <c r="P142" s="112"/>
    </row>
    <row r="144" ht="12.75">
      <c r="P144" s="112"/>
    </row>
    <row r="152" ht="12.75">
      <c r="P152" s="112"/>
    </row>
    <row r="157" ht="12.75">
      <c r="P157" s="112"/>
    </row>
    <row r="162" ht="12.75">
      <c r="P162" s="112"/>
    </row>
    <row r="165" ht="12.75">
      <c r="P165" s="112"/>
    </row>
    <row r="169" ht="12.75">
      <c r="P169" s="112"/>
    </row>
    <row r="175" ht="12.75">
      <c r="P175" s="112"/>
    </row>
    <row r="177" ht="12.75">
      <c r="P177" s="112"/>
    </row>
    <row r="180" ht="12.75">
      <c r="P180" s="112"/>
    </row>
    <row r="184" ht="12.75">
      <c r="P184" s="112"/>
    </row>
    <row r="188" ht="12.75">
      <c r="P188" s="112"/>
    </row>
    <row r="191" ht="12.75">
      <c r="P191" s="112"/>
    </row>
    <row r="193" ht="12.75">
      <c r="P193" s="112"/>
    </row>
    <row r="197" ht="12.75">
      <c r="P197" s="112"/>
    </row>
    <row r="199" ht="12.75">
      <c r="P199" s="112"/>
    </row>
    <row r="259" spans="13:15" ht="12.75">
      <c r="M259" s="112"/>
      <c r="N259" s="112"/>
      <c r="O259" s="112"/>
    </row>
    <row r="282" spans="13:15" ht="12.75">
      <c r="M282" s="112"/>
      <c r="N282" s="112"/>
      <c r="O282" s="112"/>
    </row>
    <row r="285" spans="13:15" ht="12.75">
      <c r="M285" s="112"/>
      <c r="N285" s="112"/>
      <c r="O285" s="112"/>
    </row>
    <row r="292" spans="13:15" ht="12.75">
      <c r="M292" s="112"/>
      <c r="N292" s="112"/>
      <c r="O292" s="112"/>
    </row>
    <row r="295" spans="13:15" ht="12.75">
      <c r="M295" s="112"/>
      <c r="N295" s="112"/>
      <c r="O295" s="112"/>
    </row>
    <row r="297" spans="13:15" ht="12.75">
      <c r="M297" s="112"/>
      <c r="N297" s="112"/>
      <c r="O297" s="112"/>
    </row>
    <row r="300" spans="13:15" ht="12.75">
      <c r="M300" s="112"/>
      <c r="N300" s="112"/>
      <c r="O300" s="112"/>
    </row>
    <row r="302" spans="13:15" ht="12.75">
      <c r="M302" s="112"/>
      <c r="N302" s="112"/>
      <c r="O302" s="112"/>
    </row>
    <row r="303" spans="13:15" ht="12.75">
      <c r="M303" s="112"/>
      <c r="N303" s="112"/>
      <c r="O303" s="112"/>
    </row>
    <row r="309" spans="13:15" ht="12.75">
      <c r="M309" s="112"/>
      <c r="N309" s="112"/>
      <c r="O309" s="112"/>
    </row>
    <row r="314" spans="13:15" ht="12.75">
      <c r="M314" s="112"/>
      <c r="N314" s="112"/>
      <c r="O314" s="112"/>
    </row>
    <row r="315" spans="13:15" ht="12.75">
      <c r="M315" s="112"/>
      <c r="N315" s="112"/>
      <c r="O315" s="112"/>
    </row>
    <row r="326" spans="13:15" ht="12.75">
      <c r="M326" s="112"/>
      <c r="N326" s="112"/>
      <c r="O326" s="112"/>
    </row>
    <row r="327" spans="13:15" ht="12.75">
      <c r="M327" s="112"/>
      <c r="N327" s="112"/>
      <c r="O327" s="112"/>
    </row>
    <row r="328" spans="13:14" ht="12.75">
      <c r="M328" s="112"/>
      <c r="N328" s="112"/>
    </row>
    <row r="334" spans="13:15" ht="12.75">
      <c r="M334" s="112"/>
      <c r="N334" s="112"/>
      <c r="O334" s="112"/>
    </row>
    <row r="336" spans="13:15" ht="12.75">
      <c r="M336" s="112"/>
      <c r="N336" s="112"/>
      <c r="O336" s="112"/>
    </row>
    <row r="337" spans="13:15" ht="12.75">
      <c r="M337" s="112"/>
      <c r="N337" s="112"/>
      <c r="O337" s="112"/>
    </row>
    <row r="344" spans="13:15" ht="12.75">
      <c r="M344" s="112"/>
      <c r="N344" s="112"/>
      <c r="O344" s="112"/>
    </row>
    <row r="347" spans="13:15" ht="12.75">
      <c r="M347" s="112"/>
      <c r="N347" s="112"/>
      <c r="O347" s="112"/>
    </row>
    <row r="353" spans="13:15" ht="12.75">
      <c r="M353" s="112"/>
      <c r="N353" s="112"/>
      <c r="O353" s="112"/>
    </row>
    <row r="356" spans="13:15" ht="12.75">
      <c r="M356" s="112"/>
      <c r="N356" s="112"/>
      <c r="O356" s="112"/>
    </row>
    <row r="357" spans="13:15" ht="12.75">
      <c r="M357" s="112"/>
      <c r="N357" s="112"/>
      <c r="O357" s="112"/>
    </row>
    <row r="360" spans="13:15" ht="12.75">
      <c r="M360" s="112"/>
      <c r="N360" s="112"/>
      <c r="O360" s="112"/>
    </row>
  </sheetData>
  <sheetProtection/>
  <mergeCells count="12">
    <mergeCell ref="B3:B4"/>
    <mergeCell ref="E1:I1"/>
    <mergeCell ref="E2:I2"/>
    <mergeCell ref="C85:C86"/>
    <mergeCell ref="M1:M3"/>
    <mergeCell ref="A2:D2"/>
    <mergeCell ref="A1:D1"/>
    <mergeCell ref="J1:K2"/>
    <mergeCell ref="C3:C4"/>
    <mergeCell ref="D3:D4"/>
    <mergeCell ref="K3:K4"/>
    <mergeCell ref="E3:E4"/>
  </mergeCells>
  <conditionalFormatting sqref="B5:B84">
    <cfRule type="cellIs" priority="2" dxfId="0" operator="equal" stopIfTrue="1">
      <formula>"R"</formula>
    </cfRule>
  </conditionalFormatting>
  <conditionalFormatting sqref="F5:I84">
    <cfRule type="containsText" priority="1" dxfId="8" operator="containsText" stopIfTrue="1" text="nebyl">
      <formula>NOT(ISERROR(SEARCH("nebyl",F5)))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600" verticalDpi="600" orientation="portrait" paperSize="9" scale="85" r:id="rId1"/>
  <headerFooter alignWithMargins="0">
    <oddFooter xml:space="preserve">&amp;R                      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61"/>
  <sheetViews>
    <sheetView tabSelected="1" zoomScalePageLayoutView="0" workbookViewId="0" topLeftCell="A1">
      <selection activeCell="C91" sqref="C91"/>
    </sheetView>
  </sheetViews>
  <sheetFormatPr defaultColWidth="9.00390625" defaultRowHeight="12.75"/>
  <cols>
    <col min="1" max="1" width="5.625" style="97" customWidth="1"/>
    <col min="2" max="2" width="6.375" style="97" customWidth="1"/>
    <col min="3" max="3" width="22.00390625" style="97" customWidth="1"/>
    <col min="4" max="4" width="10.125" style="97" bestFit="1" customWidth="1"/>
    <col min="5" max="5" width="23.125" style="97" customWidth="1"/>
    <col min="6" max="9" width="8.75390625" style="97" customWidth="1"/>
    <col min="10" max="10" width="9.375" style="97" customWidth="1"/>
    <col min="11" max="11" width="9.75390625" style="97" customWidth="1"/>
    <col min="12" max="12" width="9.125" style="97" customWidth="1"/>
    <col min="13" max="13" width="12.625" style="97" hidden="1" customWidth="1"/>
    <col min="14" max="14" width="8.75390625" style="97" hidden="1" customWidth="1"/>
    <col min="15" max="15" width="21.75390625" style="97" hidden="1" customWidth="1"/>
    <col min="16" max="16" width="0" style="97" hidden="1" customWidth="1"/>
    <col min="17" max="17" width="13.375" style="97" hidden="1" customWidth="1"/>
    <col min="18" max="18" width="8.875" style="97" hidden="1" customWidth="1"/>
    <col min="19" max="19" width="18.625" style="97" hidden="1" customWidth="1"/>
    <col min="20" max="25" width="0" style="97" hidden="1" customWidth="1"/>
    <col min="26" max="16384" width="9.125" style="97" customWidth="1"/>
  </cols>
  <sheetData>
    <row r="1" spans="1:13" ht="38.25" customHeight="1">
      <c r="A1" s="176" t="s">
        <v>7</v>
      </c>
      <c r="B1" s="177"/>
      <c r="C1" s="178"/>
      <c r="D1" s="179"/>
      <c r="E1" s="191" t="s">
        <v>406</v>
      </c>
      <c r="F1" s="192"/>
      <c r="G1" s="192"/>
      <c r="H1" s="192"/>
      <c r="I1" s="192"/>
      <c r="J1" s="180" t="s">
        <v>407</v>
      </c>
      <c r="K1" s="181"/>
      <c r="M1" s="171"/>
    </row>
    <row r="2" spans="1:13" ht="35.25" customHeight="1" thickBot="1">
      <c r="A2" s="172" t="s">
        <v>405</v>
      </c>
      <c r="B2" s="173"/>
      <c r="C2" s="174"/>
      <c r="D2" s="175"/>
      <c r="E2" s="168" t="s">
        <v>249</v>
      </c>
      <c r="F2" s="169"/>
      <c r="G2" s="169"/>
      <c r="H2" s="169"/>
      <c r="I2" s="169"/>
      <c r="J2" s="182"/>
      <c r="K2" s="183"/>
      <c r="M2" s="171"/>
    </row>
    <row r="3" spans="1:13" ht="12" customHeight="1">
      <c r="A3" s="98" t="s">
        <v>8</v>
      </c>
      <c r="B3" s="188" t="s">
        <v>45</v>
      </c>
      <c r="C3" s="184" t="s">
        <v>2</v>
      </c>
      <c r="D3" s="184" t="s">
        <v>3</v>
      </c>
      <c r="E3" s="188" t="s">
        <v>5</v>
      </c>
      <c r="F3" s="99" t="s">
        <v>6</v>
      </c>
      <c r="G3" s="99" t="s">
        <v>6</v>
      </c>
      <c r="H3" s="98" t="s">
        <v>6</v>
      </c>
      <c r="I3" s="98" t="s">
        <v>6</v>
      </c>
      <c r="J3" s="98" t="s">
        <v>4</v>
      </c>
      <c r="K3" s="186" t="s">
        <v>0</v>
      </c>
      <c r="M3" s="171"/>
    </row>
    <row r="4" spans="1:11" ht="13.5" customHeight="1" thickBot="1">
      <c r="A4" s="100" t="s">
        <v>1</v>
      </c>
      <c r="B4" s="189"/>
      <c r="C4" s="185"/>
      <c r="D4" s="185"/>
      <c r="E4" s="189"/>
      <c r="F4" s="101">
        <v>1</v>
      </c>
      <c r="G4" s="101">
        <v>2</v>
      </c>
      <c r="H4" s="100">
        <v>3</v>
      </c>
      <c r="I4" s="100">
        <v>4</v>
      </c>
      <c r="J4" s="100" t="s">
        <v>231</v>
      </c>
      <c r="K4" s="187"/>
    </row>
    <row r="5" spans="1:11" ht="13.5" customHeight="1" thickBot="1">
      <c r="A5" s="193" t="s">
        <v>452</v>
      </c>
      <c r="B5" s="194"/>
      <c r="C5" s="194"/>
      <c r="D5" s="194"/>
      <c r="E5" s="194"/>
      <c r="F5" s="194"/>
      <c r="G5" s="194"/>
      <c r="H5" s="194"/>
      <c r="I5" s="194"/>
      <c r="J5" s="194"/>
      <c r="K5" s="195"/>
    </row>
    <row r="6" spans="1:19" s="112" customFormat="1" ht="17.25" customHeight="1">
      <c r="A6" s="102">
        <v>14</v>
      </c>
      <c r="B6" s="103" t="s">
        <v>46</v>
      </c>
      <c r="C6" s="164" t="s">
        <v>424</v>
      </c>
      <c r="D6" s="105" t="s">
        <v>112</v>
      </c>
      <c r="E6" s="106" t="s">
        <v>76</v>
      </c>
      <c r="F6" s="107">
        <f>1!AG32</f>
        <v>165.11</v>
      </c>
      <c r="G6" s="107">
        <f>2!AG32</f>
        <v>144.3</v>
      </c>
      <c r="H6" s="108">
        <f>3!AG32</f>
        <v>215.84</v>
      </c>
      <c r="I6" s="109">
        <f>4!AG32</f>
        <v>200.31</v>
      </c>
      <c r="J6" s="110">
        <f aca="true" t="shared" si="0" ref="J6:J40">SUM(F6:I6)</f>
        <v>725.56</v>
      </c>
      <c r="K6" s="111">
        <v>1</v>
      </c>
      <c r="M6" s="97" t="s">
        <v>266</v>
      </c>
      <c r="N6" s="97" t="s">
        <v>49</v>
      </c>
      <c r="O6" s="97" t="s">
        <v>79</v>
      </c>
      <c r="P6" s="97"/>
      <c r="Q6" s="112" t="s">
        <v>182</v>
      </c>
      <c r="R6" s="112" t="s">
        <v>57</v>
      </c>
      <c r="S6" s="112" t="s">
        <v>183</v>
      </c>
    </row>
    <row r="7" spans="1:19" s="112" customFormat="1" ht="17.25" customHeight="1">
      <c r="A7" s="113">
        <v>27</v>
      </c>
      <c r="B7" s="114" t="s">
        <v>46</v>
      </c>
      <c r="C7" s="165" t="s">
        <v>434</v>
      </c>
      <c r="D7" s="116" t="s">
        <v>18</v>
      </c>
      <c r="E7" s="117" t="s">
        <v>410</v>
      </c>
      <c r="F7" s="118">
        <f>1!AG20</f>
        <v>172.74</v>
      </c>
      <c r="G7" s="118">
        <f>2!AG20</f>
        <v>132.61</v>
      </c>
      <c r="H7" s="119">
        <f>3!AG20</f>
        <v>212.63</v>
      </c>
      <c r="I7" s="120">
        <f>4!AG20</f>
        <v>206.97</v>
      </c>
      <c r="J7" s="121">
        <f t="shared" si="0"/>
        <v>724.95</v>
      </c>
      <c r="K7" s="122">
        <v>2</v>
      </c>
      <c r="M7" s="112" t="s">
        <v>67</v>
      </c>
      <c r="N7" s="112" t="s">
        <v>68</v>
      </c>
      <c r="O7" s="112" t="s">
        <v>156</v>
      </c>
      <c r="Q7" s="97" t="s">
        <v>254</v>
      </c>
      <c r="R7" s="97" t="s">
        <v>151</v>
      </c>
      <c r="S7" s="97" t="s">
        <v>255</v>
      </c>
    </row>
    <row r="8" spans="1:19" s="112" customFormat="1" ht="17.25" customHeight="1">
      <c r="A8" s="113">
        <v>23</v>
      </c>
      <c r="B8" s="114" t="s">
        <v>46</v>
      </c>
      <c r="C8" s="165" t="s">
        <v>432</v>
      </c>
      <c r="D8" s="116" t="s">
        <v>228</v>
      </c>
      <c r="E8" s="117" t="s">
        <v>76</v>
      </c>
      <c r="F8" s="118">
        <f>1!AG6</f>
        <v>160.17000000000002</v>
      </c>
      <c r="G8" s="118">
        <f>2!AG6</f>
        <v>138.65</v>
      </c>
      <c r="H8" s="119">
        <f>3!AG6</f>
        <v>205.53</v>
      </c>
      <c r="I8" s="120">
        <f>4!AG6</f>
        <v>195.82</v>
      </c>
      <c r="J8" s="121">
        <f t="shared" si="0"/>
        <v>700.1700000000001</v>
      </c>
      <c r="K8" s="122">
        <v>3</v>
      </c>
      <c r="M8" s="112" t="s">
        <v>157</v>
      </c>
      <c r="N8" s="112" t="s">
        <v>81</v>
      </c>
      <c r="O8" s="112" t="s">
        <v>76</v>
      </c>
      <c r="P8" s="97"/>
      <c r="Q8" s="112" t="s">
        <v>106</v>
      </c>
      <c r="R8" s="112" t="s">
        <v>107</v>
      </c>
      <c r="S8" s="112" t="s">
        <v>103</v>
      </c>
    </row>
    <row r="9" spans="1:19" s="112" customFormat="1" ht="17.25" customHeight="1">
      <c r="A9" s="113">
        <v>7</v>
      </c>
      <c r="B9" s="114" t="s">
        <v>46</v>
      </c>
      <c r="C9" s="165" t="s">
        <v>416</v>
      </c>
      <c r="D9" s="116" t="s">
        <v>16</v>
      </c>
      <c r="E9" s="117" t="s">
        <v>410</v>
      </c>
      <c r="F9" s="118">
        <f>1!AG24</f>
        <v>157.98</v>
      </c>
      <c r="G9" s="118">
        <f>2!AG24</f>
        <v>143.98</v>
      </c>
      <c r="H9" s="119">
        <f>3!AG24</f>
        <v>205.13</v>
      </c>
      <c r="I9" s="120">
        <f>4!AG24</f>
        <v>192.07999999999998</v>
      </c>
      <c r="J9" s="121">
        <f t="shared" si="0"/>
        <v>699.17</v>
      </c>
      <c r="K9" s="122">
        <v>4</v>
      </c>
      <c r="M9" s="97" t="s">
        <v>272</v>
      </c>
      <c r="N9" s="97" t="s">
        <v>273</v>
      </c>
      <c r="O9" s="97" t="s">
        <v>66</v>
      </c>
      <c r="P9" s="97"/>
      <c r="Q9" s="97" t="s">
        <v>261</v>
      </c>
      <c r="R9" s="97" t="s">
        <v>70</v>
      </c>
      <c r="S9" s="97" t="s">
        <v>262</v>
      </c>
    </row>
    <row r="10" spans="1:19" s="112" customFormat="1" ht="17.25" customHeight="1">
      <c r="A10" s="113">
        <v>25</v>
      </c>
      <c r="B10" s="114" t="s">
        <v>46</v>
      </c>
      <c r="C10" s="165" t="s">
        <v>433</v>
      </c>
      <c r="D10" s="116" t="s">
        <v>81</v>
      </c>
      <c r="E10" s="117" t="s">
        <v>65</v>
      </c>
      <c r="F10" s="118">
        <f>1!AG10</f>
        <v>158.9</v>
      </c>
      <c r="G10" s="118">
        <f>2!AG10</f>
        <v>130.3</v>
      </c>
      <c r="H10" s="119">
        <f>3!AG10</f>
        <v>206.13</v>
      </c>
      <c r="I10" s="120">
        <f>4!AG10</f>
        <v>189.71</v>
      </c>
      <c r="J10" s="121">
        <f t="shared" si="0"/>
        <v>685.0400000000001</v>
      </c>
      <c r="K10" s="122">
        <v>5</v>
      </c>
      <c r="M10" s="97" t="s">
        <v>69</v>
      </c>
      <c r="N10" s="97" t="s">
        <v>70</v>
      </c>
      <c r="O10" s="97" t="s">
        <v>248</v>
      </c>
      <c r="Q10" s="97" t="s">
        <v>108</v>
      </c>
      <c r="R10" s="97" t="s">
        <v>17</v>
      </c>
      <c r="S10" s="97" t="s">
        <v>28</v>
      </c>
    </row>
    <row r="11" spans="1:19" s="112" customFormat="1" ht="17.25" customHeight="1">
      <c r="A11" s="113">
        <v>3</v>
      </c>
      <c r="B11" s="114" t="s">
        <v>46</v>
      </c>
      <c r="C11" s="165" t="s">
        <v>411</v>
      </c>
      <c r="D11" s="116" t="s">
        <v>41</v>
      </c>
      <c r="E11" s="117" t="s">
        <v>410</v>
      </c>
      <c r="F11" s="118">
        <f>1!AG37</f>
        <v>137.07</v>
      </c>
      <c r="G11" s="118">
        <f>2!AG37</f>
        <v>142.81</v>
      </c>
      <c r="H11" s="119">
        <f>3!AG37</f>
        <v>204.51</v>
      </c>
      <c r="I11" s="120">
        <f>4!AG37</f>
        <v>194.63</v>
      </c>
      <c r="J11" s="121">
        <f t="shared" si="0"/>
        <v>679.02</v>
      </c>
      <c r="K11" s="122">
        <v>6</v>
      </c>
      <c r="M11" s="112" t="s">
        <v>69</v>
      </c>
      <c r="N11" s="112" t="s">
        <v>70</v>
      </c>
      <c r="O11" s="112" t="s">
        <v>71</v>
      </c>
      <c r="P11" s="97"/>
      <c r="Q11" s="97" t="s">
        <v>108</v>
      </c>
      <c r="R11" s="97" t="s">
        <v>17</v>
      </c>
      <c r="S11" s="97" t="s">
        <v>170</v>
      </c>
    </row>
    <row r="12" spans="1:19" s="112" customFormat="1" ht="17.25" customHeight="1">
      <c r="A12" s="113">
        <v>12</v>
      </c>
      <c r="B12" s="114" t="s">
        <v>46</v>
      </c>
      <c r="C12" s="165" t="s">
        <v>422</v>
      </c>
      <c r="D12" s="116" t="s">
        <v>51</v>
      </c>
      <c r="E12" s="117" t="s">
        <v>410</v>
      </c>
      <c r="F12" s="118">
        <f>1!AG28</f>
        <v>152.01</v>
      </c>
      <c r="G12" s="118">
        <f>2!AG28</f>
        <v>140.95</v>
      </c>
      <c r="H12" s="119">
        <f>3!AG28</f>
        <v>206.47</v>
      </c>
      <c r="I12" s="120">
        <f>4!AG28</f>
        <v>176.37</v>
      </c>
      <c r="J12" s="121">
        <f t="shared" si="0"/>
        <v>675.8</v>
      </c>
      <c r="K12" s="122">
        <v>7</v>
      </c>
      <c r="M12" s="112" t="s">
        <v>158</v>
      </c>
      <c r="N12" s="112" t="s">
        <v>12</v>
      </c>
      <c r="O12" s="112" t="s">
        <v>159</v>
      </c>
      <c r="P12" s="97"/>
      <c r="Q12" s="97" t="s">
        <v>108</v>
      </c>
      <c r="R12" s="97" t="s">
        <v>12</v>
      </c>
      <c r="S12" s="97" t="s">
        <v>71</v>
      </c>
    </row>
    <row r="13" spans="1:19" s="112" customFormat="1" ht="17.25" customHeight="1">
      <c r="A13" s="113">
        <v>40</v>
      </c>
      <c r="B13" s="114" t="s">
        <v>46</v>
      </c>
      <c r="C13" s="165" t="s">
        <v>446</v>
      </c>
      <c r="D13" s="116" t="s">
        <v>57</v>
      </c>
      <c r="E13" s="117" t="s">
        <v>76</v>
      </c>
      <c r="F13" s="118">
        <f>1!AG30</f>
        <v>160.02</v>
      </c>
      <c r="G13" s="118">
        <f>2!AG30</f>
        <v>140.39</v>
      </c>
      <c r="H13" s="119">
        <f>3!AG30</f>
        <v>188.25</v>
      </c>
      <c r="I13" s="120">
        <f>4!AG30</f>
        <v>181.85</v>
      </c>
      <c r="J13" s="121">
        <f t="shared" si="0"/>
        <v>670.51</v>
      </c>
      <c r="K13" s="122">
        <v>8</v>
      </c>
      <c r="M13" s="97" t="s">
        <v>241</v>
      </c>
      <c r="N13" s="97" t="s">
        <v>185</v>
      </c>
      <c r="O13" s="97" t="s">
        <v>240</v>
      </c>
      <c r="Q13" s="112" t="s">
        <v>109</v>
      </c>
      <c r="R13" s="112" t="s">
        <v>110</v>
      </c>
      <c r="S13" s="112" t="s">
        <v>86</v>
      </c>
    </row>
    <row r="14" spans="1:19" s="112" customFormat="1" ht="17.25" customHeight="1">
      <c r="A14" s="113">
        <v>16</v>
      </c>
      <c r="B14" s="114" t="s">
        <v>46</v>
      </c>
      <c r="C14" s="165" t="s">
        <v>426</v>
      </c>
      <c r="D14" s="116" t="s">
        <v>112</v>
      </c>
      <c r="E14" s="117" t="s">
        <v>427</v>
      </c>
      <c r="F14" s="118">
        <f>1!AG39</f>
        <v>158.48</v>
      </c>
      <c r="G14" s="118">
        <f>2!AG39</f>
        <v>137.68</v>
      </c>
      <c r="H14" s="119">
        <f>3!AG39</f>
        <v>190.96</v>
      </c>
      <c r="I14" s="120">
        <f>4!AG39</f>
        <v>177.02</v>
      </c>
      <c r="J14" s="121">
        <f t="shared" si="0"/>
        <v>664.14</v>
      </c>
      <c r="K14" s="122">
        <v>9</v>
      </c>
      <c r="M14" s="112" t="s">
        <v>160</v>
      </c>
      <c r="N14" s="112" t="s">
        <v>161</v>
      </c>
      <c r="O14" s="112" t="s">
        <v>162</v>
      </c>
      <c r="P14" s="97"/>
      <c r="Q14" s="97" t="s">
        <v>276</v>
      </c>
      <c r="R14" s="97" t="s">
        <v>51</v>
      </c>
      <c r="S14" s="97" t="s">
        <v>58</v>
      </c>
    </row>
    <row r="15" spans="1:19" s="112" customFormat="1" ht="17.25" customHeight="1">
      <c r="A15" s="113">
        <v>1</v>
      </c>
      <c r="B15" s="114" t="s">
        <v>46</v>
      </c>
      <c r="C15" s="165" t="s">
        <v>408</v>
      </c>
      <c r="D15" s="116" t="s">
        <v>13</v>
      </c>
      <c r="E15" s="117" t="s">
        <v>410</v>
      </c>
      <c r="F15" s="118">
        <f>1!AG43</f>
        <v>147</v>
      </c>
      <c r="G15" s="118">
        <f>2!AG43</f>
        <v>124.69</v>
      </c>
      <c r="H15" s="119">
        <f>3!AG43</f>
        <v>202.92000000000002</v>
      </c>
      <c r="I15" s="120">
        <f>4!AG43</f>
        <v>189.48</v>
      </c>
      <c r="J15" s="121">
        <f t="shared" si="0"/>
        <v>664.09</v>
      </c>
      <c r="K15" s="122">
        <v>10</v>
      </c>
      <c r="M15" s="97" t="s">
        <v>274</v>
      </c>
      <c r="N15" s="97" t="s">
        <v>189</v>
      </c>
      <c r="O15" s="97" t="s">
        <v>275</v>
      </c>
      <c r="P15" s="97"/>
      <c r="Q15" s="97" t="s">
        <v>277</v>
      </c>
      <c r="R15" s="97" t="s">
        <v>37</v>
      </c>
      <c r="S15" s="97" t="s">
        <v>62</v>
      </c>
    </row>
    <row r="16" spans="1:19" s="112" customFormat="1" ht="17.25" customHeight="1">
      <c r="A16" s="113">
        <v>31</v>
      </c>
      <c r="B16" s="114" t="s">
        <v>46</v>
      </c>
      <c r="C16" s="165" t="s">
        <v>439</v>
      </c>
      <c r="D16" s="116" t="s">
        <v>61</v>
      </c>
      <c r="E16" s="117" t="s">
        <v>410</v>
      </c>
      <c r="F16" s="118">
        <f>1!AG19</f>
        <v>152.61</v>
      </c>
      <c r="G16" s="118">
        <f>2!AG19</f>
        <v>131.42000000000002</v>
      </c>
      <c r="H16" s="119">
        <f>3!AG19</f>
        <v>174.06</v>
      </c>
      <c r="I16" s="120">
        <f>4!AG19</f>
        <v>199.63</v>
      </c>
      <c r="J16" s="121">
        <f t="shared" si="0"/>
        <v>657.72</v>
      </c>
      <c r="K16" s="122">
        <v>11</v>
      </c>
      <c r="M16" s="97" t="s">
        <v>72</v>
      </c>
      <c r="N16" s="97" t="s">
        <v>12</v>
      </c>
      <c r="O16" s="97" t="s">
        <v>245</v>
      </c>
      <c r="Q16" s="112" t="s">
        <v>184</v>
      </c>
      <c r="R16" s="112" t="s">
        <v>185</v>
      </c>
      <c r="S16" s="112" t="s">
        <v>186</v>
      </c>
    </row>
    <row r="17" spans="1:19" s="112" customFormat="1" ht="17.25" customHeight="1">
      <c r="A17" s="113">
        <v>8</v>
      </c>
      <c r="B17" s="114" t="s">
        <v>46</v>
      </c>
      <c r="C17" s="165" t="s">
        <v>417</v>
      </c>
      <c r="D17" s="116" t="s">
        <v>15</v>
      </c>
      <c r="E17" s="117" t="s">
        <v>419</v>
      </c>
      <c r="F17" s="118">
        <f>1!AG13</f>
        <v>155.98</v>
      </c>
      <c r="G17" s="118">
        <f>2!AG13</f>
        <v>133.23</v>
      </c>
      <c r="H17" s="119">
        <f>3!AG13</f>
        <v>192.01</v>
      </c>
      <c r="I17" s="120">
        <f>4!AG13</f>
        <v>175.92000000000002</v>
      </c>
      <c r="J17" s="121">
        <f t="shared" si="0"/>
        <v>657.14</v>
      </c>
      <c r="K17" s="122">
        <v>12</v>
      </c>
      <c r="M17" s="112" t="s">
        <v>73</v>
      </c>
      <c r="N17" s="112" t="s">
        <v>61</v>
      </c>
      <c r="O17" s="112" t="s">
        <v>74</v>
      </c>
      <c r="P17" s="97"/>
      <c r="Q17" s="97" t="s">
        <v>184</v>
      </c>
      <c r="R17" s="97" t="s">
        <v>187</v>
      </c>
      <c r="S17" s="97" t="s">
        <v>58</v>
      </c>
    </row>
    <row r="18" spans="1:19" s="112" customFormat="1" ht="17.25" customHeight="1">
      <c r="A18" s="113">
        <v>19</v>
      </c>
      <c r="B18" s="114" t="s">
        <v>46</v>
      </c>
      <c r="C18" s="165" t="s">
        <v>430</v>
      </c>
      <c r="D18" s="116" t="s">
        <v>29</v>
      </c>
      <c r="E18" s="117" t="s">
        <v>419</v>
      </c>
      <c r="F18" s="118">
        <f>1!AG8</f>
        <v>156.53</v>
      </c>
      <c r="G18" s="118">
        <f>2!AG8</f>
        <v>127.21000000000001</v>
      </c>
      <c r="H18" s="119">
        <f>3!AG8</f>
        <v>199.34</v>
      </c>
      <c r="I18" s="120">
        <f>4!AG8</f>
        <v>173.76</v>
      </c>
      <c r="J18" s="121">
        <f t="shared" si="0"/>
        <v>656.84</v>
      </c>
      <c r="K18" s="122">
        <v>13</v>
      </c>
      <c r="M18" s="112" t="s">
        <v>75</v>
      </c>
      <c r="N18" s="112" t="s">
        <v>17</v>
      </c>
      <c r="O18" s="112" t="s">
        <v>76</v>
      </c>
      <c r="Q18" s="97" t="s">
        <v>188</v>
      </c>
      <c r="R18" s="97" t="s">
        <v>51</v>
      </c>
      <c r="S18" s="97" t="s">
        <v>170</v>
      </c>
    </row>
    <row r="19" spans="1:19" s="112" customFormat="1" ht="17.25" customHeight="1">
      <c r="A19" s="113">
        <v>21</v>
      </c>
      <c r="B19" s="114" t="s">
        <v>46</v>
      </c>
      <c r="C19" s="165" t="s">
        <v>431</v>
      </c>
      <c r="D19" s="116" t="s">
        <v>17</v>
      </c>
      <c r="E19" s="117" t="s">
        <v>76</v>
      </c>
      <c r="F19" s="118">
        <f>1!AG4</f>
        <v>146.23</v>
      </c>
      <c r="G19" s="118">
        <f>2!AG4</f>
        <v>128.73</v>
      </c>
      <c r="H19" s="119">
        <f>3!AG4</f>
        <v>172.32999999999998</v>
      </c>
      <c r="I19" s="120">
        <f>4!AG4</f>
        <v>190.68</v>
      </c>
      <c r="J19" s="121">
        <f t="shared" si="0"/>
        <v>637.97</v>
      </c>
      <c r="K19" s="122">
        <v>14</v>
      </c>
      <c r="M19" s="97" t="s">
        <v>278</v>
      </c>
      <c r="N19" s="97" t="s">
        <v>279</v>
      </c>
      <c r="O19" s="97" t="s">
        <v>280</v>
      </c>
      <c r="P19" s="97"/>
      <c r="Q19" s="97" t="s">
        <v>188</v>
      </c>
      <c r="R19" s="97" t="s">
        <v>189</v>
      </c>
      <c r="S19" s="112" t="s">
        <v>170</v>
      </c>
    </row>
    <row r="20" spans="1:19" s="112" customFormat="1" ht="17.25" customHeight="1">
      <c r="A20" s="113">
        <v>36</v>
      </c>
      <c r="B20" s="114" t="s">
        <v>46</v>
      </c>
      <c r="C20" s="165" t="s">
        <v>443</v>
      </c>
      <c r="D20" s="116" t="s">
        <v>15</v>
      </c>
      <c r="E20" s="117" t="s">
        <v>22</v>
      </c>
      <c r="F20" s="118">
        <f>1!AG25</f>
        <v>150.7</v>
      </c>
      <c r="G20" s="118">
        <f>2!AG25</f>
        <v>123.18</v>
      </c>
      <c r="H20" s="119">
        <f>3!AG25</f>
        <v>170.86</v>
      </c>
      <c r="I20" s="120">
        <f>4!AG25</f>
        <v>189.32999999999998</v>
      </c>
      <c r="J20" s="121">
        <f t="shared" si="0"/>
        <v>634.0699999999999</v>
      </c>
      <c r="K20" s="122">
        <v>15</v>
      </c>
      <c r="M20" s="97" t="s">
        <v>281</v>
      </c>
      <c r="N20" s="97" t="s">
        <v>51</v>
      </c>
      <c r="O20" s="97" t="s">
        <v>282</v>
      </c>
      <c r="Q20" s="112" t="s">
        <v>150</v>
      </c>
      <c r="R20" s="112" t="s">
        <v>151</v>
      </c>
      <c r="S20" s="112" t="s">
        <v>21</v>
      </c>
    </row>
    <row r="21" spans="1:19" s="112" customFormat="1" ht="17.25" customHeight="1">
      <c r="A21" s="113">
        <v>30</v>
      </c>
      <c r="B21" s="114" t="s">
        <v>46</v>
      </c>
      <c r="C21" s="165" t="s">
        <v>437</v>
      </c>
      <c r="D21" s="116" t="s">
        <v>51</v>
      </c>
      <c r="E21" s="117" t="s">
        <v>438</v>
      </c>
      <c r="F21" s="118">
        <f>1!AG14</f>
        <v>145.96</v>
      </c>
      <c r="G21" s="118">
        <f>2!AG14</f>
        <v>133.96</v>
      </c>
      <c r="H21" s="119">
        <f>3!AG14</f>
        <v>185.37</v>
      </c>
      <c r="I21" s="120">
        <f>4!AG14</f>
        <v>167.94</v>
      </c>
      <c r="J21" s="121">
        <f t="shared" si="0"/>
        <v>633.23</v>
      </c>
      <c r="K21" s="122">
        <v>16</v>
      </c>
      <c r="M21" s="112" t="s">
        <v>77</v>
      </c>
      <c r="N21" s="112" t="s">
        <v>78</v>
      </c>
      <c r="O21" s="112" t="s">
        <v>79</v>
      </c>
      <c r="Q21" s="97" t="s">
        <v>284</v>
      </c>
      <c r="R21" s="97" t="s">
        <v>285</v>
      </c>
      <c r="S21" s="97" t="s">
        <v>170</v>
      </c>
    </row>
    <row r="22" spans="1:19" s="112" customFormat="1" ht="17.25" customHeight="1">
      <c r="A22" s="113">
        <v>37</v>
      </c>
      <c r="B22" s="114" t="s">
        <v>46</v>
      </c>
      <c r="C22" s="165" t="s">
        <v>444</v>
      </c>
      <c r="D22" s="116" t="s">
        <v>15</v>
      </c>
      <c r="E22" s="117" t="s">
        <v>22</v>
      </c>
      <c r="F22" s="118">
        <f>1!AG26</f>
        <v>153.27</v>
      </c>
      <c r="G22" s="118">
        <f>2!AG26</f>
        <v>125.16</v>
      </c>
      <c r="H22" s="119">
        <f>3!AG26</f>
        <v>178.15</v>
      </c>
      <c r="I22" s="120">
        <f>4!AG26</f>
        <v>176.19</v>
      </c>
      <c r="J22" s="121">
        <f t="shared" si="0"/>
        <v>632.77</v>
      </c>
      <c r="K22" s="122">
        <v>17</v>
      </c>
      <c r="M22" s="97" t="s">
        <v>77</v>
      </c>
      <c r="N22" s="97" t="s">
        <v>78</v>
      </c>
      <c r="O22" s="97" t="s">
        <v>283</v>
      </c>
      <c r="P22" s="97"/>
      <c r="Q22" s="97" t="s">
        <v>287</v>
      </c>
      <c r="R22" s="97" t="s">
        <v>57</v>
      </c>
      <c r="S22" s="97" t="s">
        <v>245</v>
      </c>
    </row>
    <row r="23" spans="1:19" s="112" customFormat="1" ht="17.25" customHeight="1">
      <c r="A23" s="113">
        <v>18</v>
      </c>
      <c r="B23" s="114" t="s">
        <v>46</v>
      </c>
      <c r="C23" s="165" t="s">
        <v>429</v>
      </c>
      <c r="D23" s="116" t="s">
        <v>16</v>
      </c>
      <c r="E23" s="117" t="s">
        <v>170</v>
      </c>
      <c r="F23" s="118">
        <f>1!AG15</f>
        <v>136.69</v>
      </c>
      <c r="G23" s="118">
        <f>2!AG15</f>
        <v>127.00999999999999</v>
      </c>
      <c r="H23" s="119">
        <f>3!AG15</f>
        <v>174.67000000000002</v>
      </c>
      <c r="I23" s="120">
        <f>4!AG15</f>
        <v>165.24</v>
      </c>
      <c r="J23" s="121">
        <f t="shared" si="0"/>
        <v>603.61</v>
      </c>
      <c r="K23" s="122">
        <v>18</v>
      </c>
      <c r="M23" s="112" t="s">
        <v>227</v>
      </c>
      <c r="N23" s="112" t="s">
        <v>228</v>
      </c>
      <c r="O23" s="112" t="s">
        <v>76</v>
      </c>
      <c r="P23" s="97"/>
      <c r="Q23" s="97" t="s">
        <v>56</v>
      </c>
      <c r="R23" s="97" t="s">
        <v>57</v>
      </c>
      <c r="S23" s="97" t="s">
        <v>226</v>
      </c>
    </row>
    <row r="24" spans="1:19" s="112" customFormat="1" ht="17.25" customHeight="1">
      <c r="A24" s="113">
        <v>42</v>
      </c>
      <c r="B24" s="114" t="s">
        <v>46</v>
      </c>
      <c r="C24" s="165" t="s">
        <v>447</v>
      </c>
      <c r="D24" s="116" t="s">
        <v>37</v>
      </c>
      <c r="E24" s="117" t="s">
        <v>309</v>
      </c>
      <c r="F24" s="118">
        <f>1!AG45</f>
        <v>121.42</v>
      </c>
      <c r="G24" s="118">
        <f>2!AG45</f>
        <v>130.55</v>
      </c>
      <c r="H24" s="119">
        <f>3!AG45</f>
        <v>175.04</v>
      </c>
      <c r="I24" s="120">
        <f>4!AG45</f>
        <v>165.23</v>
      </c>
      <c r="J24" s="121">
        <f t="shared" si="0"/>
        <v>592.24</v>
      </c>
      <c r="K24" s="122">
        <v>19</v>
      </c>
      <c r="M24" s="112" t="s">
        <v>163</v>
      </c>
      <c r="N24" s="112" t="s">
        <v>164</v>
      </c>
      <c r="O24" s="112" t="s">
        <v>162</v>
      </c>
      <c r="Q24" s="97" t="s">
        <v>56</v>
      </c>
      <c r="R24" s="97" t="s">
        <v>57</v>
      </c>
      <c r="S24" s="97" t="s">
        <v>76</v>
      </c>
    </row>
    <row r="25" spans="1:19" s="112" customFormat="1" ht="17.25" customHeight="1">
      <c r="A25" s="113">
        <v>10</v>
      </c>
      <c r="B25" s="114" t="s">
        <v>46</v>
      </c>
      <c r="C25" s="165" t="s">
        <v>420</v>
      </c>
      <c r="D25" s="116" t="s">
        <v>68</v>
      </c>
      <c r="E25" s="117" t="s">
        <v>245</v>
      </c>
      <c r="F25" s="118">
        <f>1!AG9</f>
        <v>153.6</v>
      </c>
      <c r="G25" s="118">
        <f>2!AG9</f>
        <v>123.85</v>
      </c>
      <c r="H25" s="119">
        <f>3!AG9</f>
        <v>168</v>
      </c>
      <c r="I25" s="120">
        <f>4!AG9</f>
        <v>143.89</v>
      </c>
      <c r="J25" s="121">
        <f t="shared" si="0"/>
        <v>589.3399999999999</v>
      </c>
      <c r="K25" s="122">
        <v>20</v>
      </c>
      <c r="M25" s="112" t="s">
        <v>43</v>
      </c>
      <c r="N25" s="112" t="s">
        <v>29</v>
      </c>
      <c r="O25" s="112" t="s">
        <v>58</v>
      </c>
      <c r="P25" s="97"/>
      <c r="Q25" s="97" t="s">
        <v>190</v>
      </c>
      <c r="R25" s="97" t="s">
        <v>191</v>
      </c>
      <c r="S25" s="97" t="s">
        <v>76</v>
      </c>
    </row>
    <row r="26" spans="1:19" s="112" customFormat="1" ht="17.25" customHeight="1">
      <c r="A26" s="113">
        <v>4</v>
      </c>
      <c r="B26" s="114" t="s">
        <v>46</v>
      </c>
      <c r="C26" s="165" t="s">
        <v>412</v>
      </c>
      <c r="D26" s="116" t="s">
        <v>48</v>
      </c>
      <c r="E26" s="117" t="s">
        <v>410</v>
      </c>
      <c r="F26" s="118">
        <f>1!AG16</f>
        <v>136.06</v>
      </c>
      <c r="G26" s="118">
        <f>2!AG16</f>
        <v>100.31</v>
      </c>
      <c r="H26" s="119">
        <f>3!AG16</f>
        <v>170.45999999999998</v>
      </c>
      <c r="I26" s="120">
        <f>4!AG16</f>
        <v>165.02</v>
      </c>
      <c r="J26" s="121">
        <f t="shared" si="0"/>
        <v>571.85</v>
      </c>
      <c r="K26" s="122">
        <v>21</v>
      </c>
      <c r="M26" s="97" t="s">
        <v>286</v>
      </c>
      <c r="N26" s="97" t="s">
        <v>49</v>
      </c>
      <c r="O26" s="97" t="s">
        <v>168</v>
      </c>
      <c r="P26" s="97"/>
      <c r="Q26" s="97" t="s">
        <v>291</v>
      </c>
      <c r="R26" s="97" t="s">
        <v>15</v>
      </c>
      <c r="S26" s="97" t="s">
        <v>292</v>
      </c>
    </row>
    <row r="27" spans="1:19" s="112" customFormat="1" ht="17.25" customHeight="1">
      <c r="A27" s="113">
        <v>38</v>
      </c>
      <c r="B27" s="114" t="s">
        <v>46</v>
      </c>
      <c r="C27" s="165" t="s">
        <v>445</v>
      </c>
      <c r="D27" s="116" t="s">
        <v>55</v>
      </c>
      <c r="E27" s="117" t="s">
        <v>76</v>
      </c>
      <c r="F27" s="118">
        <f>1!AG35</f>
        <v>120.08</v>
      </c>
      <c r="G27" s="118">
        <f>2!AG35</f>
        <v>130.82999999999998</v>
      </c>
      <c r="H27" s="119">
        <f>3!AG35</f>
        <v>144.28</v>
      </c>
      <c r="I27" s="120">
        <f>4!AG35</f>
        <v>170.65</v>
      </c>
      <c r="J27" s="121">
        <f t="shared" si="0"/>
        <v>565.8399999999999</v>
      </c>
      <c r="K27" s="122">
        <v>22</v>
      </c>
      <c r="M27" s="112" t="s">
        <v>219</v>
      </c>
      <c r="N27" s="112" t="s">
        <v>68</v>
      </c>
      <c r="O27" s="112" t="s">
        <v>245</v>
      </c>
      <c r="Q27" s="97" t="s">
        <v>149</v>
      </c>
      <c r="R27" s="97" t="s">
        <v>61</v>
      </c>
      <c r="S27" s="97" t="s">
        <v>21</v>
      </c>
    </row>
    <row r="28" spans="1:19" s="112" customFormat="1" ht="17.25" customHeight="1">
      <c r="A28" s="113">
        <v>11</v>
      </c>
      <c r="B28" s="114" t="s">
        <v>46</v>
      </c>
      <c r="C28" s="165" t="s">
        <v>421</v>
      </c>
      <c r="D28" s="116" t="s">
        <v>51</v>
      </c>
      <c r="E28" s="117" t="s">
        <v>170</v>
      </c>
      <c r="F28" s="118">
        <f>1!AG17</f>
        <v>134.85</v>
      </c>
      <c r="G28" s="118">
        <f>2!AG17</f>
        <v>107.66</v>
      </c>
      <c r="H28" s="119">
        <f>3!AG17</f>
        <v>147.47</v>
      </c>
      <c r="I28" s="120">
        <f>4!AG17</f>
        <v>165.44</v>
      </c>
      <c r="J28" s="121">
        <f t="shared" si="0"/>
        <v>555.4200000000001</v>
      </c>
      <c r="K28" s="122">
        <v>23</v>
      </c>
      <c r="M28" s="112" t="s">
        <v>165</v>
      </c>
      <c r="N28" s="112" t="s">
        <v>166</v>
      </c>
      <c r="O28" s="112" t="s">
        <v>167</v>
      </c>
      <c r="P28" s="97"/>
      <c r="Q28" s="97" t="s">
        <v>296</v>
      </c>
      <c r="R28" s="97" t="s">
        <v>11</v>
      </c>
      <c r="S28" s="97" t="s">
        <v>297</v>
      </c>
    </row>
    <row r="29" spans="1:19" s="112" customFormat="1" ht="17.25" customHeight="1">
      <c r="A29" s="113">
        <v>2</v>
      </c>
      <c r="B29" s="114" t="s">
        <v>46</v>
      </c>
      <c r="C29" s="165" t="s">
        <v>409</v>
      </c>
      <c r="D29" s="116" t="s">
        <v>32</v>
      </c>
      <c r="E29" s="117" t="s">
        <v>410</v>
      </c>
      <c r="F29" s="118">
        <f>1!AG44</f>
        <v>119.74000000000001</v>
      </c>
      <c r="G29" s="118">
        <f>2!AG44</f>
        <v>110.12</v>
      </c>
      <c r="H29" s="119">
        <f>3!AG44</f>
        <v>153.76</v>
      </c>
      <c r="I29" s="120">
        <f>4!AG44</f>
        <v>163.11</v>
      </c>
      <c r="J29" s="121">
        <f t="shared" si="0"/>
        <v>546.73</v>
      </c>
      <c r="K29" s="122">
        <v>24</v>
      </c>
      <c r="M29" s="112" t="s">
        <v>19</v>
      </c>
      <c r="N29" s="112" t="s">
        <v>12</v>
      </c>
      <c r="O29" s="112" t="s">
        <v>58</v>
      </c>
      <c r="Q29" s="97" t="s">
        <v>298</v>
      </c>
      <c r="R29" s="97" t="s">
        <v>11</v>
      </c>
      <c r="S29" s="97" t="s">
        <v>295</v>
      </c>
    </row>
    <row r="30" spans="1:19" s="112" customFormat="1" ht="17.25" customHeight="1">
      <c r="A30" s="113">
        <v>29</v>
      </c>
      <c r="B30" s="114" t="s">
        <v>46</v>
      </c>
      <c r="C30" s="165" t="s">
        <v>435</v>
      </c>
      <c r="D30" s="116" t="s">
        <v>265</v>
      </c>
      <c r="E30" s="117" t="s">
        <v>410</v>
      </c>
      <c r="F30" s="118">
        <f>1!AG22</f>
        <v>121.34</v>
      </c>
      <c r="G30" s="118">
        <f>2!AG22</f>
        <v>106.85</v>
      </c>
      <c r="H30" s="119">
        <f>3!AG22</f>
        <v>141.72</v>
      </c>
      <c r="I30" s="120">
        <f>4!AG22</f>
        <v>163.24</v>
      </c>
      <c r="J30" s="121">
        <f t="shared" si="0"/>
        <v>533.15</v>
      </c>
      <c r="K30" s="122">
        <v>25</v>
      </c>
      <c r="M30" s="97" t="s">
        <v>288</v>
      </c>
      <c r="N30" s="97" t="s">
        <v>289</v>
      </c>
      <c r="O30" s="97" t="s">
        <v>290</v>
      </c>
      <c r="P30" s="97"/>
      <c r="Q30" s="97" t="s">
        <v>192</v>
      </c>
      <c r="R30" s="97" t="s">
        <v>193</v>
      </c>
      <c r="S30" s="97" t="s">
        <v>162</v>
      </c>
    </row>
    <row r="31" spans="1:19" s="112" customFormat="1" ht="17.25" customHeight="1">
      <c r="A31" s="113">
        <v>33</v>
      </c>
      <c r="B31" s="114" t="s">
        <v>46</v>
      </c>
      <c r="C31" s="165" t="s">
        <v>441</v>
      </c>
      <c r="D31" s="116" t="s">
        <v>60</v>
      </c>
      <c r="E31" s="117" t="s">
        <v>410</v>
      </c>
      <c r="F31" s="118">
        <f>1!AG12</f>
        <v>132.53</v>
      </c>
      <c r="G31" s="118">
        <f>2!AG12</f>
        <v>111.63</v>
      </c>
      <c r="H31" s="119">
        <f>3!AG12</f>
        <v>124.03999999999999</v>
      </c>
      <c r="I31" s="120">
        <f>4!AG12</f>
        <v>161.92000000000002</v>
      </c>
      <c r="J31" s="121">
        <f t="shared" si="0"/>
        <v>530.12</v>
      </c>
      <c r="K31" s="122">
        <v>26</v>
      </c>
      <c r="M31" s="97" t="s">
        <v>293</v>
      </c>
      <c r="N31" s="97" t="s">
        <v>294</v>
      </c>
      <c r="O31" s="97" t="s">
        <v>62</v>
      </c>
      <c r="P31" s="97"/>
      <c r="Q31" s="97" t="s">
        <v>194</v>
      </c>
      <c r="R31" s="97" t="s">
        <v>195</v>
      </c>
      <c r="S31" s="97" t="s">
        <v>168</v>
      </c>
    </row>
    <row r="32" spans="1:19" s="112" customFormat="1" ht="17.25" customHeight="1">
      <c r="A32" s="113">
        <v>20</v>
      </c>
      <c r="B32" s="114" t="s">
        <v>46</v>
      </c>
      <c r="C32" s="165" t="s">
        <v>416</v>
      </c>
      <c r="D32" s="116" t="s">
        <v>61</v>
      </c>
      <c r="E32" s="117" t="s">
        <v>251</v>
      </c>
      <c r="F32" s="118">
        <f>1!AG23</f>
        <v>140.16</v>
      </c>
      <c r="G32" s="118">
        <f>2!AG23</f>
        <v>107.82</v>
      </c>
      <c r="H32" s="119">
        <f>3!AG23</f>
        <v>131.51</v>
      </c>
      <c r="I32" s="120">
        <f>4!AG23</f>
        <v>143.73</v>
      </c>
      <c r="J32" s="121">
        <f t="shared" si="0"/>
        <v>523.22</v>
      </c>
      <c r="K32" s="122">
        <v>27</v>
      </c>
      <c r="M32" s="97" t="s">
        <v>80</v>
      </c>
      <c r="N32" s="97" t="s">
        <v>81</v>
      </c>
      <c r="O32" s="97" t="s">
        <v>65</v>
      </c>
      <c r="P32" s="97"/>
      <c r="Q32" s="97" t="s">
        <v>299</v>
      </c>
      <c r="R32" s="97" t="s">
        <v>60</v>
      </c>
      <c r="S32" s="97" t="s">
        <v>300</v>
      </c>
    </row>
    <row r="33" spans="1:19" s="112" customFormat="1" ht="17.25" customHeight="1">
      <c r="A33" s="113">
        <v>5</v>
      </c>
      <c r="B33" s="114" t="s">
        <v>46</v>
      </c>
      <c r="C33" s="165" t="s">
        <v>413</v>
      </c>
      <c r="D33" s="116" t="s">
        <v>18</v>
      </c>
      <c r="E33" s="117" t="s">
        <v>414</v>
      </c>
      <c r="F33" s="118">
        <f>1!AG38</f>
        <v>115.49000000000001</v>
      </c>
      <c r="G33" s="118">
        <f>2!AG38</f>
        <v>86.47999999999999</v>
      </c>
      <c r="H33" s="119">
        <f>3!AG38</f>
        <v>141.57</v>
      </c>
      <c r="I33" s="120">
        <f>4!AG38</f>
        <v>167.07</v>
      </c>
      <c r="J33" s="121">
        <f t="shared" si="0"/>
        <v>510.60999999999996</v>
      </c>
      <c r="K33" s="122">
        <v>28</v>
      </c>
      <c r="M33" s="112" t="s">
        <v>82</v>
      </c>
      <c r="N33" s="112" t="s">
        <v>12</v>
      </c>
      <c r="O33" s="112" t="s">
        <v>168</v>
      </c>
      <c r="Q33" s="97" t="s">
        <v>301</v>
      </c>
      <c r="R33" s="97" t="s">
        <v>13</v>
      </c>
      <c r="S33" s="97" t="s">
        <v>302</v>
      </c>
    </row>
    <row r="34" spans="1:19" s="112" customFormat="1" ht="17.25" customHeight="1">
      <c r="A34" s="113">
        <v>17</v>
      </c>
      <c r="B34" s="114" t="s">
        <v>46</v>
      </c>
      <c r="C34" s="165" t="s">
        <v>428</v>
      </c>
      <c r="D34" s="116" t="s">
        <v>102</v>
      </c>
      <c r="E34" s="117" t="s">
        <v>419</v>
      </c>
      <c r="F34" s="118">
        <f>1!AG41</f>
        <v>79.87</v>
      </c>
      <c r="G34" s="118">
        <f>2!AG41</f>
        <v>114.75</v>
      </c>
      <c r="H34" s="119">
        <f>3!AG41</f>
        <v>163.23</v>
      </c>
      <c r="I34" s="120">
        <f>4!AG41</f>
        <v>146.59</v>
      </c>
      <c r="J34" s="121">
        <f t="shared" si="0"/>
        <v>504.44000000000005</v>
      </c>
      <c r="K34" s="122">
        <v>29</v>
      </c>
      <c r="M34" s="97" t="s">
        <v>82</v>
      </c>
      <c r="N34" s="97" t="s">
        <v>12</v>
      </c>
      <c r="O34" s="97" t="s">
        <v>94</v>
      </c>
      <c r="P34" s="97"/>
      <c r="Q34" s="97" t="s">
        <v>403</v>
      </c>
      <c r="R34" s="97" t="s">
        <v>81</v>
      </c>
      <c r="S34" s="97" t="s">
        <v>262</v>
      </c>
    </row>
    <row r="35" spans="1:19" s="112" customFormat="1" ht="17.25" customHeight="1">
      <c r="A35" s="113">
        <v>15</v>
      </c>
      <c r="B35" s="114" t="s">
        <v>46</v>
      </c>
      <c r="C35" s="165" t="s">
        <v>425</v>
      </c>
      <c r="D35" s="116" t="s">
        <v>49</v>
      </c>
      <c r="E35" s="117" t="s">
        <v>76</v>
      </c>
      <c r="F35" s="118">
        <f>1!AG40</f>
        <v>75.51</v>
      </c>
      <c r="G35" s="118">
        <f>2!AG40</f>
        <v>124.19</v>
      </c>
      <c r="H35" s="119">
        <f>3!AG40</f>
        <v>149.24</v>
      </c>
      <c r="I35" s="120">
        <f>4!AG40</f>
        <v>155.48</v>
      </c>
      <c r="J35" s="121">
        <f t="shared" si="0"/>
        <v>504.41999999999996</v>
      </c>
      <c r="K35" s="122">
        <v>30</v>
      </c>
      <c r="M35" s="112" t="s">
        <v>38</v>
      </c>
      <c r="N35" s="112" t="s">
        <v>83</v>
      </c>
      <c r="O35" s="112" t="s">
        <v>84</v>
      </c>
      <c r="P35" s="97"/>
      <c r="Q35" s="97" t="s">
        <v>40</v>
      </c>
      <c r="R35" s="97" t="s">
        <v>41</v>
      </c>
      <c r="S35" s="97" t="s">
        <v>65</v>
      </c>
    </row>
    <row r="36" spans="1:19" s="112" customFormat="1" ht="17.25" customHeight="1">
      <c r="A36" s="113">
        <v>34</v>
      </c>
      <c r="B36" s="114" t="s">
        <v>46</v>
      </c>
      <c r="C36" s="165" t="s">
        <v>442</v>
      </c>
      <c r="D36" s="116" t="s">
        <v>105</v>
      </c>
      <c r="E36" s="117" t="s">
        <v>154</v>
      </c>
      <c r="F36" s="118">
        <f>1!AG33</f>
        <v>126.28999999999999</v>
      </c>
      <c r="G36" s="118">
        <f>2!AG33</f>
        <v>113.19</v>
      </c>
      <c r="H36" s="119">
        <f>3!AG33</f>
        <v>102</v>
      </c>
      <c r="I36" s="120">
        <f>4!AG33</f>
        <v>135.19</v>
      </c>
      <c r="J36" s="121">
        <f t="shared" si="0"/>
        <v>476.67</v>
      </c>
      <c r="K36" s="122">
        <v>31</v>
      </c>
      <c r="M36" s="112" t="s">
        <v>38</v>
      </c>
      <c r="N36" s="112" t="s">
        <v>37</v>
      </c>
      <c r="O36" s="112" t="s">
        <v>21</v>
      </c>
      <c r="Q36" s="97" t="s">
        <v>196</v>
      </c>
      <c r="R36" s="97" t="s">
        <v>13</v>
      </c>
      <c r="S36" s="97" t="s">
        <v>280</v>
      </c>
    </row>
    <row r="37" spans="1:19" s="112" customFormat="1" ht="17.25" customHeight="1">
      <c r="A37" s="113">
        <v>32</v>
      </c>
      <c r="B37" s="114" t="s">
        <v>46</v>
      </c>
      <c r="C37" s="165" t="s">
        <v>440</v>
      </c>
      <c r="D37" s="116" t="s">
        <v>51</v>
      </c>
      <c r="E37" s="145" t="s">
        <v>156</v>
      </c>
      <c r="F37" s="118">
        <f>1!AG18</f>
        <v>134.07</v>
      </c>
      <c r="G37" s="118">
        <f>2!AG18</f>
        <v>96.49</v>
      </c>
      <c r="H37" s="119">
        <f>3!AG18</f>
        <v>177.39</v>
      </c>
      <c r="I37" s="120">
        <f>4!AG18</f>
        <v>61.010000000000005</v>
      </c>
      <c r="J37" s="121">
        <f t="shared" si="0"/>
        <v>468.96</v>
      </c>
      <c r="K37" s="122">
        <v>32</v>
      </c>
      <c r="M37" s="112" t="s">
        <v>85</v>
      </c>
      <c r="N37" s="112" t="s">
        <v>17</v>
      </c>
      <c r="O37" s="112" t="s">
        <v>86</v>
      </c>
      <c r="P37" s="97"/>
      <c r="Q37" s="97" t="s">
        <v>306</v>
      </c>
      <c r="R37" s="97" t="s">
        <v>307</v>
      </c>
      <c r="S37" s="97" t="s">
        <v>76</v>
      </c>
    </row>
    <row r="38" spans="1:19" s="112" customFormat="1" ht="17.25" customHeight="1">
      <c r="A38" s="113">
        <v>13</v>
      </c>
      <c r="B38" s="114" t="s">
        <v>46</v>
      </c>
      <c r="C38" s="165" t="s">
        <v>423</v>
      </c>
      <c r="D38" s="116" t="s">
        <v>61</v>
      </c>
      <c r="E38" s="117" t="s">
        <v>245</v>
      </c>
      <c r="F38" s="118">
        <f>1!AG42</f>
        <v>122.16</v>
      </c>
      <c r="G38" s="118">
        <f>2!AG42</f>
        <v>83.28</v>
      </c>
      <c r="H38" s="119">
        <f>3!AG42</f>
        <v>140.25</v>
      </c>
      <c r="I38" s="120">
        <f>4!AG42</f>
        <v>121.1</v>
      </c>
      <c r="J38" s="121">
        <f t="shared" si="0"/>
        <v>466.78999999999996</v>
      </c>
      <c r="K38" s="122">
        <v>33</v>
      </c>
      <c r="M38" s="97" t="s">
        <v>152</v>
      </c>
      <c r="N38" s="97" t="s">
        <v>11</v>
      </c>
      <c r="O38" s="97" t="s">
        <v>21</v>
      </c>
      <c r="Q38" s="112" t="s">
        <v>111</v>
      </c>
      <c r="R38" s="112" t="s">
        <v>112</v>
      </c>
      <c r="S38" s="112" t="s">
        <v>226</v>
      </c>
    </row>
    <row r="39" spans="1:19" s="112" customFormat="1" ht="17.25" customHeight="1">
      <c r="A39" s="113">
        <v>6</v>
      </c>
      <c r="B39" s="114" t="s">
        <v>46</v>
      </c>
      <c r="C39" s="165" t="s">
        <v>415</v>
      </c>
      <c r="D39" s="116" t="s">
        <v>49</v>
      </c>
      <c r="E39" s="117" t="s">
        <v>204</v>
      </c>
      <c r="F39" s="118">
        <f>1!AG27</f>
        <v>147.82999999999998</v>
      </c>
      <c r="G39" s="118">
        <f>2!AG27</f>
        <v>107.86</v>
      </c>
      <c r="H39" s="119">
        <f>3!AG27</f>
        <v>106</v>
      </c>
      <c r="I39" s="120">
        <f>4!AG27</f>
        <v>103.69</v>
      </c>
      <c r="J39" s="121">
        <f t="shared" si="0"/>
        <v>465.38</v>
      </c>
      <c r="K39" s="122">
        <v>34</v>
      </c>
      <c r="M39" s="112" t="s">
        <v>59</v>
      </c>
      <c r="N39" s="112" t="s">
        <v>60</v>
      </c>
      <c r="O39" s="112" t="s">
        <v>21</v>
      </c>
      <c r="Q39" s="97" t="s">
        <v>111</v>
      </c>
      <c r="R39" s="97" t="s">
        <v>112</v>
      </c>
      <c r="S39" s="97" t="s">
        <v>76</v>
      </c>
    </row>
    <row r="40" spans="1:19" s="112" customFormat="1" ht="17.25" customHeight="1" thickBot="1">
      <c r="A40" s="146">
        <v>9</v>
      </c>
      <c r="B40" s="147" t="s">
        <v>46</v>
      </c>
      <c r="C40" s="166" t="s">
        <v>418</v>
      </c>
      <c r="D40" s="148" t="s">
        <v>51</v>
      </c>
      <c r="E40" s="149" t="s">
        <v>419</v>
      </c>
      <c r="F40" s="150">
        <f>1!AG29</f>
        <v>79.27000000000001</v>
      </c>
      <c r="G40" s="150">
        <f>2!AG29</f>
        <v>105.34</v>
      </c>
      <c r="H40" s="151">
        <f>3!AG29</f>
        <v>166.26</v>
      </c>
      <c r="I40" s="152">
        <f>4!AG29</f>
        <v>85.02000000000001</v>
      </c>
      <c r="J40" s="153">
        <f t="shared" si="0"/>
        <v>435.89</v>
      </c>
      <c r="K40" s="154">
        <v>35</v>
      </c>
      <c r="M40" s="97" t="s">
        <v>87</v>
      </c>
      <c r="N40" s="97" t="s">
        <v>16</v>
      </c>
      <c r="O40" s="97" t="s">
        <v>76</v>
      </c>
      <c r="P40" s="97"/>
      <c r="Q40" s="97" t="s">
        <v>111</v>
      </c>
      <c r="R40" s="97" t="s">
        <v>18</v>
      </c>
      <c r="S40" s="97" t="s">
        <v>308</v>
      </c>
    </row>
    <row r="41" spans="1:19" s="112" customFormat="1" ht="15.75" thickBot="1">
      <c r="A41" s="196" t="s">
        <v>451</v>
      </c>
      <c r="B41" s="197"/>
      <c r="C41" s="197"/>
      <c r="D41" s="197"/>
      <c r="E41" s="197"/>
      <c r="F41" s="197"/>
      <c r="G41" s="197"/>
      <c r="H41" s="197"/>
      <c r="I41" s="197"/>
      <c r="J41" s="197"/>
      <c r="K41" s="198"/>
      <c r="M41" s="97"/>
      <c r="N41" s="97"/>
      <c r="O41" s="97"/>
      <c r="P41" s="97"/>
      <c r="Q41" s="97"/>
      <c r="R41" s="97"/>
      <c r="S41" s="97"/>
    </row>
    <row r="42" spans="1:19" s="112" customFormat="1" ht="18" customHeight="1">
      <c r="A42" s="155">
        <v>41</v>
      </c>
      <c r="B42" s="156" t="s">
        <v>436</v>
      </c>
      <c r="C42" s="167" t="s">
        <v>446</v>
      </c>
      <c r="D42" s="157" t="s">
        <v>57</v>
      </c>
      <c r="E42" s="158" t="s">
        <v>76</v>
      </c>
      <c r="F42" s="159">
        <f>1!AG31</f>
        <v>146.32</v>
      </c>
      <c r="G42" s="159">
        <f>2!AG31</f>
        <v>129.37</v>
      </c>
      <c r="H42" s="160">
        <f>3!AG31</f>
        <v>197.62</v>
      </c>
      <c r="I42" s="161">
        <f>4!AG31</f>
        <v>180.82</v>
      </c>
      <c r="J42" s="162">
        <f aca="true" t="shared" si="1" ref="J42:J71">SUM(F42:I42)</f>
        <v>654.13</v>
      </c>
      <c r="K42" s="163">
        <v>1</v>
      </c>
      <c r="M42" s="97" t="s">
        <v>303</v>
      </c>
      <c r="N42" s="97" t="s">
        <v>304</v>
      </c>
      <c r="O42" s="97" t="s">
        <v>305</v>
      </c>
      <c r="P42" s="97"/>
      <c r="Q42" s="97" t="s">
        <v>113</v>
      </c>
      <c r="R42" s="97" t="s">
        <v>16</v>
      </c>
      <c r="S42" s="97" t="s">
        <v>21</v>
      </c>
    </row>
    <row r="43" spans="1:19" s="112" customFormat="1" ht="18" customHeight="1">
      <c r="A43" s="113">
        <v>28</v>
      </c>
      <c r="B43" s="114" t="s">
        <v>436</v>
      </c>
      <c r="C43" s="165" t="s">
        <v>434</v>
      </c>
      <c r="D43" s="116" t="s">
        <v>18</v>
      </c>
      <c r="E43" s="117" t="s">
        <v>410</v>
      </c>
      <c r="F43" s="118">
        <f>1!AG21</f>
        <v>161.46</v>
      </c>
      <c r="G43" s="118">
        <f>2!AG21</f>
        <v>134.16</v>
      </c>
      <c r="H43" s="119">
        <f>3!AG21</f>
        <v>174.12</v>
      </c>
      <c r="I43" s="120">
        <f>4!AG21</f>
        <v>157.49</v>
      </c>
      <c r="J43" s="121">
        <f t="shared" si="1"/>
        <v>627.23</v>
      </c>
      <c r="K43" s="122">
        <v>2</v>
      </c>
      <c r="M43" s="97" t="s">
        <v>88</v>
      </c>
      <c r="N43" s="97" t="s">
        <v>122</v>
      </c>
      <c r="O43" s="97" t="s">
        <v>76</v>
      </c>
      <c r="P43" s="97"/>
      <c r="Q43" s="112" t="s">
        <v>153</v>
      </c>
      <c r="R43" s="112" t="s">
        <v>105</v>
      </c>
      <c r="S43" s="112" t="s">
        <v>154</v>
      </c>
    </row>
    <row r="44" spans="1:19" s="112" customFormat="1" ht="18" customHeight="1">
      <c r="A44" s="113">
        <v>39</v>
      </c>
      <c r="B44" s="114" t="s">
        <v>436</v>
      </c>
      <c r="C44" s="165" t="s">
        <v>445</v>
      </c>
      <c r="D44" s="116" t="s">
        <v>55</v>
      </c>
      <c r="E44" s="117" t="s">
        <v>76</v>
      </c>
      <c r="F44" s="118">
        <f>1!AG36</f>
        <v>144.62</v>
      </c>
      <c r="G44" s="118">
        <f>2!AG36</f>
        <v>106.9</v>
      </c>
      <c r="H44" s="119">
        <f>3!AG36</f>
        <v>168.87</v>
      </c>
      <c r="I44" s="120">
        <f>4!AG36</f>
        <v>165.2</v>
      </c>
      <c r="J44" s="121">
        <f t="shared" si="1"/>
        <v>585.5899999999999</v>
      </c>
      <c r="K44" s="122">
        <v>3</v>
      </c>
      <c r="M44" s="112" t="s">
        <v>88</v>
      </c>
      <c r="N44" s="112" t="s">
        <v>12</v>
      </c>
      <c r="O44" s="112" t="s">
        <v>89</v>
      </c>
      <c r="Q44" s="97" t="s">
        <v>114</v>
      </c>
      <c r="R44" s="97" t="s">
        <v>29</v>
      </c>
      <c r="S44" s="97" t="s">
        <v>76</v>
      </c>
    </row>
    <row r="45" spans="1:19" s="112" customFormat="1" ht="18" customHeight="1">
      <c r="A45" s="113">
        <v>26</v>
      </c>
      <c r="B45" s="114" t="s">
        <v>436</v>
      </c>
      <c r="C45" s="165" t="s">
        <v>433</v>
      </c>
      <c r="D45" s="116" t="s">
        <v>81</v>
      </c>
      <c r="E45" s="117" t="s">
        <v>65</v>
      </c>
      <c r="F45" s="118">
        <f>1!AG11</f>
        <v>132.52</v>
      </c>
      <c r="G45" s="118">
        <f>2!AG11</f>
        <v>123.03999999999999</v>
      </c>
      <c r="H45" s="119">
        <f>3!AG11</f>
        <v>151.05</v>
      </c>
      <c r="I45" s="120">
        <f>4!AG11</f>
        <v>167.93</v>
      </c>
      <c r="J45" s="121">
        <f t="shared" si="1"/>
        <v>574.54</v>
      </c>
      <c r="K45" s="122">
        <v>4</v>
      </c>
      <c r="M45" s="97" t="s">
        <v>30</v>
      </c>
      <c r="N45" s="97" t="s">
        <v>11</v>
      </c>
      <c r="O45" s="97" t="s">
        <v>21</v>
      </c>
      <c r="P45" s="97"/>
      <c r="Q45" s="97" t="s">
        <v>54</v>
      </c>
      <c r="R45" s="97" t="s">
        <v>55</v>
      </c>
      <c r="S45" s="97" t="s">
        <v>226</v>
      </c>
    </row>
    <row r="46" spans="1:19" s="112" customFormat="1" ht="18" customHeight="1">
      <c r="A46" s="113">
        <v>24</v>
      </c>
      <c r="B46" s="114" t="s">
        <v>436</v>
      </c>
      <c r="C46" s="165" t="s">
        <v>432</v>
      </c>
      <c r="D46" s="116" t="s">
        <v>228</v>
      </c>
      <c r="E46" s="117" t="s">
        <v>76</v>
      </c>
      <c r="F46" s="118">
        <f>1!AG7</f>
        <v>114.02000000000001</v>
      </c>
      <c r="G46" s="118">
        <f>2!AG7</f>
        <v>105.25</v>
      </c>
      <c r="H46" s="119">
        <f>3!AG7</f>
        <v>176.14</v>
      </c>
      <c r="I46" s="120">
        <f>4!AG7</f>
        <v>165.69</v>
      </c>
      <c r="J46" s="121">
        <f t="shared" si="1"/>
        <v>561.0999999999999</v>
      </c>
      <c r="K46" s="122">
        <v>5</v>
      </c>
      <c r="M46" s="112" t="s">
        <v>90</v>
      </c>
      <c r="N46" s="112" t="s">
        <v>91</v>
      </c>
      <c r="O46" s="112" t="s">
        <v>21</v>
      </c>
      <c r="Q46" s="97" t="s">
        <v>54</v>
      </c>
      <c r="R46" s="97" t="s">
        <v>55</v>
      </c>
      <c r="S46" s="97" t="s">
        <v>76</v>
      </c>
    </row>
    <row r="47" spans="1:19" s="112" customFormat="1" ht="18" customHeight="1">
      <c r="A47" s="113">
        <v>22</v>
      </c>
      <c r="B47" s="114" t="s">
        <v>436</v>
      </c>
      <c r="C47" s="165" t="s">
        <v>431</v>
      </c>
      <c r="D47" s="116" t="s">
        <v>17</v>
      </c>
      <c r="E47" s="117" t="s">
        <v>76</v>
      </c>
      <c r="F47" s="118">
        <f>1!AG5</f>
        <v>116.8</v>
      </c>
      <c r="G47" s="118">
        <f>2!AG5</f>
        <v>106.43</v>
      </c>
      <c r="H47" s="119">
        <f>3!AG5</f>
        <v>150.26</v>
      </c>
      <c r="I47" s="120">
        <f>4!AG5</f>
        <v>166.32999999999998</v>
      </c>
      <c r="J47" s="121">
        <f t="shared" si="1"/>
        <v>539.8199999999999</v>
      </c>
      <c r="K47" s="122">
        <v>6</v>
      </c>
      <c r="M47" s="112" t="s">
        <v>92</v>
      </c>
      <c r="N47" s="112" t="s">
        <v>169</v>
      </c>
      <c r="O47" s="112" t="s">
        <v>58</v>
      </c>
      <c r="P47" s="97"/>
      <c r="Q47" s="97" t="s">
        <v>197</v>
      </c>
      <c r="R47" s="97" t="s">
        <v>198</v>
      </c>
      <c r="S47" s="97" t="s">
        <v>167</v>
      </c>
    </row>
    <row r="48" spans="1:19" s="112" customFormat="1" ht="18" customHeight="1">
      <c r="A48" s="113">
        <v>35</v>
      </c>
      <c r="B48" s="114" t="s">
        <v>436</v>
      </c>
      <c r="C48" s="165" t="s">
        <v>442</v>
      </c>
      <c r="D48" s="116" t="s">
        <v>105</v>
      </c>
      <c r="E48" s="117" t="s">
        <v>154</v>
      </c>
      <c r="F48" s="118">
        <f>1!AG34</f>
        <v>112.78999999999999</v>
      </c>
      <c r="G48" s="118">
        <f>2!AG34</f>
        <v>81.13</v>
      </c>
      <c r="H48" s="119">
        <f>3!AG34</f>
        <v>126.29</v>
      </c>
      <c r="I48" s="120">
        <f>4!AG34</f>
        <v>119.21</v>
      </c>
      <c r="J48" s="121">
        <f t="shared" si="1"/>
        <v>439.41999999999996</v>
      </c>
      <c r="K48" s="122">
        <v>7</v>
      </c>
      <c r="M48" s="97" t="s">
        <v>92</v>
      </c>
      <c r="N48" s="97" t="s">
        <v>93</v>
      </c>
      <c r="O48" s="97" t="s">
        <v>94</v>
      </c>
      <c r="P48" s="97"/>
      <c r="Q48" s="97" t="s">
        <v>115</v>
      </c>
      <c r="R48" s="97" t="s">
        <v>41</v>
      </c>
      <c r="S48" s="97" t="s">
        <v>21</v>
      </c>
    </row>
    <row r="49" spans="1:19" s="112" customFormat="1" ht="18" customHeight="1">
      <c r="A49" s="113">
        <v>43</v>
      </c>
      <c r="B49" s="114" t="s">
        <v>436</v>
      </c>
      <c r="C49" s="165" t="s">
        <v>416</v>
      </c>
      <c r="D49" s="116" t="s">
        <v>61</v>
      </c>
      <c r="E49" s="117" t="s">
        <v>251</v>
      </c>
      <c r="F49" s="118">
        <f>1!AG46</f>
        <v>120.38</v>
      </c>
      <c r="G49" s="118">
        <f>2!AG46</f>
        <v>55.489999999999995</v>
      </c>
      <c r="H49" s="119">
        <f>3!AG46</f>
        <v>94.88</v>
      </c>
      <c r="I49" s="120">
        <f>4!AG46</f>
        <v>115.97</v>
      </c>
      <c r="J49" s="121">
        <f t="shared" si="1"/>
        <v>386.72</v>
      </c>
      <c r="K49" s="122">
        <v>8</v>
      </c>
      <c r="M49" s="97" t="s">
        <v>92</v>
      </c>
      <c r="N49" s="97" t="s">
        <v>37</v>
      </c>
      <c r="O49" s="97" t="s">
        <v>309</v>
      </c>
      <c r="P49" s="97"/>
      <c r="Q49" s="97" t="s">
        <v>199</v>
      </c>
      <c r="R49" s="97" t="s">
        <v>15</v>
      </c>
      <c r="S49" s="97" t="s">
        <v>58</v>
      </c>
    </row>
    <row r="50" spans="1:19" s="112" customFormat="1" ht="15" hidden="1">
      <c r="A50" s="113">
        <v>44</v>
      </c>
      <c r="B50" s="114" t="s">
        <v>46</v>
      </c>
      <c r="C50" s="115"/>
      <c r="D50" s="116"/>
      <c r="E50" s="117"/>
      <c r="F50" s="118" t="str">
        <f>1!AG47</f>
        <v>©</v>
      </c>
      <c r="G50" s="118" t="str">
        <f>2!AG47</f>
        <v>©</v>
      </c>
      <c r="H50" s="119" t="str">
        <f>3!AG47</f>
        <v>©</v>
      </c>
      <c r="I50" s="120" t="str">
        <f>4!AG47</f>
        <v>©</v>
      </c>
      <c r="J50" s="121">
        <f t="shared" si="1"/>
        <v>0</v>
      </c>
      <c r="K50" s="122">
        <f aca="true" t="shared" si="2" ref="K50:K71">RANK(J50,$J$6:$J$86)</f>
        <v>44</v>
      </c>
      <c r="M50" s="97" t="s">
        <v>310</v>
      </c>
      <c r="N50" s="97" t="s">
        <v>273</v>
      </c>
      <c r="O50" s="97" t="s">
        <v>311</v>
      </c>
      <c r="Q50" s="97" t="s">
        <v>313</v>
      </c>
      <c r="R50" s="97" t="s">
        <v>294</v>
      </c>
      <c r="S50" s="97" t="s">
        <v>282</v>
      </c>
    </row>
    <row r="51" spans="1:19" s="112" customFormat="1" ht="15" hidden="1">
      <c r="A51" s="113">
        <v>45</v>
      </c>
      <c r="B51" s="114" t="s">
        <v>46</v>
      </c>
      <c r="C51" s="115"/>
      <c r="D51" s="116"/>
      <c r="E51" s="117"/>
      <c r="F51" s="118" t="str">
        <f>1!AG48</f>
        <v>©</v>
      </c>
      <c r="G51" s="118" t="str">
        <f>2!AG48</f>
        <v>©</v>
      </c>
      <c r="H51" s="119" t="str">
        <f>3!AG48</f>
        <v>©</v>
      </c>
      <c r="I51" s="120" t="str">
        <f>4!AG48</f>
        <v>©</v>
      </c>
      <c r="J51" s="121">
        <f t="shared" si="1"/>
        <v>0</v>
      </c>
      <c r="K51" s="122">
        <f t="shared" si="2"/>
        <v>44</v>
      </c>
      <c r="M51" s="97" t="s">
        <v>398</v>
      </c>
      <c r="N51" s="97" t="s">
        <v>11</v>
      </c>
      <c r="O51" s="97" t="s">
        <v>312</v>
      </c>
      <c r="P51" s="97"/>
      <c r="Q51" s="97" t="s">
        <v>200</v>
      </c>
      <c r="R51" s="97" t="s">
        <v>201</v>
      </c>
      <c r="S51" s="97" t="s">
        <v>202</v>
      </c>
    </row>
    <row r="52" spans="1:19" s="112" customFormat="1" ht="15" hidden="1">
      <c r="A52" s="113">
        <v>46</v>
      </c>
      <c r="B52" s="114" t="s">
        <v>46</v>
      </c>
      <c r="C52" s="115"/>
      <c r="D52" s="116"/>
      <c r="E52" s="117"/>
      <c r="F52" s="118" t="str">
        <f>1!AG49</f>
        <v>©</v>
      </c>
      <c r="G52" s="118" t="str">
        <f>2!AG49</f>
        <v>©</v>
      </c>
      <c r="H52" s="119" t="str">
        <f>3!AG49</f>
        <v>©</v>
      </c>
      <c r="I52" s="120" t="str">
        <f>4!AG49</f>
        <v>©</v>
      </c>
      <c r="J52" s="121">
        <f t="shared" si="1"/>
        <v>0</v>
      </c>
      <c r="K52" s="122">
        <f t="shared" si="2"/>
        <v>44</v>
      </c>
      <c r="M52" s="97" t="s">
        <v>314</v>
      </c>
      <c r="N52" s="97" t="s">
        <v>11</v>
      </c>
      <c r="O52" s="97" t="s">
        <v>312</v>
      </c>
      <c r="P52" s="97"/>
      <c r="Q52" s="97" t="s">
        <v>318</v>
      </c>
      <c r="R52" s="97" t="s">
        <v>37</v>
      </c>
      <c r="S52" s="97" t="s">
        <v>319</v>
      </c>
    </row>
    <row r="53" spans="1:19" s="112" customFormat="1" ht="15" hidden="1">
      <c r="A53" s="113">
        <v>47</v>
      </c>
      <c r="B53" s="114" t="s">
        <v>46</v>
      </c>
      <c r="C53" s="115"/>
      <c r="D53" s="116"/>
      <c r="E53" s="117"/>
      <c r="F53" s="118" t="str">
        <f>1!AG50</f>
        <v>©</v>
      </c>
      <c r="G53" s="118" t="str">
        <f>2!AG50</f>
        <v>©</v>
      </c>
      <c r="H53" s="119" t="str">
        <f>3!AG50</f>
        <v>©</v>
      </c>
      <c r="I53" s="120" t="str">
        <f>4!AG50</f>
        <v>©</v>
      </c>
      <c r="J53" s="121">
        <f t="shared" si="1"/>
        <v>0</v>
      </c>
      <c r="K53" s="122">
        <f t="shared" si="2"/>
        <v>44</v>
      </c>
      <c r="M53" s="97" t="s">
        <v>315</v>
      </c>
      <c r="N53" s="97" t="s">
        <v>316</v>
      </c>
      <c r="O53" s="97" t="s">
        <v>317</v>
      </c>
      <c r="P53" s="97"/>
      <c r="Q53" s="97" t="s">
        <v>116</v>
      </c>
      <c r="R53" s="97" t="s">
        <v>13</v>
      </c>
      <c r="S53" s="97" t="s">
        <v>76</v>
      </c>
    </row>
    <row r="54" spans="1:19" s="112" customFormat="1" ht="15" hidden="1">
      <c r="A54" s="113">
        <v>48</v>
      </c>
      <c r="B54" s="114" t="s">
        <v>46</v>
      </c>
      <c r="C54" s="115"/>
      <c r="D54" s="116"/>
      <c r="E54" s="117"/>
      <c r="F54" s="118" t="str">
        <f>1!AG51</f>
        <v>©</v>
      </c>
      <c r="G54" s="118" t="str">
        <f>2!AG51</f>
        <v>©</v>
      </c>
      <c r="H54" s="119" t="str">
        <f>3!AG51</f>
        <v>©</v>
      </c>
      <c r="I54" s="120" t="str">
        <f>4!AG51</f>
        <v>©</v>
      </c>
      <c r="J54" s="121">
        <f t="shared" si="1"/>
        <v>0</v>
      </c>
      <c r="K54" s="122">
        <f t="shared" si="2"/>
        <v>44</v>
      </c>
      <c r="M54" s="97" t="s">
        <v>95</v>
      </c>
      <c r="N54" s="97" t="s">
        <v>17</v>
      </c>
      <c r="O54" s="97" t="s">
        <v>180</v>
      </c>
      <c r="P54" s="97"/>
      <c r="Q54" s="97" t="s">
        <v>117</v>
      </c>
      <c r="R54" s="97" t="s">
        <v>41</v>
      </c>
      <c r="S54" s="97" t="s">
        <v>118</v>
      </c>
    </row>
    <row r="55" spans="1:19" s="112" customFormat="1" ht="15" hidden="1">
      <c r="A55" s="113">
        <v>49</v>
      </c>
      <c r="B55" s="114" t="s">
        <v>46</v>
      </c>
      <c r="C55" s="115"/>
      <c r="D55" s="116"/>
      <c r="E55" s="117"/>
      <c r="F55" s="118" t="str">
        <f>1!AG52</f>
        <v>©</v>
      </c>
      <c r="G55" s="118" t="str">
        <f>2!AG52</f>
        <v>©</v>
      </c>
      <c r="H55" s="119" t="str">
        <f>3!AG52</f>
        <v>©</v>
      </c>
      <c r="I55" s="120" t="str">
        <f>4!AG52</f>
        <v>©</v>
      </c>
      <c r="J55" s="121">
        <f t="shared" si="1"/>
        <v>0</v>
      </c>
      <c r="K55" s="122">
        <f t="shared" si="2"/>
        <v>44</v>
      </c>
      <c r="M55" s="97" t="s">
        <v>95</v>
      </c>
      <c r="N55" s="97" t="s">
        <v>15</v>
      </c>
      <c r="O55" s="97" t="s">
        <v>58</v>
      </c>
      <c r="Q55" s="97" t="s">
        <v>320</v>
      </c>
      <c r="R55" s="97" t="s">
        <v>12</v>
      </c>
      <c r="S55" s="97" t="s">
        <v>79</v>
      </c>
    </row>
    <row r="56" spans="1:19" s="112" customFormat="1" ht="15" hidden="1">
      <c r="A56" s="113">
        <v>50</v>
      </c>
      <c r="B56" s="114" t="s">
        <v>46</v>
      </c>
      <c r="C56" s="115"/>
      <c r="D56" s="116"/>
      <c r="E56" s="117"/>
      <c r="F56" s="118" t="str">
        <f>1!AG53</f>
        <v>©</v>
      </c>
      <c r="G56" s="118" t="str">
        <f>2!AG53</f>
        <v>©</v>
      </c>
      <c r="H56" s="119" t="str">
        <f>3!AG53</f>
        <v>©</v>
      </c>
      <c r="I56" s="120" t="str">
        <f>4!AG53</f>
        <v>©</v>
      </c>
      <c r="J56" s="121">
        <f t="shared" si="1"/>
        <v>0</v>
      </c>
      <c r="K56" s="122">
        <f t="shared" si="2"/>
        <v>44</v>
      </c>
      <c r="M56" s="97" t="s">
        <v>95</v>
      </c>
      <c r="N56" s="97" t="s">
        <v>18</v>
      </c>
      <c r="O56" s="97" t="s">
        <v>207</v>
      </c>
      <c r="P56" s="97"/>
      <c r="Q56" s="97" t="s">
        <v>63</v>
      </c>
      <c r="R56" s="97" t="s">
        <v>29</v>
      </c>
      <c r="S56" s="97" t="s">
        <v>28</v>
      </c>
    </row>
    <row r="57" spans="1:19" s="112" customFormat="1" ht="15" hidden="1">
      <c r="A57" s="113">
        <v>51</v>
      </c>
      <c r="B57" s="114" t="s">
        <v>46</v>
      </c>
      <c r="C57" s="115"/>
      <c r="D57" s="116"/>
      <c r="E57" s="117"/>
      <c r="F57" s="118" t="str">
        <f>1!AG54</f>
        <v>©</v>
      </c>
      <c r="G57" s="118" t="str">
        <f>2!AG54</f>
        <v>©</v>
      </c>
      <c r="H57" s="119" t="str">
        <f>3!AG54</f>
        <v>©</v>
      </c>
      <c r="I57" s="120" t="str">
        <f>4!AG54</f>
        <v>©</v>
      </c>
      <c r="J57" s="121">
        <f t="shared" si="1"/>
        <v>0</v>
      </c>
      <c r="K57" s="122">
        <f t="shared" si="2"/>
        <v>44</v>
      </c>
      <c r="M57" s="112" t="s">
        <v>14</v>
      </c>
      <c r="N57" s="112" t="s">
        <v>15</v>
      </c>
      <c r="O57" s="112" t="s">
        <v>21</v>
      </c>
      <c r="P57" s="97"/>
      <c r="Q57" s="97" t="s">
        <v>63</v>
      </c>
      <c r="R57" s="97" t="s">
        <v>29</v>
      </c>
      <c r="S57" s="97" t="s">
        <v>170</v>
      </c>
    </row>
    <row r="58" spans="1:19" s="112" customFormat="1" ht="15" hidden="1">
      <c r="A58" s="113">
        <v>52</v>
      </c>
      <c r="B58" s="114" t="s">
        <v>46</v>
      </c>
      <c r="C58" s="115"/>
      <c r="D58" s="116"/>
      <c r="E58" s="117"/>
      <c r="F58" s="118" t="str">
        <f>1!AG55</f>
        <v>©</v>
      </c>
      <c r="G58" s="118" t="str">
        <f>2!AG55</f>
        <v>©</v>
      </c>
      <c r="H58" s="119" t="str">
        <f>3!AG55</f>
        <v>©</v>
      </c>
      <c r="I58" s="120" t="str">
        <f>4!AG55</f>
        <v>©</v>
      </c>
      <c r="J58" s="121">
        <f t="shared" si="1"/>
        <v>0</v>
      </c>
      <c r="K58" s="122">
        <f t="shared" si="2"/>
        <v>44</v>
      </c>
      <c r="M58" s="97" t="s">
        <v>14</v>
      </c>
      <c r="N58" s="97" t="s">
        <v>18</v>
      </c>
      <c r="O58" s="97" t="s">
        <v>96</v>
      </c>
      <c r="P58" s="97"/>
      <c r="Q58" s="97" t="s">
        <v>321</v>
      </c>
      <c r="R58" s="97" t="s">
        <v>112</v>
      </c>
      <c r="S58" s="97" t="s">
        <v>170</v>
      </c>
    </row>
    <row r="59" spans="1:19" s="112" customFormat="1" ht="15" hidden="1">
      <c r="A59" s="113">
        <v>53</v>
      </c>
      <c r="B59" s="114" t="s">
        <v>46</v>
      </c>
      <c r="C59" s="115"/>
      <c r="D59" s="116"/>
      <c r="E59" s="117"/>
      <c r="F59" s="118" t="str">
        <f>1!AG56</f>
        <v>©</v>
      </c>
      <c r="G59" s="118" t="str">
        <f>2!AG56</f>
        <v>©</v>
      </c>
      <c r="H59" s="119" t="str">
        <f>3!AG56</f>
        <v>©</v>
      </c>
      <c r="I59" s="120" t="str">
        <f>4!AG56</f>
        <v>©</v>
      </c>
      <c r="J59" s="121">
        <f t="shared" si="1"/>
        <v>0</v>
      </c>
      <c r="K59" s="122">
        <f t="shared" si="2"/>
        <v>44</v>
      </c>
      <c r="M59" s="97" t="s">
        <v>256</v>
      </c>
      <c r="N59" s="97" t="s">
        <v>51</v>
      </c>
      <c r="O59" s="97" t="s">
        <v>257</v>
      </c>
      <c r="Q59" s="97" t="s">
        <v>33</v>
      </c>
      <c r="R59" s="97" t="s">
        <v>34</v>
      </c>
      <c r="S59" s="97" t="s">
        <v>21</v>
      </c>
    </row>
    <row r="60" spans="1:19" s="112" customFormat="1" ht="15" hidden="1">
      <c r="A60" s="113">
        <v>54</v>
      </c>
      <c r="B60" s="114" t="s">
        <v>46</v>
      </c>
      <c r="C60" s="115"/>
      <c r="D60" s="116"/>
      <c r="E60" s="117"/>
      <c r="F60" s="118" t="str">
        <f>1!AG57</f>
        <v>©</v>
      </c>
      <c r="G60" s="118" t="str">
        <f>2!AG57</f>
        <v>©</v>
      </c>
      <c r="H60" s="119" t="str">
        <f>3!AG57</f>
        <v>©</v>
      </c>
      <c r="I60" s="120" t="str">
        <f>4!AG57</f>
        <v>©</v>
      </c>
      <c r="J60" s="121">
        <f t="shared" si="1"/>
        <v>0</v>
      </c>
      <c r="K60" s="122">
        <f t="shared" si="2"/>
        <v>44</v>
      </c>
      <c r="M60" s="112" t="s">
        <v>97</v>
      </c>
      <c r="N60" s="112" t="s">
        <v>98</v>
      </c>
      <c r="O60" s="112" t="s">
        <v>22</v>
      </c>
      <c r="P60" s="97"/>
      <c r="Q60" s="97" t="s">
        <v>322</v>
      </c>
      <c r="R60" s="97" t="s">
        <v>323</v>
      </c>
      <c r="S60" s="97" t="s">
        <v>404</v>
      </c>
    </row>
    <row r="61" spans="1:19" s="112" customFormat="1" ht="15" hidden="1">
      <c r="A61" s="113">
        <v>55</v>
      </c>
      <c r="B61" s="114" t="s">
        <v>46</v>
      </c>
      <c r="C61" s="115"/>
      <c r="D61" s="116"/>
      <c r="E61" s="117"/>
      <c r="F61" s="118" t="str">
        <f>1!AG58</f>
        <v>©</v>
      </c>
      <c r="G61" s="118" t="str">
        <f>2!AG58</f>
        <v>©</v>
      </c>
      <c r="H61" s="119" t="str">
        <f>3!AG58</f>
        <v>©</v>
      </c>
      <c r="I61" s="120" t="str">
        <f>4!AG58</f>
        <v>©</v>
      </c>
      <c r="J61" s="121">
        <f t="shared" si="1"/>
        <v>0</v>
      </c>
      <c r="K61" s="122">
        <f t="shared" si="2"/>
        <v>44</v>
      </c>
      <c r="M61" s="97" t="s">
        <v>24</v>
      </c>
      <c r="N61" s="97" t="s">
        <v>16</v>
      </c>
      <c r="O61" s="97" t="s">
        <v>28</v>
      </c>
      <c r="Q61" s="97" t="s">
        <v>325</v>
      </c>
      <c r="R61" s="97" t="s">
        <v>61</v>
      </c>
      <c r="S61" s="97" t="s">
        <v>326</v>
      </c>
    </row>
    <row r="62" spans="1:19" s="112" customFormat="1" ht="15" hidden="1">
      <c r="A62" s="113">
        <v>56</v>
      </c>
      <c r="B62" s="114" t="s">
        <v>46</v>
      </c>
      <c r="C62" s="115"/>
      <c r="D62" s="116"/>
      <c r="E62" s="117"/>
      <c r="F62" s="118" t="str">
        <f>1!AG59</f>
        <v>©</v>
      </c>
      <c r="G62" s="118" t="str">
        <f>2!AG59</f>
        <v>©</v>
      </c>
      <c r="H62" s="119" t="str">
        <f>3!AG59</f>
        <v>©</v>
      </c>
      <c r="I62" s="120" t="str">
        <f>4!AG59</f>
        <v>©</v>
      </c>
      <c r="J62" s="121">
        <f t="shared" si="1"/>
        <v>0</v>
      </c>
      <c r="K62" s="122">
        <f t="shared" si="2"/>
        <v>44</v>
      </c>
      <c r="M62" s="97" t="s">
        <v>24</v>
      </c>
      <c r="N62" s="97" t="s">
        <v>16</v>
      </c>
      <c r="O62" s="97" t="s">
        <v>170</v>
      </c>
      <c r="P62" s="97"/>
      <c r="Q62" s="97" t="s">
        <v>327</v>
      </c>
      <c r="R62" s="97" t="s">
        <v>328</v>
      </c>
      <c r="S62" s="97" t="s">
        <v>207</v>
      </c>
    </row>
    <row r="63" spans="1:19" s="112" customFormat="1" ht="15" hidden="1">
      <c r="A63" s="113">
        <v>57</v>
      </c>
      <c r="B63" s="114" t="s">
        <v>46</v>
      </c>
      <c r="C63" s="115"/>
      <c r="D63" s="116"/>
      <c r="E63" s="117"/>
      <c r="F63" s="118" t="str">
        <f>1!AG60</f>
        <v>©</v>
      </c>
      <c r="G63" s="118" t="str">
        <f>2!AG60</f>
        <v>©</v>
      </c>
      <c r="H63" s="119" t="str">
        <f>3!AG60</f>
        <v>©</v>
      </c>
      <c r="I63" s="120" t="str">
        <f>4!AG60</f>
        <v>©</v>
      </c>
      <c r="J63" s="121">
        <f t="shared" si="1"/>
        <v>0</v>
      </c>
      <c r="K63" s="122">
        <f t="shared" si="2"/>
        <v>44</v>
      </c>
      <c r="M63" s="97" t="s">
        <v>324</v>
      </c>
      <c r="N63" s="97" t="s">
        <v>16</v>
      </c>
      <c r="O63" s="97" t="s">
        <v>170</v>
      </c>
      <c r="P63" s="97"/>
      <c r="Q63" s="97" t="s">
        <v>203</v>
      </c>
      <c r="R63" s="97" t="s">
        <v>78</v>
      </c>
      <c r="S63" s="97" t="s">
        <v>204</v>
      </c>
    </row>
    <row r="64" spans="1:19" s="112" customFormat="1" ht="15" hidden="1">
      <c r="A64" s="113">
        <v>58</v>
      </c>
      <c r="B64" s="114" t="s">
        <v>46</v>
      </c>
      <c r="C64" s="115"/>
      <c r="D64" s="116"/>
      <c r="E64" s="117"/>
      <c r="F64" s="118" t="str">
        <f>1!AG61</f>
        <v>©</v>
      </c>
      <c r="G64" s="118" t="str">
        <f>2!AG61</f>
        <v>©</v>
      </c>
      <c r="H64" s="119" t="str">
        <f>3!AG61</f>
        <v>©</v>
      </c>
      <c r="I64" s="120" t="str">
        <f>4!AG61</f>
        <v>©</v>
      </c>
      <c r="J64" s="121">
        <f t="shared" si="1"/>
        <v>0</v>
      </c>
      <c r="K64" s="122">
        <f t="shared" si="2"/>
        <v>44</v>
      </c>
      <c r="M64" s="97" t="s">
        <v>402</v>
      </c>
      <c r="N64" s="97" t="s">
        <v>12</v>
      </c>
      <c r="O64" s="97" t="s">
        <v>271</v>
      </c>
      <c r="P64" s="97"/>
      <c r="Q64" s="97" t="s">
        <v>44</v>
      </c>
      <c r="R64" s="97" t="s">
        <v>12</v>
      </c>
      <c r="S64" s="97" t="s">
        <v>21</v>
      </c>
    </row>
    <row r="65" spans="1:19" s="112" customFormat="1" ht="15" hidden="1">
      <c r="A65" s="113">
        <v>59</v>
      </c>
      <c r="B65" s="114" t="s">
        <v>46</v>
      </c>
      <c r="C65" s="115"/>
      <c r="D65" s="116"/>
      <c r="E65" s="117"/>
      <c r="F65" s="118" t="str">
        <f>1!AG62</f>
        <v>©</v>
      </c>
      <c r="G65" s="118" t="str">
        <f>2!AG62</f>
        <v>©</v>
      </c>
      <c r="H65" s="119" t="str">
        <f>3!AG62</f>
        <v>©</v>
      </c>
      <c r="I65" s="120" t="str">
        <f>4!AG62</f>
        <v>©</v>
      </c>
      <c r="J65" s="121">
        <f t="shared" si="1"/>
        <v>0</v>
      </c>
      <c r="K65" s="122">
        <f t="shared" si="2"/>
        <v>44</v>
      </c>
      <c r="M65" s="112" t="s">
        <v>99</v>
      </c>
      <c r="N65" s="112" t="s">
        <v>16</v>
      </c>
      <c r="O65" s="112" t="s">
        <v>28</v>
      </c>
      <c r="Q65" s="97" t="s">
        <v>44</v>
      </c>
      <c r="R65" s="97" t="s">
        <v>12</v>
      </c>
      <c r="S65" s="97" t="s">
        <v>62</v>
      </c>
    </row>
    <row r="66" spans="1:19" s="112" customFormat="1" ht="15" hidden="1">
      <c r="A66" s="113">
        <v>60</v>
      </c>
      <c r="B66" s="114" t="s">
        <v>46</v>
      </c>
      <c r="C66" s="115"/>
      <c r="D66" s="116"/>
      <c r="E66" s="117"/>
      <c r="F66" s="118" t="str">
        <f>1!AG63</f>
        <v>©</v>
      </c>
      <c r="G66" s="118" t="str">
        <f>2!AG63</f>
        <v>©</v>
      </c>
      <c r="H66" s="119" t="str">
        <f>3!AG63</f>
        <v>©</v>
      </c>
      <c r="I66" s="120" t="str">
        <f>4!AG63</f>
        <v>©</v>
      </c>
      <c r="J66" s="121">
        <f t="shared" si="1"/>
        <v>0</v>
      </c>
      <c r="K66" s="122">
        <f t="shared" si="2"/>
        <v>44</v>
      </c>
      <c r="M66" s="112" t="s">
        <v>99</v>
      </c>
      <c r="N66" s="112" t="s">
        <v>16</v>
      </c>
      <c r="O66" s="112" t="s">
        <v>170</v>
      </c>
      <c r="P66" s="97"/>
      <c r="Q66" s="97" t="s">
        <v>44</v>
      </c>
      <c r="R66" s="97" t="s">
        <v>81</v>
      </c>
      <c r="S66" s="97" t="s">
        <v>62</v>
      </c>
    </row>
    <row r="67" spans="1:19" s="112" customFormat="1" ht="15" hidden="1">
      <c r="A67" s="113">
        <v>61</v>
      </c>
      <c r="B67" s="114" t="s">
        <v>46</v>
      </c>
      <c r="C67" s="115"/>
      <c r="D67" s="116"/>
      <c r="E67" s="117"/>
      <c r="F67" s="118" t="str">
        <f>1!AG64</f>
        <v>©</v>
      </c>
      <c r="G67" s="118" t="str">
        <f>2!AG64</f>
        <v>©</v>
      </c>
      <c r="H67" s="119" t="str">
        <f>3!AG64</f>
        <v>©</v>
      </c>
      <c r="I67" s="120" t="str">
        <f>4!AG64</f>
        <v>©</v>
      </c>
      <c r="J67" s="121">
        <f t="shared" si="1"/>
        <v>0</v>
      </c>
      <c r="K67" s="122">
        <f t="shared" si="2"/>
        <v>44</v>
      </c>
      <c r="M67" s="97" t="s">
        <v>329</v>
      </c>
      <c r="N67" s="97" t="s">
        <v>112</v>
      </c>
      <c r="O67" s="97" t="s">
        <v>245</v>
      </c>
      <c r="Q67" s="97" t="s">
        <v>119</v>
      </c>
      <c r="R67" s="97" t="s">
        <v>120</v>
      </c>
      <c r="S67" s="97" t="s">
        <v>332</v>
      </c>
    </row>
    <row r="68" spans="1:19" ht="15" hidden="1">
      <c r="A68" s="113">
        <v>62</v>
      </c>
      <c r="B68" s="114" t="s">
        <v>46</v>
      </c>
      <c r="C68" s="115"/>
      <c r="D68" s="116"/>
      <c r="E68" s="117"/>
      <c r="F68" s="118" t="str">
        <f>1!AG65</f>
        <v>©</v>
      </c>
      <c r="G68" s="118" t="str">
        <f>2!AG65</f>
        <v>©</v>
      </c>
      <c r="H68" s="119" t="str">
        <f>3!AG65</f>
        <v>©</v>
      </c>
      <c r="I68" s="120" t="str">
        <f>4!AG65</f>
        <v>©</v>
      </c>
      <c r="J68" s="121">
        <f t="shared" si="1"/>
        <v>0</v>
      </c>
      <c r="K68" s="122">
        <f t="shared" si="2"/>
        <v>44</v>
      </c>
      <c r="M68" s="97" t="s">
        <v>330</v>
      </c>
      <c r="N68" s="97" t="s">
        <v>16</v>
      </c>
      <c r="O68" s="97" t="s">
        <v>207</v>
      </c>
      <c r="Q68" s="97" t="s">
        <v>119</v>
      </c>
      <c r="R68" s="97" t="s">
        <v>120</v>
      </c>
      <c r="S68" s="97" t="s">
        <v>21</v>
      </c>
    </row>
    <row r="69" spans="1:19" ht="15" hidden="1">
      <c r="A69" s="113">
        <v>63</v>
      </c>
      <c r="B69" s="114" t="s">
        <v>46</v>
      </c>
      <c r="C69" s="115"/>
      <c r="D69" s="116"/>
      <c r="E69" s="117"/>
      <c r="F69" s="118" t="str">
        <f>1!AG66</f>
        <v>©</v>
      </c>
      <c r="G69" s="118" t="str">
        <f>2!AG66</f>
        <v>©</v>
      </c>
      <c r="H69" s="119" t="str">
        <f>3!AG66</f>
        <v>©</v>
      </c>
      <c r="I69" s="120" t="str">
        <f>4!AG66</f>
        <v>©</v>
      </c>
      <c r="J69" s="121">
        <f t="shared" si="1"/>
        <v>0</v>
      </c>
      <c r="K69" s="122">
        <f t="shared" si="2"/>
        <v>44</v>
      </c>
      <c r="M69" s="112" t="s">
        <v>100</v>
      </c>
      <c r="N69" s="112" t="s">
        <v>101</v>
      </c>
      <c r="O69" s="112" t="s">
        <v>79</v>
      </c>
      <c r="Q69" s="97" t="s">
        <v>121</v>
      </c>
      <c r="R69" s="97" t="s">
        <v>122</v>
      </c>
      <c r="S69" s="97" t="s">
        <v>118</v>
      </c>
    </row>
    <row r="70" spans="1:19" ht="15" hidden="1">
      <c r="A70" s="113">
        <v>64</v>
      </c>
      <c r="B70" s="114" t="s">
        <v>46</v>
      </c>
      <c r="C70" s="115"/>
      <c r="D70" s="116"/>
      <c r="E70" s="117"/>
      <c r="F70" s="118" t="str">
        <f>1!AG67</f>
        <v>©</v>
      </c>
      <c r="G70" s="118" t="str">
        <f>2!AG67</f>
        <v>©</v>
      </c>
      <c r="H70" s="119" t="str">
        <f>3!AG67</f>
        <v>©</v>
      </c>
      <c r="I70" s="120" t="str">
        <f>4!AG67</f>
        <v>©</v>
      </c>
      <c r="J70" s="121">
        <f t="shared" si="1"/>
        <v>0</v>
      </c>
      <c r="K70" s="122">
        <f t="shared" si="2"/>
        <v>44</v>
      </c>
      <c r="M70" s="97" t="s">
        <v>47</v>
      </c>
      <c r="N70" s="97" t="s">
        <v>48</v>
      </c>
      <c r="O70" s="97" t="s">
        <v>331</v>
      </c>
      <c r="P70" s="112"/>
      <c r="Q70" s="97" t="s">
        <v>121</v>
      </c>
      <c r="R70" s="97" t="s">
        <v>16</v>
      </c>
      <c r="S70" s="97" t="s">
        <v>118</v>
      </c>
    </row>
    <row r="71" spans="1:19" ht="15" hidden="1">
      <c r="A71" s="113">
        <v>65</v>
      </c>
      <c r="B71" s="114" t="s">
        <v>46</v>
      </c>
      <c r="C71" s="115"/>
      <c r="D71" s="116"/>
      <c r="E71" s="117"/>
      <c r="F71" s="118" t="str">
        <f>1!AG68</f>
        <v>©</v>
      </c>
      <c r="G71" s="118" t="str">
        <f>2!AG68</f>
        <v>©</v>
      </c>
      <c r="H71" s="119" t="str">
        <f>3!AG68</f>
        <v>©</v>
      </c>
      <c r="I71" s="120" t="str">
        <f>4!AG68</f>
        <v>©</v>
      </c>
      <c r="J71" s="121">
        <f t="shared" si="1"/>
        <v>0</v>
      </c>
      <c r="K71" s="122">
        <f t="shared" si="2"/>
        <v>44</v>
      </c>
      <c r="M71" s="97" t="s">
        <v>47</v>
      </c>
      <c r="N71" s="97" t="s">
        <v>48</v>
      </c>
      <c r="O71" s="97" t="s">
        <v>22</v>
      </c>
      <c r="Q71" s="97" t="s">
        <v>205</v>
      </c>
      <c r="R71" s="97" t="s">
        <v>81</v>
      </c>
      <c r="S71" s="97" t="s">
        <v>206</v>
      </c>
    </row>
    <row r="72" spans="1:19" ht="15" hidden="1">
      <c r="A72" s="113">
        <v>66</v>
      </c>
      <c r="B72" s="114" t="s">
        <v>46</v>
      </c>
      <c r="C72" s="115"/>
      <c r="D72" s="116"/>
      <c r="E72" s="117"/>
      <c r="F72" s="118" t="str">
        <f>1!AG69</f>
        <v>©</v>
      </c>
      <c r="G72" s="118" t="str">
        <f>2!AG69</f>
        <v>©</v>
      </c>
      <c r="H72" s="119" t="str">
        <f>3!AG69</f>
        <v>©</v>
      </c>
      <c r="I72" s="120" t="str">
        <f>4!AG69</f>
        <v>©</v>
      </c>
      <c r="J72" s="121">
        <f aca="true" t="shared" si="3" ref="J72:J86">SUM(F72:I72)</f>
        <v>0</v>
      </c>
      <c r="K72" s="122">
        <f aca="true" t="shared" si="4" ref="K72:K86">RANK(J72,$J$6:$J$86)</f>
        <v>44</v>
      </c>
      <c r="M72" s="97" t="s">
        <v>333</v>
      </c>
      <c r="N72" s="97" t="s">
        <v>228</v>
      </c>
      <c r="O72" s="97" t="s">
        <v>334</v>
      </c>
      <c r="P72" s="112"/>
      <c r="Q72" s="97" t="s">
        <v>338</v>
      </c>
      <c r="R72" s="97" t="s">
        <v>15</v>
      </c>
      <c r="S72" s="97" t="s">
        <v>292</v>
      </c>
    </row>
    <row r="73" spans="1:19" ht="15" hidden="1">
      <c r="A73" s="113">
        <v>67</v>
      </c>
      <c r="B73" s="114" t="s">
        <v>46</v>
      </c>
      <c r="C73" s="115"/>
      <c r="D73" s="116"/>
      <c r="E73" s="117"/>
      <c r="F73" s="118" t="str">
        <f>1!AG70</f>
        <v>©</v>
      </c>
      <c r="G73" s="118" t="str">
        <f>2!AG70</f>
        <v>©</v>
      </c>
      <c r="H73" s="119" t="str">
        <f>3!AG70</f>
        <v>©</v>
      </c>
      <c r="I73" s="120" t="str">
        <f>4!AG70</f>
        <v>©</v>
      </c>
      <c r="J73" s="121">
        <f t="shared" si="3"/>
        <v>0</v>
      </c>
      <c r="K73" s="122">
        <f t="shared" si="4"/>
        <v>44</v>
      </c>
      <c r="M73" s="97" t="s">
        <v>333</v>
      </c>
      <c r="N73" s="97" t="s">
        <v>228</v>
      </c>
      <c r="O73" s="97" t="s">
        <v>76</v>
      </c>
      <c r="Q73" s="97" t="s">
        <v>123</v>
      </c>
      <c r="R73" s="97" t="s">
        <v>17</v>
      </c>
      <c r="S73" s="97" t="s">
        <v>124</v>
      </c>
    </row>
    <row r="74" spans="1:19" ht="15" hidden="1">
      <c r="A74" s="113">
        <v>68</v>
      </c>
      <c r="B74" s="114" t="s">
        <v>46</v>
      </c>
      <c r="C74" s="115"/>
      <c r="D74" s="116"/>
      <c r="E74" s="117"/>
      <c r="F74" s="118" t="str">
        <f>1!AG71</f>
        <v>©</v>
      </c>
      <c r="G74" s="118" t="str">
        <f>2!AG71</f>
        <v>©</v>
      </c>
      <c r="H74" s="119" t="str">
        <f>3!AG71</f>
        <v>©</v>
      </c>
      <c r="I74" s="120" t="str">
        <f>4!AG71</f>
        <v>©</v>
      </c>
      <c r="J74" s="121">
        <f t="shared" si="3"/>
        <v>0</v>
      </c>
      <c r="K74" s="122">
        <f t="shared" si="4"/>
        <v>44</v>
      </c>
      <c r="M74" s="97" t="s">
        <v>335</v>
      </c>
      <c r="N74" s="97" t="s">
        <v>12</v>
      </c>
      <c r="O74" s="97" t="s">
        <v>175</v>
      </c>
      <c r="P74" s="112"/>
      <c r="Q74" s="97" t="s">
        <v>123</v>
      </c>
      <c r="R74" s="97" t="s">
        <v>17</v>
      </c>
      <c r="S74" s="97" t="s">
        <v>170</v>
      </c>
    </row>
    <row r="75" spans="1:19" ht="15" hidden="1">
      <c r="A75" s="113">
        <v>69</v>
      </c>
      <c r="B75" s="114" t="s">
        <v>46</v>
      </c>
      <c r="C75" s="115"/>
      <c r="D75" s="116"/>
      <c r="E75" s="117"/>
      <c r="F75" s="118" t="str">
        <f>1!AG72</f>
        <v>©</v>
      </c>
      <c r="G75" s="118" t="str">
        <f>2!AG72</f>
        <v>©</v>
      </c>
      <c r="H75" s="119" t="str">
        <f>3!AG72</f>
        <v>©</v>
      </c>
      <c r="I75" s="120" t="str">
        <f>4!AG72</f>
        <v>©</v>
      </c>
      <c r="J75" s="121">
        <f t="shared" si="3"/>
        <v>0</v>
      </c>
      <c r="K75" s="122">
        <f t="shared" si="4"/>
        <v>44</v>
      </c>
      <c r="M75" s="97" t="s">
        <v>336</v>
      </c>
      <c r="N75" s="97" t="s">
        <v>15</v>
      </c>
      <c r="O75" s="97" t="s">
        <v>21</v>
      </c>
      <c r="Q75" s="97" t="s">
        <v>214</v>
      </c>
      <c r="R75" s="97" t="s">
        <v>228</v>
      </c>
      <c r="S75" s="97" t="s">
        <v>76</v>
      </c>
    </row>
    <row r="76" spans="1:19" ht="15" hidden="1">
      <c r="A76" s="113">
        <v>70</v>
      </c>
      <c r="B76" s="114" t="s">
        <v>46</v>
      </c>
      <c r="C76" s="115"/>
      <c r="D76" s="116"/>
      <c r="E76" s="117"/>
      <c r="F76" s="118" t="str">
        <f>1!AG73</f>
        <v>©</v>
      </c>
      <c r="G76" s="118" t="str">
        <f>2!AG73</f>
        <v>©</v>
      </c>
      <c r="H76" s="119" t="str">
        <f>3!AG73</f>
        <v>©</v>
      </c>
      <c r="I76" s="120" t="str">
        <f>4!AG73</f>
        <v>©</v>
      </c>
      <c r="J76" s="121">
        <f t="shared" si="3"/>
        <v>0</v>
      </c>
      <c r="K76" s="122">
        <f t="shared" si="4"/>
        <v>44</v>
      </c>
      <c r="M76" s="97" t="s">
        <v>337</v>
      </c>
      <c r="N76" s="97" t="s">
        <v>48</v>
      </c>
      <c r="O76" s="97" t="s">
        <v>21</v>
      </c>
      <c r="Q76" s="97" t="s">
        <v>214</v>
      </c>
      <c r="R76" s="97" t="s">
        <v>68</v>
      </c>
      <c r="S76" s="97" t="s">
        <v>226</v>
      </c>
    </row>
    <row r="77" spans="1:19" ht="15" hidden="1">
      <c r="A77" s="113">
        <v>71</v>
      </c>
      <c r="B77" s="114" t="s">
        <v>46</v>
      </c>
      <c r="C77" s="115"/>
      <c r="D77" s="116"/>
      <c r="E77" s="117"/>
      <c r="F77" s="118" t="str">
        <f>1!AG74</f>
        <v>©</v>
      </c>
      <c r="G77" s="118" t="str">
        <f>2!AG74</f>
        <v>©</v>
      </c>
      <c r="H77" s="119" t="str">
        <f>3!AG74</f>
        <v>©</v>
      </c>
      <c r="I77" s="120" t="str">
        <f>4!AG74</f>
        <v>©</v>
      </c>
      <c r="J77" s="121">
        <f t="shared" si="3"/>
        <v>0</v>
      </c>
      <c r="K77" s="122">
        <f t="shared" si="4"/>
        <v>44</v>
      </c>
      <c r="M77" s="97" t="s">
        <v>339</v>
      </c>
      <c r="N77" s="97" t="s">
        <v>112</v>
      </c>
      <c r="O77" s="97" t="s">
        <v>340</v>
      </c>
      <c r="P77" s="112"/>
      <c r="Q77" s="97" t="s">
        <v>214</v>
      </c>
      <c r="R77" s="97" t="s">
        <v>68</v>
      </c>
      <c r="S77" s="97" t="s">
        <v>76</v>
      </c>
    </row>
    <row r="78" spans="1:19" ht="15" hidden="1">
      <c r="A78" s="113">
        <v>72</v>
      </c>
      <c r="B78" s="114" t="s">
        <v>46</v>
      </c>
      <c r="C78" s="115"/>
      <c r="D78" s="116"/>
      <c r="E78" s="117"/>
      <c r="F78" s="118" t="str">
        <f>1!AG75</f>
        <v>©</v>
      </c>
      <c r="G78" s="118" t="str">
        <f>2!AG75</f>
        <v>©</v>
      </c>
      <c r="H78" s="119" t="str">
        <f>3!AG75</f>
        <v>©</v>
      </c>
      <c r="I78" s="120" t="str">
        <f>4!AG75</f>
        <v>©</v>
      </c>
      <c r="J78" s="121">
        <f t="shared" si="3"/>
        <v>0</v>
      </c>
      <c r="K78" s="122">
        <f t="shared" si="4"/>
        <v>44</v>
      </c>
      <c r="M78" s="97" t="s">
        <v>341</v>
      </c>
      <c r="N78" s="97" t="s">
        <v>112</v>
      </c>
      <c r="O78" s="97" t="s">
        <v>342</v>
      </c>
      <c r="Q78" s="97" t="s">
        <v>125</v>
      </c>
      <c r="R78" s="97" t="s">
        <v>126</v>
      </c>
      <c r="S78" s="97" t="s">
        <v>76</v>
      </c>
    </row>
    <row r="79" spans="1:19" ht="15" hidden="1">
      <c r="A79" s="113">
        <v>73</v>
      </c>
      <c r="B79" s="114" t="s">
        <v>46</v>
      </c>
      <c r="C79" s="115"/>
      <c r="D79" s="116"/>
      <c r="E79" s="117"/>
      <c r="F79" s="118" t="str">
        <f>1!AG76</f>
        <v>©</v>
      </c>
      <c r="G79" s="118" t="str">
        <f>2!AG76</f>
        <v>©</v>
      </c>
      <c r="H79" s="119" t="str">
        <f>3!AG76</f>
        <v>©</v>
      </c>
      <c r="I79" s="120" t="str">
        <f>4!AG76</f>
        <v>©</v>
      </c>
      <c r="J79" s="121">
        <f t="shared" si="3"/>
        <v>0</v>
      </c>
      <c r="K79" s="122">
        <f t="shared" si="4"/>
        <v>44</v>
      </c>
      <c r="M79" s="97" t="s">
        <v>343</v>
      </c>
      <c r="N79" s="97" t="s">
        <v>17</v>
      </c>
      <c r="O79" s="97" t="s">
        <v>245</v>
      </c>
      <c r="Q79" s="97" t="s">
        <v>344</v>
      </c>
      <c r="R79" s="97" t="s">
        <v>15</v>
      </c>
      <c r="S79" s="97" t="s">
        <v>340</v>
      </c>
    </row>
    <row r="80" spans="1:19" ht="15" hidden="1">
      <c r="A80" s="113">
        <v>74</v>
      </c>
      <c r="B80" s="114" t="s">
        <v>46</v>
      </c>
      <c r="C80" s="115"/>
      <c r="D80" s="116"/>
      <c r="E80" s="117"/>
      <c r="F80" s="118" t="str">
        <f>1!AG77</f>
        <v>©</v>
      </c>
      <c r="G80" s="118" t="str">
        <f>2!AG77</f>
        <v>©</v>
      </c>
      <c r="H80" s="119" t="str">
        <f>3!AG77</f>
        <v>©</v>
      </c>
      <c r="I80" s="120" t="str">
        <f>4!AG77</f>
        <v>©</v>
      </c>
      <c r="J80" s="121">
        <f t="shared" si="3"/>
        <v>0</v>
      </c>
      <c r="K80" s="122">
        <f t="shared" si="4"/>
        <v>44</v>
      </c>
      <c r="M80" s="97" t="s">
        <v>260</v>
      </c>
      <c r="N80" s="97" t="s">
        <v>17</v>
      </c>
      <c r="O80" s="97" t="s">
        <v>308</v>
      </c>
      <c r="Q80" s="97" t="s">
        <v>346</v>
      </c>
      <c r="R80" s="97" t="s">
        <v>17</v>
      </c>
      <c r="S80" s="97" t="s">
        <v>76</v>
      </c>
    </row>
    <row r="81" spans="1:19" ht="15" hidden="1">
      <c r="A81" s="113">
        <v>75</v>
      </c>
      <c r="B81" s="114" t="s">
        <v>46</v>
      </c>
      <c r="C81" s="115"/>
      <c r="D81" s="116"/>
      <c r="E81" s="117"/>
      <c r="F81" s="118" t="str">
        <f>1!AG78</f>
        <v>©</v>
      </c>
      <c r="G81" s="118" t="str">
        <f>2!AG78</f>
        <v>©</v>
      </c>
      <c r="H81" s="119" t="str">
        <f>3!AG78</f>
        <v>©</v>
      </c>
      <c r="I81" s="120" t="str">
        <f>4!AG78</f>
        <v>©</v>
      </c>
      <c r="J81" s="121">
        <f t="shared" si="3"/>
        <v>0</v>
      </c>
      <c r="K81" s="122">
        <f t="shared" si="4"/>
        <v>44</v>
      </c>
      <c r="M81" s="112" t="s">
        <v>260</v>
      </c>
      <c r="N81" s="112" t="s">
        <v>17</v>
      </c>
      <c r="O81" s="112" t="s">
        <v>170</v>
      </c>
      <c r="P81" s="112"/>
      <c r="Q81" s="97" t="s">
        <v>347</v>
      </c>
      <c r="R81" s="97" t="s">
        <v>81</v>
      </c>
      <c r="S81" s="97" t="s">
        <v>76</v>
      </c>
    </row>
    <row r="82" spans="1:19" ht="15" hidden="1">
      <c r="A82" s="113">
        <v>76</v>
      </c>
      <c r="B82" s="114" t="s">
        <v>46</v>
      </c>
      <c r="C82" s="115"/>
      <c r="D82" s="116"/>
      <c r="E82" s="117"/>
      <c r="F82" s="118" t="str">
        <f>1!AG79</f>
        <v>©</v>
      </c>
      <c r="G82" s="118" t="str">
        <f>2!AG79</f>
        <v>©</v>
      </c>
      <c r="H82" s="119" t="str">
        <f>3!AG79</f>
        <v>©</v>
      </c>
      <c r="I82" s="120" t="str">
        <f>4!AG79</f>
        <v>©</v>
      </c>
      <c r="J82" s="121">
        <f t="shared" si="3"/>
        <v>0</v>
      </c>
      <c r="K82" s="122">
        <f t="shared" si="4"/>
        <v>44</v>
      </c>
      <c r="M82" s="112" t="s">
        <v>399</v>
      </c>
      <c r="N82" s="112" t="s">
        <v>51</v>
      </c>
      <c r="O82" s="112" t="s">
        <v>170</v>
      </c>
      <c r="Q82" s="97" t="s">
        <v>348</v>
      </c>
      <c r="R82" s="97" t="s">
        <v>68</v>
      </c>
      <c r="S82" s="97" t="s">
        <v>245</v>
      </c>
    </row>
    <row r="83" spans="1:19" ht="15" hidden="1">
      <c r="A83" s="113">
        <v>77</v>
      </c>
      <c r="B83" s="114" t="s">
        <v>46</v>
      </c>
      <c r="C83" s="115"/>
      <c r="D83" s="116"/>
      <c r="E83" s="117"/>
      <c r="F83" s="118" t="str">
        <f>1!AG80</f>
        <v>©</v>
      </c>
      <c r="G83" s="118" t="str">
        <f>2!AG80</f>
        <v>©</v>
      </c>
      <c r="H83" s="119" t="str">
        <f>3!AG80</f>
        <v>©</v>
      </c>
      <c r="I83" s="120" t="str">
        <f>4!AG80</f>
        <v>©</v>
      </c>
      <c r="J83" s="121">
        <f t="shared" si="3"/>
        <v>0</v>
      </c>
      <c r="K83" s="122">
        <f t="shared" si="4"/>
        <v>44</v>
      </c>
      <c r="M83" s="97" t="s">
        <v>220</v>
      </c>
      <c r="N83" s="97" t="s">
        <v>221</v>
      </c>
      <c r="O83" s="97" t="s">
        <v>22</v>
      </c>
      <c r="P83" s="112"/>
      <c r="Q83" s="97" t="s">
        <v>349</v>
      </c>
      <c r="R83" s="97" t="s">
        <v>350</v>
      </c>
      <c r="S83" s="97" t="s">
        <v>351</v>
      </c>
    </row>
    <row r="84" spans="1:19" ht="15" hidden="1">
      <c r="A84" s="113">
        <v>78</v>
      </c>
      <c r="B84" s="114" t="s">
        <v>46</v>
      </c>
      <c r="C84" s="115"/>
      <c r="D84" s="116"/>
      <c r="E84" s="117"/>
      <c r="F84" s="118" t="str">
        <f>1!AG81</f>
        <v>©</v>
      </c>
      <c r="G84" s="118" t="str">
        <f>2!AG81</f>
        <v>©</v>
      </c>
      <c r="H84" s="119" t="str">
        <f>3!AG81</f>
        <v>©</v>
      </c>
      <c r="I84" s="120" t="str">
        <f>4!AG81</f>
        <v>©</v>
      </c>
      <c r="J84" s="121">
        <f t="shared" si="3"/>
        <v>0</v>
      </c>
      <c r="K84" s="122">
        <f t="shared" si="4"/>
        <v>44</v>
      </c>
      <c r="M84" s="112" t="s">
        <v>220</v>
      </c>
      <c r="N84" s="112" t="s">
        <v>222</v>
      </c>
      <c r="O84" s="112" t="s">
        <v>22</v>
      </c>
      <c r="Q84" s="97" t="s">
        <v>353</v>
      </c>
      <c r="R84" s="97" t="s">
        <v>15</v>
      </c>
      <c r="S84" s="97" t="s">
        <v>275</v>
      </c>
    </row>
    <row r="85" spans="1:19" ht="15" hidden="1">
      <c r="A85" s="113">
        <v>79</v>
      </c>
      <c r="B85" s="114" t="s">
        <v>46</v>
      </c>
      <c r="C85" s="115"/>
      <c r="D85" s="116"/>
      <c r="E85" s="117"/>
      <c r="F85" s="118" t="str">
        <f>1!AG82</f>
        <v>©</v>
      </c>
      <c r="G85" s="118" t="str">
        <f>2!AG82</f>
        <v>©</v>
      </c>
      <c r="H85" s="119" t="str">
        <f>3!AG82</f>
        <v>©</v>
      </c>
      <c r="I85" s="120" t="str">
        <f>4!AG82</f>
        <v>©</v>
      </c>
      <c r="J85" s="121">
        <f t="shared" si="3"/>
        <v>0</v>
      </c>
      <c r="K85" s="122">
        <f t="shared" si="4"/>
        <v>44</v>
      </c>
      <c r="M85" s="112" t="s">
        <v>252</v>
      </c>
      <c r="N85" s="112" t="s">
        <v>140</v>
      </c>
      <c r="O85" s="112" t="s">
        <v>253</v>
      </c>
      <c r="P85" s="112"/>
      <c r="Q85" s="97" t="s">
        <v>355</v>
      </c>
      <c r="R85" s="97" t="s">
        <v>15</v>
      </c>
      <c r="S85" s="97" t="s">
        <v>275</v>
      </c>
    </row>
    <row r="86" spans="1:19" ht="15.75" hidden="1" thickBot="1">
      <c r="A86" s="125">
        <v>80</v>
      </c>
      <c r="B86" s="126" t="s">
        <v>46</v>
      </c>
      <c r="C86" s="127"/>
      <c r="D86" s="128"/>
      <c r="E86" s="129"/>
      <c r="F86" s="130" t="str">
        <f>1!AG83</f>
        <v>©</v>
      </c>
      <c r="G86" s="130" t="str">
        <f>2!AG83</f>
        <v>©</v>
      </c>
      <c r="H86" s="131" t="str">
        <f>3!AG83</f>
        <v>©</v>
      </c>
      <c r="I86" s="132" t="str">
        <f>4!AG83</f>
        <v>©</v>
      </c>
      <c r="J86" s="133">
        <f t="shared" si="3"/>
        <v>0</v>
      </c>
      <c r="K86" s="134">
        <f t="shared" si="4"/>
        <v>44</v>
      </c>
      <c r="M86" s="97" t="s">
        <v>239</v>
      </c>
      <c r="N86" s="97" t="s">
        <v>102</v>
      </c>
      <c r="O86" s="97" t="s">
        <v>65</v>
      </c>
      <c r="Q86" s="97" t="s">
        <v>357</v>
      </c>
      <c r="R86" s="97" t="s">
        <v>49</v>
      </c>
      <c r="S86" s="97" t="s">
        <v>76</v>
      </c>
    </row>
    <row r="87" spans="1:19" ht="12.75">
      <c r="A87" s="135"/>
      <c r="B87" s="135"/>
      <c r="C87" s="170" t="s">
        <v>9</v>
      </c>
      <c r="D87" s="136">
        <f ca="1">NOW()</f>
        <v>42988.28636932871</v>
      </c>
      <c r="M87" s="97" t="s">
        <v>246</v>
      </c>
      <c r="N87" s="97" t="s">
        <v>51</v>
      </c>
      <c r="O87" s="97" t="s">
        <v>58</v>
      </c>
      <c r="P87" s="112"/>
      <c r="Q87" s="97" t="s">
        <v>127</v>
      </c>
      <c r="R87" s="97" t="s">
        <v>16</v>
      </c>
      <c r="S87" s="97" t="s">
        <v>207</v>
      </c>
    </row>
    <row r="88" spans="2:19" ht="12.75">
      <c r="B88" s="137">
        <f>COUNTIF(B6:B86,"R")</f>
        <v>8</v>
      </c>
      <c r="C88" s="170"/>
      <c r="D88" s="138">
        <f ca="1">NOW()</f>
        <v>42988.28636932871</v>
      </c>
      <c r="G88" s="139"/>
      <c r="H88" s="139"/>
      <c r="I88" s="139"/>
      <c r="J88" s="140"/>
      <c r="M88" s="97" t="s">
        <v>246</v>
      </c>
      <c r="N88" s="97" t="s">
        <v>51</v>
      </c>
      <c r="O88" s="97" t="s">
        <v>156</v>
      </c>
      <c r="Q88" s="97" t="s">
        <v>42</v>
      </c>
      <c r="R88" s="97" t="s">
        <v>17</v>
      </c>
      <c r="S88" s="97" t="s">
        <v>65</v>
      </c>
    </row>
    <row r="89" spans="1:19" ht="12.75">
      <c r="A89" s="97" t="s">
        <v>215</v>
      </c>
      <c r="I89" s="97" t="s">
        <v>216</v>
      </c>
      <c r="M89" s="97" t="s">
        <v>354</v>
      </c>
      <c r="N89" s="97" t="s">
        <v>37</v>
      </c>
      <c r="O89" s="97" t="s">
        <v>156</v>
      </c>
      <c r="Q89" s="97" t="s">
        <v>128</v>
      </c>
      <c r="R89" s="97" t="s">
        <v>112</v>
      </c>
      <c r="S89" s="97" t="s">
        <v>129</v>
      </c>
    </row>
    <row r="90" spans="1:19" ht="12.75">
      <c r="A90" s="97" t="s">
        <v>217</v>
      </c>
      <c r="B90" s="141"/>
      <c r="C90" s="141"/>
      <c r="D90" s="112"/>
      <c r="E90" s="141"/>
      <c r="I90" s="141" t="s">
        <v>218</v>
      </c>
      <c r="M90" s="97" t="s">
        <v>354</v>
      </c>
      <c r="N90" s="97" t="s">
        <v>37</v>
      </c>
      <c r="O90" s="97" t="s">
        <v>356</v>
      </c>
      <c r="Q90" s="97" t="s">
        <v>208</v>
      </c>
      <c r="R90" s="97" t="s">
        <v>61</v>
      </c>
      <c r="S90" s="97" t="s">
        <v>177</v>
      </c>
    </row>
    <row r="91" spans="1:19" ht="12.75">
      <c r="A91" s="141"/>
      <c r="B91" s="141"/>
      <c r="C91" s="142"/>
      <c r="D91" s="143"/>
      <c r="E91" s="143"/>
      <c r="M91" s="97" t="s">
        <v>358</v>
      </c>
      <c r="N91" s="97" t="s">
        <v>15</v>
      </c>
      <c r="O91" s="97" t="s">
        <v>94</v>
      </c>
      <c r="Q91" s="97" t="s">
        <v>208</v>
      </c>
      <c r="R91" s="97" t="s">
        <v>60</v>
      </c>
      <c r="S91" s="97" t="s">
        <v>177</v>
      </c>
    </row>
    <row r="92" spans="1:19" ht="12.75">
      <c r="A92" s="141"/>
      <c r="B92" s="141"/>
      <c r="C92" s="142"/>
      <c r="D92" s="143"/>
      <c r="E92" s="143"/>
      <c r="M92" s="97" t="s">
        <v>242</v>
      </c>
      <c r="N92" s="97" t="s">
        <v>61</v>
      </c>
      <c r="O92" s="97" t="s">
        <v>21</v>
      </c>
      <c r="Q92" s="97" t="s">
        <v>209</v>
      </c>
      <c r="R92" s="97" t="s">
        <v>60</v>
      </c>
      <c r="S92" s="97" t="s">
        <v>177</v>
      </c>
    </row>
    <row r="93" spans="1:19" ht="12.75">
      <c r="A93" s="141"/>
      <c r="B93" s="141"/>
      <c r="C93" s="141"/>
      <c r="D93" s="141"/>
      <c r="E93" s="141"/>
      <c r="M93" s="97" t="s">
        <v>360</v>
      </c>
      <c r="N93" s="97" t="s">
        <v>16</v>
      </c>
      <c r="O93" s="97" t="s">
        <v>71</v>
      </c>
      <c r="Q93" s="97" t="s">
        <v>210</v>
      </c>
      <c r="R93" s="97" t="s">
        <v>211</v>
      </c>
      <c r="S93" s="97" t="s">
        <v>76</v>
      </c>
    </row>
    <row r="94" spans="13:19" ht="12.75">
      <c r="M94" s="97" t="s">
        <v>361</v>
      </c>
      <c r="N94" s="97" t="s">
        <v>102</v>
      </c>
      <c r="O94" s="97" t="s">
        <v>245</v>
      </c>
      <c r="Q94" s="97" t="s">
        <v>130</v>
      </c>
      <c r="R94" s="97" t="s">
        <v>131</v>
      </c>
      <c r="S94" s="97" t="s">
        <v>104</v>
      </c>
    </row>
    <row r="95" spans="13:19" ht="12.75">
      <c r="M95" s="97" t="s">
        <v>235</v>
      </c>
      <c r="N95" s="97" t="s">
        <v>18</v>
      </c>
      <c r="O95" s="97" t="s">
        <v>21</v>
      </c>
      <c r="Q95" s="97" t="s">
        <v>362</v>
      </c>
      <c r="R95" s="97" t="s">
        <v>131</v>
      </c>
      <c r="S95" s="97" t="s">
        <v>104</v>
      </c>
    </row>
    <row r="96" spans="13:19" ht="12.75">
      <c r="M96" s="97" t="s">
        <v>264</v>
      </c>
      <c r="N96" s="97" t="s">
        <v>265</v>
      </c>
      <c r="O96" s="97" t="s">
        <v>21</v>
      </c>
      <c r="Q96" s="97" t="s">
        <v>36</v>
      </c>
      <c r="R96" s="97" t="s">
        <v>17</v>
      </c>
      <c r="S96" s="97" t="s">
        <v>58</v>
      </c>
    </row>
    <row r="97" spans="13:19" ht="12.75">
      <c r="M97" s="97" t="s">
        <v>250</v>
      </c>
      <c r="N97" s="97" t="s">
        <v>61</v>
      </c>
      <c r="O97" s="97" t="s">
        <v>251</v>
      </c>
      <c r="P97" s="112"/>
      <c r="Q97" s="97" t="s">
        <v>212</v>
      </c>
      <c r="R97" s="97" t="s">
        <v>81</v>
      </c>
      <c r="S97" s="97" t="s">
        <v>245</v>
      </c>
    </row>
    <row r="98" spans="13:19" ht="12.75">
      <c r="M98" s="97" t="s">
        <v>250</v>
      </c>
      <c r="N98" s="97" t="s">
        <v>61</v>
      </c>
      <c r="O98" s="97" t="s">
        <v>154</v>
      </c>
      <c r="Q98" s="97" t="s">
        <v>212</v>
      </c>
      <c r="R98" s="97" t="s">
        <v>81</v>
      </c>
      <c r="S98" s="97" t="s">
        <v>175</v>
      </c>
    </row>
    <row r="99" spans="13:19" ht="12.75">
      <c r="M99" s="97" t="s">
        <v>250</v>
      </c>
      <c r="N99" s="97" t="s">
        <v>16</v>
      </c>
      <c r="O99" s="97" t="s">
        <v>21</v>
      </c>
      <c r="Q99" s="97" t="s">
        <v>132</v>
      </c>
      <c r="R99" s="97" t="s">
        <v>15</v>
      </c>
      <c r="S99" s="97" t="s">
        <v>66</v>
      </c>
    </row>
    <row r="100" spans="13:19" ht="12.75">
      <c r="M100" s="97" t="s">
        <v>363</v>
      </c>
      <c r="N100" s="97" t="s">
        <v>81</v>
      </c>
      <c r="O100" s="97" t="s">
        <v>76</v>
      </c>
      <c r="Q100" s="97" t="s">
        <v>50</v>
      </c>
      <c r="R100" s="97" t="s">
        <v>49</v>
      </c>
      <c r="S100" s="97" t="s">
        <v>58</v>
      </c>
    </row>
    <row r="101" spans="13:19" ht="12.75">
      <c r="M101" s="97" t="s">
        <v>364</v>
      </c>
      <c r="N101" s="97" t="s">
        <v>189</v>
      </c>
      <c r="O101" s="97" t="s">
        <v>257</v>
      </c>
      <c r="P101" s="112"/>
      <c r="Q101" s="97" t="s">
        <v>365</v>
      </c>
      <c r="R101" s="97" t="s">
        <v>61</v>
      </c>
      <c r="S101" s="97" t="s">
        <v>170</v>
      </c>
    </row>
    <row r="102" spans="13:19" ht="12.75">
      <c r="M102" s="97" t="s">
        <v>171</v>
      </c>
      <c r="N102" s="97" t="s">
        <v>61</v>
      </c>
      <c r="O102" s="97" t="s">
        <v>280</v>
      </c>
      <c r="Q102" s="97" t="s">
        <v>133</v>
      </c>
      <c r="R102" s="97" t="s">
        <v>102</v>
      </c>
      <c r="S102" s="97" t="s">
        <v>58</v>
      </c>
    </row>
    <row r="103" spans="13:19" ht="12.75">
      <c r="M103" s="97" t="s">
        <v>172</v>
      </c>
      <c r="N103" s="97" t="s">
        <v>61</v>
      </c>
      <c r="O103" s="97" t="s">
        <v>173</v>
      </c>
      <c r="P103" s="112"/>
      <c r="Q103" s="97" t="s">
        <v>133</v>
      </c>
      <c r="R103" s="97" t="s">
        <v>11</v>
      </c>
      <c r="S103" s="97" t="s">
        <v>236</v>
      </c>
    </row>
    <row r="104" spans="13:19" ht="12.75">
      <c r="M104" s="97" t="s">
        <v>366</v>
      </c>
      <c r="N104" s="97" t="s">
        <v>61</v>
      </c>
      <c r="O104" s="97" t="s">
        <v>175</v>
      </c>
      <c r="Q104" s="97" t="s">
        <v>237</v>
      </c>
      <c r="R104" s="97" t="s">
        <v>238</v>
      </c>
      <c r="S104" s="97" t="s">
        <v>204</v>
      </c>
    </row>
    <row r="105" spans="13:19" ht="12.75">
      <c r="M105" s="97" t="s">
        <v>35</v>
      </c>
      <c r="N105" s="97" t="s">
        <v>15</v>
      </c>
      <c r="O105" s="97" t="s">
        <v>22</v>
      </c>
      <c r="Q105" s="97" t="s">
        <v>368</v>
      </c>
      <c r="R105" s="97" t="s">
        <v>238</v>
      </c>
      <c r="S105" s="97" t="s">
        <v>204</v>
      </c>
    </row>
    <row r="106" spans="13:19" ht="12.75">
      <c r="M106" s="97" t="s">
        <v>367</v>
      </c>
      <c r="N106" s="97" t="s">
        <v>15</v>
      </c>
      <c r="O106" s="97" t="s">
        <v>22</v>
      </c>
      <c r="P106" s="112"/>
      <c r="Q106" s="97" t="s">
        <v>134</v>
      </c>
      <c r="R106" s="97" t="s">
        <v>57</v>
      </c>
      <c r="S106" s="97" t="s">
        <v>74</v>
      </c>
    </row>
    <row r="107" spans="13:19" ht="12.75">
      <c r="M107" s="97" t="s">
        <v>369</v>
      </c>
      <c r="N107" s="97" t="s">
        <v>78</v>
      </c>
      <c r="O107" s="97" t="s">
        <v>104</v>
      </c>
      <c r="Q107" s="97" t="s">
        <v>135</v>
      </c>
      <c r="R107" s="97" t="s">
        <v>18</v>
      </c>
      <c r="S107" s="97" t="s">
        <v>207</v>
      </c>
    </row>
    <row r="108" spans="13:19" ht="12.75">
      <c r="M108" s="112" t="s">
        <v>174</v>
      </c>
      <c r="N108" s="112" t="s">
        <v>81</v>
      </c>
      <c r="O108" s="112" t="s">
        <v>76</v>
      </c>
      <c r="P108" s="112"/>
      <c r="Q108" s="97" t="s">
        <v>135</v>
      </c>
      <c r="R108" s="97" t="s">
        <v>18</v>
      </c>
      <c r="S108" s="97" t="s">
        <v>136</v>
      </c>
    </row>
    <row r="109" spans="13:19" ht="12.75">
      <c r="M109" s="112" t="s">
        <v>400</v>
      </c>
      <c r="N109" s="112" t="s">
        <v>49</v>
      </c>
      <c r="O109" s="112" t="s">
        <v>204</v>
      </c>
      <c r="Q109" s="97" t="s">
        <v>374</v>
      </c>
      <c r="R109" s="97" t="s">
        <v>16</v>
      </c>
      <c r="S109" s="97" t="s">
        <v>375</v>
      </c>
    </row>
    <row r="110" spans="13:19" ht="12.75">
      <c r="M110" s="97" t="s">
        <v>370</v>
      </c>
      <c r="N110" s="97" t="s">
        <v>371</v>
      </c>
      <c r="O110" s="97" t="s">
        <v>372</v>
      </c>
      <c r="P110" s="112"/>
      <c r="Q110" s="97" t="s">
        <v>23</v>
      </c>
      <c r="R110" s="97" t="s">
        <v>11</v>
      </c>
      <c r="S110" s="97" t="s">
        <v>58</v>
      </c>
    </row>
    <row r="111" spans="13:19" ht="12.75">
      <c r="M111" s="97" t="s">
        <v>373</v>
      </c>
      <c r="N111" s="97" t="s">
        <v>34</v>
      </c>
      <c r="O111" s="97" t="s">
        <v>175</v>
      </c>
      <c r="Q111" s="97" t="s">
        <v>223</v>
      </c>
      <c r="R111" s="97" t="s">
        <v>81</v>
      </c>
      <c r="S111" s="97" t="s">
        <v>224</v>
      </c>
    </row>
    <row r="112" spans="13:19" ht="12.75">
      <c r="M112" s="97" t="s">
        <v>225</v>
      </c>
      <c r="N112" s="97" t="s">
        <v>112</v>
      </c>
      <c r="O112" s="97" t="s">
        <v>22</v>
      </c>
      <c r="Q112" s="97" t="s">
        <v>213</v>
      </c>
      <c r="R112" s="97" t="s">
        <v>81</v>
      </c>
      <c r="S112" s="97" t="s">
        <v>96</v>
      </c>
    </row>
    <row r="113" spans="13:19" ht="12.75">
      <c r="M113" s="97" t="s">
        <v>376</v>
      </c>
      <c r="N113" s="97" t="s">
        <v>57</v>
      </c>
      <c r="O113" s="97" t="s">
        <v>377</v>
      </c>
      <c r="Q113" s="97" t="s">
        <v>137</v>
      </c>
      <c r="R113" s="97" t="s">
        <v>138</v>
      </c>
      <c r="S113" s="97" t="s">
        <v>65</v>
      </c>
    </row>
    <row r="114" spans="13:19" ht="12.75">
      <c r="M114" s="97" t="s">
        <v>243</v>
      </c>
      <c r="N114" s="97" t="s">
        <v>81</v>
      </c>
      <c r="O114" s="97" t="s">
        <v>244</v>
      </c>
      <c r="P114" s="112"/>
      <c r="Q114" s="97" t="s">
        <v>379</v>
      </c>
      <c r="R114" s="97" t="s">
        <v>37</v>
      </c>
      <c r="S114" s="97" t="s">
        <v>175</v>
      </c>
    </row>
    <row r="115" spans="13:19" ht="12.75">
      <c r="M115" s="112" t="s">
        <v>176</v>
      </c>
      <c r="N115" s="112" t="s">
        <v>61</v>
      </c>
      <c r="O115" s="112" t="s">
        <v>177</v>
      </c>
      <c r="P115" s="112"/>
      <c r="Q115" s="97" t="s">
        <v>139</v>
      </c>
      <c r="R115" s="97" t="s">
        <v>140</v>
      </c>
      <c r="S115" s="97" t="s">
        <v>62</v>
      </c>
    </row>
    <row r="116" spans="13:19" ht="12.75">
      <c r="M116" s="97" t="s">
        <v>378</v>
      </c>
      <c r="N116" s="97" t="s">
        <v>122</v>
      </c>
      <c r="O116" s="97" t="s">
        <v>311</v>
      </c>
      <c r="Q116" s="97" t="s">
        <v>141</v>
      </c>
      <c r="R116" s="97" t="s">
        <v>142</v>
      </c>
      <c r="S116" s="97" t="s">
        <v>74</v>
      </c>
    </row>
    <row r="117" spans="13:19" ht="12.75">
      <c r="M117" s="97" t="s">
        <v>178</v>
      </c>
      <c r="N117" s="97" t="s">
        <v>60</v>
      </c>
      <c r="O117" s="97" t="s">
        <v>380</v>
      </c>
      <c r="Q117" s="97" t="s">
        <v>381</v>
      </c>
      <c r="R117" s="97" t="s">
        <v>41</v>
      </c>
      <c r="S117" s="97" t="s">
        <v>21</v>
      </c>
    </row>
    <row r="118" spans="13:19" ht="12.75">
      <c r="M118" s="97" t="s">
        <v>178</v>
      </c>
      <c r="N118" s="97" t="s">
        <v>51</v>
      </c>
      <c r="O118" s="97" t="s">
        <v>21</v>
      </c>
      <c r="Q118" s="97" t="s">
        <v>383</v>
      </c>
      <c r="R118" s="97" t="s">
        <v>140</v>
      </c>
      <c r="S118" s="97" t="s">
        <v>245</v>
      </c>
    </row>
    <row r="119" spans="13:19" ht="12.75">
      <c r="M119" s="97" t="s">
        <v>247</v>
      </c>
      <c r="N119" s="97" t="s">
        <v>51</v>
      </c>
      <c r="O119" s="97" t="s">
        <v>21</v>
      </c>
      <c r="Q119" s="97" t="s">
        <v>384</v>
      </c>
      <c r="R119" s="97" t="s">
        <v>78</v>
      </c>
      <c r="S119" s="97" t="s">
        <v>207</v>
      </c>
    </row>
    <row r="120" spans="13:19" ht="12.75">
      <c r="M120" s="97" t="s">
        <v>382</v>
      </c>
      <c r="N120" s="97" t="s">
        <v>12</v>
      </c>
      <c r="O120" s="97" t="s">
        <v>305</v>
      </c>
      <c r="P120" s="112"/>
      <c r="Q120" s="97" t="s">
        <v>258</v>
      </c>
      <c r="R120" s="97" t="s">
        <v>49</v>
      </c>
      <c r="S120" s="97" t="s">
        <v>259</v>
      </c>
    </row>
    <row r="121" spans="13:19" ht="12.75">
      <c r="M121" s="97" t="s">
        <v>179</v>
      </c>
      <c r="N121" s="97" t="s">
        <v>61</v>
      </c>
      <c r="O121" s="97" t="s">
        <v>180</v>
      </c>
      <c r="Q121" s="97" t="s">
        <v>387</v>
      </c>
      <c r="R121" s="97" t="s">
        <v>169</v>
      </c>
      <c r="S121" s="97" t="s">
        <v>388</v>
      </c>
    </row>
    <row r="122" spans="13:19" ht="12.75">
      <c r="M122" s="97" t="s">
        <v>385</v>
      </c>
      <c r="N122" s="97" t="s">
        <v>105</v>
      </c>
      <c r="O122" s="97" t="s">
        <v>386</v>
      </c>
      <c r="Q122" s="97" t="s">
        <v>143</v>
      </c>
      <c r="R122" s="97" t="s">
        <v>37</v>
      </c>
      <c r="S122" s="97" t="s">
        <v>65</v>
      </c>
    </row>
    <row r="123" spans="13:19" ht="12.75">
      <c r="M123" s="97" t="s">
        <v>389</v>
      </c>
      <c r="N123" s="97" t="s">
        <v>228</v>
      </c>
      <c r="O123" s="97" t="s">
        <v>76</v>
      </c>
      <c r="P123" s="112"/>
      <c r="Q123" s="97" t="s">
        <v>143</v>
      </c>
      <c r="R123" s="97" t="s">
        <v>37</v>
      </c>
      <c r="S123" s="97" t="s">
        <v>180</v>
      </c>
    </row>
    <row r="124" spans="13:19" ht="12.75">
      <c r="M124" s="97" t="s">
        <v>390</v>
      </c>
      <c r="N124" s="97" t="s">
        <v>37</v>
      </c>
      <c r="O124" s="97" t="s">
        <v>79</v>
      </c>
      <c r="Q124" s="97" t="s">
        <v>144</v>
      </c>
      <c r="R124" s="97" t="s">
        <v>145</v>
      </c>
      <c r="S124" s="97" t="s">
        <v>65</v>
      </c>
    </row>
    <row r="125" spans="13:19" ht="12.75">
      <c r="M125" s="97" t="s">
        <v>391</v>
      </c>
      <c r="N125" s="97" t="s">
        <v>392</v>
      </c>
      <c r="O125" s="97" t="s">
        <v>66</v>
      </c>
      <c r="Q125" s="97" t="s">
        <v>52</v>
      </c>
      <c r="R125" s="97" t="s">
        <v>53</v>
      </c>
      <c r="S125" s="97" t="s">
        <v>58</v>
      </c>
    </row>
    <row r="126" spans="13:19" ht="12.75">
      <c r="M126" s="112" t="s">
        <v>181</v>
      </c>
      <c r="N126" s="112" t="s">
        <v>49</v>
      </c>
      <c r="O126" s="112" t="s">
        <v>76</v>
      </c>
      <c r="Q126" s="97" t="s">
        <v>393</v>
      </c>
      <c r="R126" s="97" t="s">
        <v>15</v>
      </c>
      <c r="S126" s="97" t="s">
        <v>292</v>
      </c>
    </row>
    <row r="127" spans="13:19" ht="12.75">
      <c r="M127" s="97" t="s">
        <v>394</v>
      </c>
      <c r="N127" s="97" t="s">
        <v>16</v>
      </c>
      <c r="O127" s="97" t="s">
        <v>395</v>
      </c>
      <c r="Q127" s="97" t="s">
        <v>146</v>
      </c>
      <c r="R127" s="97" t="s">
        <v>61</v>
      </c>
      <c r="S127" s="97" t="s">
        <v>245</v>
      </c>
    </row>
    <row r="128" spans="13:19" ht="12.75">
      <c r="M128" s="112" t="s">
        <v>64</v>
      </c>
      <c r="N128" s="112" t="s">
        <v>49</v>
      </c>
      <c r="O128" s="112" t="s">
        <v>21</v>
      </c>
      <c r="Q128" s="97" t="s">
        <v>26</v>
      </c>
      <c r="R128" s="97" t="s">
        <v>16</v>
      </c>
      <c r="S128" s="97" t="s">
        <v>65</v>
      </c>
    </row>
    <row r="129" spans="13:19" ht="12.75">
      <c r="M129" s="97" t="s">
        <v>147</v>
      </c>
      <c r="N129" s="97" t="s">
        <v>148</v>
      </c>
      <c r="O129" s="97" t="s">
        <v>74</v>
      </c>
      <c r="Q129" s="97" t="s">
        <v>263</v>
      </c>
      <c r="R129" s="97" t="s">
        <v>18</v>
      </c>
      <c r="S129" s="97" t="s">
        <v>170</v>
      </c>
    </row>
    <row r="130" spans="13:19" ht="12.75">
      <c r="M130" s="97" t="s">
        <v>267</v>
      </c>
      <c r="N130" s="97" t="s">
        <v>268</v>
      </c>
      <c r="O130" s="97" t="s">
        <v>269</v>
      </c>
      <c r="Q130" s="97" t="s">
        <v>396</v>
      </c>
      <c r="R130" s="97" t="s">
        <v>41</v>
      </c>
      <c r="S130" s="97" t="s">
        <v>345</v>
      </c>
    </row>
    <row r="131" spans="13:19" ht="12.75">
      <c r="M131" s="97" t="s">
        <v>270</v>
      </c>
      <c r="N131" s="97" t="s">
        <v>11</v>
      </c>
      <c r="O131" s="97" t="s">
        <v>271</v>
      </c>
      <c r="Q131" s="97" t="s">
        <v>401</v>
      </c>
      <c r="R131" s="97" t="s">
        <v>68</v>
      </c>
      <c r="S131" s="97" t="s">
        <v>76</v>
      </c>
    </row>
    <row r="132" spans="17:19" ht="12.75">
      <c r="Q132" s="97" t="s">
        <v>27</v>
      </c>
      <c r="R132" s="97" t="s">
        <v>13</v>
      </c>
      <c r="S132" s="97" t="s">
        <v>21</v>
      </c>
    </row>
    <row r="133" spans="17:19" ht="12.75">
      <c r="Q133" s="97" t="s">
        <v>397</v>
      </c>
      <c r="R133" s="97" t="s">
        <v>13</v>
      </c>
      <c r="S133" s="97" t="s">
        <v>66</v>
      </c>
    </row>
    <row r="134" spans="16:19" ht="12.75">
      <c r="P134" s="112"/>
      <c r="Q134" s="97" t="s">
        <v>31</v>
      </c>
      <c r="R134" s="97" t="s">
        <v>32</v>
      </c>
      <c r="S134" s="97" t="s">
        <v>21</v>
      </c>
    </row>
    <row r="135" spans="17:19" ht="12.75">
      <c r="Q135" s="97" t="s">
        <v>155</v>
      </c>
      <c r="R135" s="97" t="s">
        <v>32</v>
      </c>
      <c r="S135" s="97" t="s">
        <v>66</v>
      </c>
    </row>
    <row r="136" ht="12.75">
      <c r="P136" s="112"/>
    </row>
    <row r="138" ht="12.75">
      <c r="P138" s="112"/>
    </row>
    <row r="141" ht="12.75">
      <c r="P141" s="112"/>
    </row>
    <row r="143" ht="12.75">
      <c r="P143" s="112"/>
    </row>
    <row r="145" ht="12.75">
      <c r="P145" s="112"/>
    </row>
    <row r="153" ht="12.75">
      <c r="P153" s="112"/>
    </row>
    <row r="158" ht="12.75">
      <c r="P158" s="112"/>
    </row>
    <row r="163" ht="12.75">
      <c r="P163" s="112"/>
    </row>
    <row r="166" ht="12.75">
      <c r="P166" s="112"/>
    </row>
    <row r="170" ht="12.75">
      <c r="P170" s="112"/>
    </row>
    <row r="176" ht="12.75">
      <c r="P176" s="112"/>
    </row>
    <row r="178" ht="12.75">
      <c r="P178" s="112"/>
    </row>
    <row r="181" ht="12.75">
      <c r="P181" s="112"/>
    </row>
    <row r="185" ht="12.75">
      <c r="P185" s="112"/>
    </row>
    <row r="189" ht="12.75">
      <c r="P189" s="112"/>
    </row>
    <row r="192" ht="12.75">
      <c r="P192" s="112"/>
    </row>
    <row r="194" ht="12.75">
      <c r="P194" s="112"/>
    </row>
    <row r="198" ht="12.75">
      <c r="P198" s="112"/>
    </row>
    <row r="200" ht="12.75">
      <c r="P200" s="112"/>
    </row>
    <row r="260" spans="13:15" ht="12.75">
      <c r="M260" s="112"/>
      <c r="N260" s="112"/>
      <c r="O260" s="112"/>
    </row>
    <row r="283" spans="13:15" ht="12.75">
      <c r="M283" s="112"/>
      <c r="N283" s="112"/>
      <c r="O283" s="112"/>
    </row>
    <row r="286" spans="13:15" ht="12.75">
      <c r="M286" s="112"/>
      <c r="N286" s="112"/>
      <c r="O286" s="112"/>
    </row>
    <row r="293" spans="13:15" ht="12.75">
      <c r="M293" s="112"/>
      <c r="N293" s="112"/>
      <c r="O293" s="112"/>
    </row>
    <row r="296" spans="13:15" ht="12.75">
      <c r="M296" s="112"/>
      <c r="N296" s="112"/>
      <c r="O296" s="112"/>
    </row>
    <row r="298" spans="13:15" ht="12.75">
      <c r="M298" s="112"/>
      <c r="N298" s="112"/>
      <c r="O298" s="112"/>
    </row>
    <row r="301" spans="13:15" ht="12.75">
      <c r="M301" s="112"/>
      <c r="N301" s="112"/>
      <c r="O301" s="112"/>
    </row>
    <row r="303" spans="13:15" ht="12.75">
      <c r="M303" s="112"/>
      <c r="N303" s="112"/>
      <c r="O303" s="112"/>
    </row>
    <row r="304" spans="13:15" ht="12.75">
      <c r="M304" s="112"/>
      <c r="N304" s="112"/>
      <c r="O304" s="112"/>
    </row>
    <row r="310" spans="13:15" ht="12.75">
      <c r="M310" s="112"/>
      <c r="N310" s="112"/>
      <c r="O310" s="112"/>
    </row>
    <row r="315" spans="13:15" ht="12.75">
      <c r="M315" s="112"/>
      <c r="N315" s="112"/>
      <c r="O315" s="112"/>
    </row>
    <row r="316" spans="13:15" ht="12.75">
      <c r="M316" s="112"/>
      <c r="N316" s="112"/>
      <c r="O316" s="112"/>
    </row>
    <row r="327" spans="13:15" ht="12.75">
      <c r="M327" s="112"/>
      <c r="N327" s="112"/>
      <c r="O327" s="112"/>
    </row>
    <row r="328" spans="13:15" ht="12.75">
      <c r="M328" s="112"/>
      <c r="N328" s="112"/>
      <c r="O328" s="112"/>
    </row>
    <row r="329" spans="13:14" ht="12.75">
      <c r="M329" s="112"/>
      <c r="N329" s="112"/>
    </row>
    <row r="335" spans="13:15" ht="12.75">
      <c r="M335" s="112"/>
      <c r="N335" s="112"/>
      <c r="O335" s="112"/>
    </row>
    <row r="337" spans="13:15" ht="12.75">
      <c r="M337" s="112"/>
      <c r="N337" s="112"/>
      <c r="O337" s="112"/>
    </row>
    <row r="338" spans="13:15" ht="12.75">
      <c r="M338" s="112"/>
      <c r="N338" s="112"/>
      <c r="O338" s="112"/>
    </row>
    <row r="345" spans="13:15" ht="12.75">
      <c r="M345" s="112"/>
      <c r="N345" s="112"/>
      <c r="O345" s="112"/>
    </row>
    <row r="348" spans="13:15" ht="12.75">
      <c r="M348" s="112"/>
      <c r="N348" s="112"/>
      <c r="O348" s="112"/>
    </row>
    <row r="354" spans="13:15" ht="12.75">
      <c r="M354" s="112"/>
      <c r="N354" s="112"/>
      <c r="O354" s="112"/>
    </row>
    <row r="357" spans="13:15" ht="12.75">
      <c r="M357" s="112"/>
      <c r="N357" s="112"/>
      <c r="O357" s="112"/>
    </row>
    <row r="358" spans="13:15" ht="12.75">
      <c r="M358" s="112"/>
      <c r="N358" s="112"/>
      <c r="O358" s="112"/>
    </row>
    <row r="361" spans="13:15" ht="12.75">
      <c r="M361" s="112"/>
      <c r="N361" s="112"/>
      <c r="O361" s="112"/>
    </row>
  </sheetData>
  <sheetProtection/>
  <mergeCells count="14">
    <mergeCell ref="C87:C88"/>
    <mergeCell ref="A5:K5"/>
    <mergeCell ref="A41:K41"/>
    <mergeCell ref="A1:D1"/>
    <mergeCell ref="E1:I1"/>
    <mergeCell ref="J1:K2"/>
    <mergeCell ref="M1:M3"/>
    <mergeCell ref="A2:D2"/>
    <mergeCell ref="E2:I2"/>
    <mergeCell ref="B3:B4"/>
    <mergeCell ref="C3:C4"/>
    <mergeCell ref="D3:D4"/>
    <mergeCell ref="E3:E4"/>
    <mergeCell ref="K3:K4"/>
  </mergeCells>
  <conditionalFormatting sqref="B6:B40 B42:B86">
    <cfRule type="cellIs" priority="2" dxfId="0" operator="equal" stopIfTrue="1">
      <formula>"R"</formula>
    </cfRule>
  </conditionalFormatting>
  <conditionalFormatting sqref="F6:I40 F42:I86">
    <cfRule type="containsText" priority="1" dxfId="8" operator="containsText" stopIfTrue="1" text="nebyl">
      <formula>NOT(ISERROR(SEARCH("nebyl",F6)))</formula>
    </cfRule>
  </conditionalFormatting>
  <printOptions horizontalCentered="1"/>
  <pageMargins left="0.1968503937007874" right="0.11811023622047245" top="0.31496062992125984" bottom="0.35433070866141736" header="0.15748031496062992" footer="0.2362204724409449"/>
  <pageSetup horizontalDpi="300" verticalDpi="300" orientation="portrait" paperSize="9" scale="85" r:id="rId1"/>
  <headerFooter alignWithMargins="0">
    <oddFooter xml:space="preserve">&amp;R                                  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pane ySplit="540" topLeftCell="A1" activePane="bottomLeft" state="split"/>
      <selection pane="topLeft" activeCell="Z3" sqref="Z1:AE16384"/>
      <selection pane="bottomLeft" activeCell="C84" sqref="C84"/>
    </sheetView>
  </sheetViews>
  <sheetFormatPr defaultColWidth="9.00390625" defaultRowHeight="12.75"/>
  <cols>
    <col min="1" max="1" width="3.00390625" style="46" bestFit="1" customWidth="1"/>
    <col min="2" max="2" width="5.00390625" style="47" customWidth="1"/>
    <col min="3" max="3" width="20.875" style="46" customWidth="1"/>
    <col min="4" max="4" width="13.625" style="46" customWidth="1"/>
    <col min="5" max="5" width="6.875" style="46" hidden="1" customWidth="1"/>
    <col min="6" max="25" width="3.75390625" style="46" customWidth="1"/>
    <col min="26" max="30" width="3.75390625" style="46" hidden="1" customWidth="1"/>
    <col min="31" max="31" width="6.375" style="46" hidden="1" customWidth="1"/>
    <col min="32" max="32" width="8.625" style="46" customWidth="1"/>
    <col min="33" max="33" width="11.625" style="46" customWidth="1"/>
    <col min="34" max="16384" width="9.125" style="46" customWidth="1"/>
  </cols>
  <sheetData>
    <row r="1" spans="3:7" ht="15.75">
      <c r="C1" s="199" t="s">
        <v>229</v>
      </c>
      <c r="D1" s="199"/>
      <c r="E1" s="199"/>
      <c r="F1" s="199"/>
      <c r="G1" s="199"/>
    </row>
    <row r="2" spans="3:33" ht="13.5" thickBot="1">
      <c r="C2" s="144" t="s">
        <v>448</v>
      </c>
      <c r="AG2" s="46">
        <f>(COUNTIF(AG4:AG83,"nebyl"))</f>
        <v>0</v>
      </c>
    </row>
    <row r="3" spans="3:33" ht="16.5" thickBot="1">
      <c r="C3" s="48"/>
      <c r="D3" s="48"/>
      <c r="E3" s="49" t="s">
        <v>39</v>
      </c>
      <c r="F3" s="50">
        <v>1</v>
      </c>
      <c r="G3" s="52">
        <v>2</v>
      </c>
      <c r="H3" s="52">
        <v>3</v>
      </c>
      <c r="I3" s="52">
        <v>4</v>
      </c>
      <c r="J3" s="52">
        <v>5</v>
      </c>
      <c r="K3" s="52">
        <v>6</v>
      </c>
      <c r="L3" s="52">
        <v>7</v>
      </c>
      <c r="M3" s="52">
        <v>8</v>
      </c>
      <c r="N3" s="52">
        <v>9</v>
      </c>
      <c r="O3" s="52">
        <v>10</v>
      </c>
      <c r="P3" s="52">
        <v>11</v>
      </c>
      <c r="Q3" s="52">
        <v>12</v>
      </c>
      <c r="R3" s="52">
        <v>13</v>
      </c>
      <c r="S3" s="52">
        <v>14</v>
      </c>
      <c r="T3" s="52">
        <v>15</v>
      </c>
      <c r="U3" s="52">
        <v>16</v>
      </c>
      <c r="V3" s="52">
        <v>17</v>
      </c>
      <c r="W3" s="52">
        <v>18</v>
      </c>
      <c r="X3" s="52">
        <v>19</v>
      </c>
      <c r="Y3" s="52">
        <v>20</v>
      </c>
      <c r="Z3" s="52">
        <v>21</v>
      </c>
      <c r="AA3" s="52">
        <v>22</v>
      </c>
      <c r="AB3" s="52">
        <v>23</v>
      </c>
      <c r="AC3" s="52">
        <v>24</v>
      </c>
      <c r="AD3" s="51">
        <v>25</v>
      </c>
      <c r="AE3" s="54" t="s">
        <v>230</v>
      </c>
      <c r="AF3" s="54" t="s">
        <v>25</v>
      </c>
      <c r="AG3" s="53" t="s">
        <v>20</v>
      </c>
    </row>
    <row r="4" spans="1:33" ht="15.75">
      <c r="A4" s="55">
        <f>Prezentace!A5</f>
        <v>21</v>
      </c>
      <c r="B4" s="56" t="str">
        <f>Prezentace!B5</f>
        <v>P</v>
      </c>
      <c r="C4" s="57" t="str">
        <f>Prezentace!C5</f>
        <v>BÍNA</v>
      </c>
      <c r="D4" s="58" t="str">
        <f>Prezentace!D5</f>
        <v>Jiří</v>
      </c>
      <c r="E4" s="74"/>
      <c r="F4" s="75">
        <v>10</v>
      </c>
      <c r="G4" s="76">
        <v>8</v>
      </c>
      <c r="H4" s="76">
        <v>7</v>
      </c>
      <c r="I4" s="76">
        <v>7</v>
      </c>
      <c r="J4" s="76">
        <v>10</v>
      </c>
      <c r="K4" s="76">
        <v>8</v>
      </c>
      <c r="L4" s="76">
        <v>8</v>
      </c>
      <c r="M4" s="76">
        <v>8</v>
      </c>
      <c r="N4" s="76">
        <v>9</v>
      </c>
      <c r="O4" s="76">
        <v>9</v>
      </c>
      <c r="P4" s="76">
        <v>9</v>
      </c>
      <c r="Q4" s="76">
        <v>9</v>
      </c>
      <c r="R4" s="76">
        <v>10</v>
      </c>
      <c r="S4" s="76">
        <v>10</v>
      </c>
      <c r="T4" s="76">
        <v>8</v>
      </c>
      <c r="U4" s="76">
        <v>8</v>
      </c>
      <c r="V4" s="76">
        <v>10</v>
      </c>
      <c r="W4" s="76">
        <v>10</v>
      </c>
      <c r="X4" s="76">
        <v>9</v>
      </c>
      <c r="Y4" s="76">
        <v>9</v>
      </c>
      <c r="Z4" s="76"/>
      <c r="AA4" s="76"/>
      <c r="AB4" s="76"/>
      <c r="AC4" s="76"/>
      <c r="AD4" s="77"/>
      <c r="AE4" s="78"/>
      <c r="AF4" s="79">
        <v>29.77</v>
      </c>
      <c r="AG4" s="59">
        <f>IF(C4=0,"©",IF(COUNTA(E4:AD4)=0,"nebyl",IF((SUM(E4:AE4)-AF4)&lt;0,"minus",(SUM(E4:AE4)-AF4))))</f>
        <v>146.23</v>
      </c>
    </row>
    <row r="5" spans="1:33" ht="15.75">
      <c r="A5" s="60">
        <f>Prezentace!A6</f>
        <v>22</v>
      </c>
      <c r="B5" s="61" t="str">
        <f>Prezentace!B6</f>
        <v>R</v>
      </c>
      <c r="C5" s="62" t="str">
        <f>Prezentace!C6</f>
        <v>BÍNA</v>
      </c>
      <c r="D5" s="63" t="str">
        <f>Prezentace!D6</f>
        <v>Jiří</v>
      </c>
      <c r="E5" s="80"/>
      <c r="F5" s="81">
        <v>10</v>
      </c>
      <c r="G5" s="82">
        <v>9</v>
      </c>
      <c r="H5" s="82">
        <v>8</v>
      </c>
      <c r="I5" s="82">
        <v>8</v>
      </c>
      <c r="J5" s="82">
        <v>10</v>
      </c>
      <c r="K5" s="82">
        <v>8</v>
      </c>
      <c r="L5" s="82">
        <v>8</v>
      </c>
      <c r="M5" s="82">
        <v>7</v>
      </c>
      <c r="N5" s="82">
        <v>10</v>
      </c>
      <c r="O5" s="82">
        <v>9</v>
      </c>
      <c r="P5" s="82">
        <v>9</v>
      </c>
      <c r="Q5" s="82">
        <v>9</v>
      </c>
      <c r="R5" s="82">
        <v>10</v>
      </c>
      <c r="S5" s="82">
        <v>8</v>
      </c>
      <c r="T5" s="82">
        <v>0</v>
      </c>
      <c r="U5" s="82">
        <v>0</v>
      </c>
      <c r="V5" s="82">
        <v>8</v>
      </c>
      <c r="W5" s="82">
        <v>8</v>
      </c>
      <c r="X5" s="82">
        <v>5</v>
      </c>
      <c r="Y5" s="82">
        <v>0</v>
      </c>
      <c r="Z5" s="82"/>
      <c r="AA5" s="82"/>
      <c r="AB5" s="82"/>
      <c r="AC5" s="82"/>
      <c r="AD5" s="83"/>
      <c r="AE5" s="84"/>
      <c r="AF5" s="85">
        <v>27.2</v>
      </c>
      <c r="AG5" s="64">
        <f aca="true" t="shared" si="0" ref="AG5:AG68">IF(C5=0,"©",IF(COUNTA(E5:AD5)=0,"nebyl",IF((SUM(E5:AE5)-AF5)&lt;0,"minus",(SUM(E5:AE5)-AF5))))</f>
        <v>116.8</v>
      </c>
    </row>
    <row r="6" spans="1:33" ht="15.75">
      <c r="A6" s="60">
        <f>Prezentace!A7</f>
        <v>23</v>
      </c>
      <c r="B6" s="61" t="str">
        <f>Prezentace!B7</f>
        <v>P</v>
      </c>
      <c r="C6" s="62" t="str">
        <f>Prezentace!C7</f>
        <v>BOUDA</v>
      </c>
      <c r="D6" s="63" t="str">
        <f>Prezentace!D7</f>
        <v>Lukáš</v>
      </c>
      <c r="E6" s="80"/>
      <c r="F6" s="81">
        <v>10</v>
      </c>
      <c r="G6" s="82">
        <v>9</v>
      </c>
      <c r="H6" s="82">
        <v>9</v>
      </c>
      <c r="I6" s="82">
        <v>9</v>
      </c>
      <c r="J6" s="82">
        <v>10</v>
      </c>
      <c r="K6" s="82">
        <v>10</v>
      </c>
      <c r="L6" s="82">
        <v>9</v>
      </c>
      <c r="M6" s="82">
        <v>8</v>
      </c>
      <c r="N6" s="82">
        <v>10</v>
      </c>
      <c r="O6" s="82">
        <v>10</v>
      </c>
      <c r="P6" s="82">
        <v>9</v>
      </c>
      <c r="Q6" s="82">
        <v>8</v>
      </c>
      <c r="R6" s="82">
        <v>10</v>
      </c>
      <c r="S6" s="82">
        <v>9</v>
      </c>
      <c r="T6" s="82">
        <v>8</v>
      </c>
      <c r="U6" s="82">
        <v>8</v>
      </c>
      <c r="V6" s="82">
        <v>10</v>
      </c>
      <c r="W6" s="82">
        <v>9</v>
      </c>
      <c r="X6" s="82">
        <v>9</v>
      </c>
      <c r="Y6" s="82">
        <v>8</v>
      </c>
      <c r="Z6" s="82"/>
      <c r="AA6" s="82"/>
      <c r="AB6" s="82"/>
      <c r="AC6" s="82"/>
      <c r="AD6" s="83"/>
      <c r="AE6" s="84"/>
      <c r="AF6" s="85">
        <v>21.83</v>
      </c>
      <c r="AG6" s="64">
        <f t="shared" si="0"/>
        <v>160.17000000000002</v>
      </c>
    </row>
    <row r="7" spans="1:33" ht="15.75">
      <c r="A7" s="60">
        <f>Prezentace!A8</f>
        <v>24</v>
      </c>
      <c r="B7" s="61" t="str">
        <f>Prezentace!B8</f>
        <v>R</v>
      </c>
      <c r="C7" s="62" t="str">
        <f>Prezentace!C8</f>
        <v>BOUDA</v>
      </c>
      <c r="D7" s="63" t="str">
        <f>Prezentace!D8</f>
        <v>Lukáš</v>
      </c>
      <c r="E7" s="80"/>
      <c r="F7" s="81">
        <v>9</v>
      </c>
      <c r="G7" s="82">
        <v>9</v>
      </c>
      <c r="H7" s="82">
        <v>8</v>
      </c>
      <c r="I7" s="82">
        <v>0</v>
      </c>
      <c r="J7" s="82">
        <v>8</v>
      </c>
      <c r="K7" s="82">
        <v>8</v>
      </c>
      <c r="L7" s="82">
        <v>7</v>
      </c>
      <c r="M7" s="82">
        <v>7</v>
      </c>
      <c r="N7" s="82">
        <v>9</v>
      </c>
      <c r="O7" s="82">
        <v>9</v>
      </c>
      <c r="P7" s="82">
        <v>8</v>
      </c>
      <c r="Q7" s="82">
        <v>8</v>
      </c>
      <c r="R7" s="82">
        <v>10</v>
      </c>
      <c r="S7" s="82">
        <v>9</v>
      </c>
      <c r="T7" s="82">
        <v>8</v>
      </c>
      <c r="U7" s="82">
        <v>8</v>
      </c>
      <c r="V7" s="82">
        <v>9</v>
      </c>
      <c r="W7" s="82">
        <v>9</v>
      </c>
      <c r="X7" s="82">
        <v>8</v>
      </c>
      <c r="Y7" s="82">
        <v>6</v>
      </c>
      <c r="Z7" s="82"/>
      <c r="AA7" s="82"/>
      <c r="AB7" s="82"/>
      <c r="AC7" s="82"/>
      <c r="AD7" s="83"/>
      <c r="AE7" s="84"/>
      <c r="AF7" s="85">
        <v>42.98</v>
      </c>
      <c r="AG7" s="64">
        <f t="shared" si="0"/>
        <v>114.02000000000001</v>
      </c>
    </row>
    <row r="8" spans="1:33" ht="15.75">
      <c r="A8" s="60">
        <f>Prezentace!A9</f>
        <v>19</v>
      </c>
      <c r="B8" s="61" t="str">
        <f>Prezentace!B9</f>
        <v>P</v>
      </c>
      <c r="C8" s="62" t="str">
        <f>Prezentace!C9</f>
        <v>BREJŽEK</v>
      </c>
      <c r="D8" s="63" t="str">
        <f>Prezentace!D9</f>
        <v>Vojtěch</v>
      </c>
      <c r="E8" s="80"/>
      <c r="F8" s="81">
        <v>10</v>
      </c>
      <c r="G8" s="82">
        <v>9</v>
      </c>
      <c r="H8" s="82">
        <v>9</v>
      </c>
      <c r="I8" s="82">
        <v>8</v>
      </c>
      <c r="J8" s="82">
        <v>10</v>
      </c>
      <c r="K8" s="82">
        <v>10</v>
      </c>
      <c r="L8" s="82">
        <v>9</v>
      </c>
      <c r="M8" s="82">
        <v>9</v>
      </c>
      <c r="N8" s="82">
        <v>10</v>
      </c>
      <c r="O8" s="82">
        <v>9</v>
      </c>
      <c r="P8" s="82">
        <v>9</v>
      </c>
      <c r="Q8" s="82">
        <v>7</v>
      </c>
      <c r="R8" s="82">
        <v>10</v>
      </c>
      <c r="S8" s="82">
        <v>9</v>
      </c>
      <c r="T8" s="82">
        <v>9</v>
      </c>
      <c r="U8" s="82">
        <v>9</v>
      </c>
      <c r="V8" s="82">
        <v>10</v>
      </c>
      <c r="W8" s="82">
        <v>9</v>
      </c>
      <c r="X8" s="82">
        <v>9</v>
      </c>
      <c r="Y8" s="82">
        <v>7</v>
      </c>
      <c r="Z8" s="82"/>
      <c r="AA8" s="82"/>
      <c r="AB8" s="82"/>
      <c r="AC8" s="82"/>
      <c r="AD8" s="83"/>
      <c r="AE8" s="84"/>
      <c r="AF8" s="85">
        <v>24.47</v>
      </c>
      <c r="AG8" s="64">
        <f t="shared" si="0"/>
        <v>156.53</v>
      </c>
    </row>
    <row r="9" spans="1:33" ht="15.75">
      <c r="A9" s="60">
        <f>Prezentace!A10</f>
        <v>10</v>
      </c>
      <c r="B9" s="61" t="str">
        <f>Prezentace!B10</f>
        <v>P</v>
      </c>
      <c r="C9" s="62" t="str">
        <f>Prezentace!C10</f>
        <v>BÜRGERMEISTER</v>
      </c>
      <c r="D9" s="63" t="str">
        <f>Prezentace!D10</f>
        <v>Martin</v>
      </c>
      <c r="E9" s="80"/>
      <c r="F9" s="81">
        <v>10</v>
      </c>
      <c r="G9" s="82">
        <v>10</v>
      </c>
      <c r="H9" s="82">
        <v>9</v>
      </c>
      <c r="I9" s="82">
        <v>8</v>
      </c>
      <c r="J9" s="82">
        <v>10</v>
      </c>
      <c r="K9" s="82">
        <v>10</v>
      </c>
      <c r="L9" s="82">
        <v>9</v>
      </c>
      <c r="M9" s="82">
        <v>8</v>
      </c>
      <c r="N9" s="82">
        <v>10</v>
      </c>
      <c r="O9" s="82">
        <v>9</v>
      </c>
      <c r="P9" s="82">
        <v>9</v>
      </c>
      <c r="Q9" s="82">
        <v>9</v>
      </c>
      <c r="R9" s="82">
        <v>9</v>
      </c>
      <c r="S9" s="82">
        <v>9</v>
      </c>
      <c r="T9" s="82">
        <v>9</v>
      </c>
      <c r="U9" s="82">
        <v>9</v>
      </c>
      <c r="V9" s="82">
        <v>9</v>
      </c>
      <c r="W9" s="82">
        <v>9</v>
      </c>
      <c r="X9" s="82">
        <v>9</v>
      </c>
      <c r="Y9" s="82">
        <v>7</v>
      </c>
      <c r="Z9" s="82"/>
      <c r="AA9" s="82"/>
      <c r="AB9" s="82"/>
      <c r="AC9" s="82"/>
      <c r="AD9" s="83"/>
      <c r="AE9" s="84"/>
      <c r="AF9" s="85">
        <v>27.4</v>
      </c>
      <c r="AG9" s="64">
        <f t="shared" si="0"/>
        <v>153.6</v>
      </c>
    </row>
    <row r="10" spans="1:33" ht="15.75">
      <c r="A10" s="60">
        <f>Prezentace!A11</f>
        <v>25</v>
      </c>
      <c r="B10" s="61" t="str">
        <f>Prezentace!B11</f>
        <v>P</v>
      </c>
      <c r="C10" s="62" t="str">
        <f>Prezentace!C11</f>
        <v>ČERVENKA</v>
      </c>
      <c r="D10" s="63" t="str">
        <f>Prezentace!D11</f>
        <v>Pavel</v>
      </c>
      <c r="E10" s="80"/>
      <c r="F10" s="81">
        <v>10</v>
      </c>
      <c r="G10" s="82">
        <v>9</v>
      </c>
      <c r="H10" s="82">
        <v>9</v>
      </c>
      <c r="I10" s="82">
        <v>9</v>
      </c>
      <c r="J10" s="82">
        <v>10</v>
      </c>
      <c r="K10" s="82">
        <v>10</v>
      </c>
      <c r="L10" s="82">
        <v>10</v>
      </c>
      <c r="M10" s="82">
        <v>9</v>
      </c>
      <c r="N10" s="82">
        <v>10</v>
      </c>
      <c r="O10" s="82">
        <v>10</v>
      </c>
      <c r="P10" s="82">
        <v>9</v>
      </c>
      <c r="Q10" s="82">
        <v>9</v>
      </c>
      <c r="R10" s="82">
        <v>10</v>
      </c>
      <c r="S10" s="82">
        <v>9</v>
      </c>
      <c r="T10" s="82">
        <v>9</v>
      </c>
      <c r="U10" s="82">
        <v>9</v>
      </c>
      <c r="V10" s="82">
        <v>10</v>
      </c>
      <c r="W10" s="82">
        <v>9</v>
      </c>
      <c r="X10" s="82">
        <v>8</v>
      </c>
      <c r="Y10" s="82">
        <v>8</v>
      </c>
      <c r="Z10" s="82"/>
      <c r="AA10" s="82"/>
      <c r="AB10" s="82"/>
      <c r="AC10" s="82"/>
      <c r="AD10" s="83"/>
      <c r="AE10" s="84"/>
      <c r="AF10" s="85">
        <v>27.1</v>
      </c>
      <c r="AG10" s="64">
        <f t="shared" si="0"/>
        <v>158.9</v>
      </c>
    </row>
    <row r="11" spans="1:33" ht="15.75">
      <c r="A11" s="60">
        <f>Prezentace!A12</f>
        <v>26</v>
      </c>
      <c r="B11" s="61" t="str">
        <f>Prezentace!B12</f>
        <v>R</v>
      </c>
      <c r="C11" s="62" t="str">
        <f>Prezentace!C12</f>
        <v>ČERVENKA</v>
      </c>
      <c r="D11" s="63" t="str">
        <f>Prezentace!D12</f>
        <v>Pavel</v>
      </c>
      <c r="E11" s="80"/>
      <c r="F11" s="81">
        <v>10</v>
      </c>
      <c r="G11" s="82">
        <v>9</v>
      </c>
      <c r="H11" s="82">
        <v>9</v>
      </c>
      <c r="I11" s="82">
        <v>8</v>
      </c>
      <c r="J11" s="82">
        <v>10</v>
      </c>
      <c r="K11" s="82">
        <v>9</v>
      </c>
      <c r="L11" s="82">
        <v>8</v>
      </c>
      <c r="M11" s="82">
        <v>8</v>
      </c>
      <c r="N11" s="82">
        <v>9</v>
      </c>
      <c r="O11" s="82">
        <v>9</v>
      </c>
      <c r="P11" s="82">
        <v>0</v>
      </c>
      <c r="Q11" s="82">
        <v>0</v>
      </c>
      <c r="R11" s="82">
        <v>10</v>
      </c>
      <c r="S11" s="82">
        <v>10</v>
      </c>
      <c r="T11" s="82">
        <v>10</v>
      </c>
      <c r="U11" s="82">
        <v>9</v>
      </c>
      <c r="V11" s="82">
        <v>10</v>
      </c>
      <c r="W11" s="82">
        <v>10</v>
      </c>
      <c r="X11" s="82">
        <v>9</v>
      </c>
      <c r="Y11" s="82">
        <v>9</v>
      </c>
      <c r="Z11" s="82"/>
      <c r="AA11" s="82"/>
      <c r="AB11" s="82"/>
      <c r="AC11" s="82"/>
      <c r="AD11" s="83"/>
      <c r="AE11" s="84"/>
      <c r="AF11" s="85">
        <v>33.48</v>
      </c>
      <c r="AG11" s="64">
        <f t="shared" si="0"/>
        <v>132.52</v>
      </c>
    </row>
    <row r="12" spans="1:33" ht="15.75">
      <c r="A12" s="60">
        <f>Prezentace!A13</f>
        <v>33</v>
      </c>
      <c r="B12" s="61" t="str">
        <f>Prezentace!B13</f>
        <v>P</v>
      </c>
      <c r="C12" s="62" t="str">
        <f>Prezentace!C13</f>
        <v>DIČE</v>
      </c>
      <c r="D12" s="63" t="str">
        <f>Prezentace!D13</f>
        <v>Michal</v>
      </c>
      <c r="E12" s="80"/>
      <c r="F12" s="81">
        <v>10</v>
      </c>
      <c r="G12" s="82">
        <v>9</v>
      </c>
      <c r="H12" s="82">
        <v>9</v>
      </c>
      <c r="I12" s="82">
        <v>8</v>
      </c>
      <c r="J12" s="82">
        <v>10</v>
      </c>
      <c r="K12" s="82">
        <v>9</v>
      </c>
      <c r="L12" s="82">
        <v>9</v>
      </c>
      <c r="M12" s="82">
        <v>8</v>
      </c>
      <c r="N12" s="82">
        <v>9</v>
      </c>
      <c r="O12" s="82">
        <v>9</v>
      </c>
      <c r="P12" s="82">
        <v>8</v>
      </c>
      <c r="Q12" s="82">
        <v>8</v>
      </c>
      <c r="R12" s="82">
        <v>9</v>
      </c>
      <c r="S12" s="82">
        <v>8</v>
      </c>
      <c r="T12" s="82">
        <v>8</v>
      </c>
      <c r="U12" s="82">
        <v>7</v>
      </c>
      <c r="V12" s="82">
        <v>9</v>
      </c>
      <c r="W12" s="82">
        <v>8</v>
      </c>
      <c r="X12" s="82">
        <v>7</v>
      </c>
      <c r="Y12" s="82">
        <v>6</v>
      </c>
      <c r="Z12" s="82"/>
      <c r="AA12" s="82"/>
      <c r="AB12" s="82"/>
      <c r="AC12" s="82"/>
      <c r="AD12" s="83"/>
      <c r="AE12" s="84"/>
      <c r="AF12" s="85">
        <v>35.47</v>
      </c>
      <c r="AG12" s="64">
        <f t="shared" si="0"/>
        <v>132.53</v>
      </c>
    </row>
    <row r="13" spans="1:33" ht="15.75">
      <c r="A13" s="60">
        <f>Prezentace!A14</f>
        <v>8</v>
      </c>
      <c r="B13" s="61" t="str">
        <f>Prezentace!B14</f>
        <v>P</v>
      </c>
      <c r="C13" s="62" t="str">
        <f>Prezentace!C14</f>
        <v>FIALA</v>
      </c>
      <c r="D13" s="63" t="str">
        <f>Prezentace!D14</f>
        <v>Miroslav</v>
      </c>
      <c r="E13" s="80"/>
      <c r="F13" s="81">
        <v>9</v>
      </c>
      <c r="G13" s="82">
        <v>9</v>
      </c>
      <c r="H13" s="82">
        <v>8</v>
      </c>
      <c r="I13" s="82">
        <v>8</v>
      </c>
      <c r="J13" s="82">
        <v>10</v>
      </c>
      <c r="K13" s="82">
        <v>10</v>
      </c>
      <c r="L13" s="82">
        <v>9</v>
      </c>
      <c r="M13" s="82">
        <v>8</v>
      </c>
      <c r="N13" s="82">
        <v>10</v>
      </c>
      <c r="O13" s="82">
        <v>10</v>
      </c>
      <c r="P13" s="82">
        <v>8</v>
      </c>
      <c r="Q13" s="82">
        <v>7</v>
      </c>
      <c r="R13" s="82">
        <v>10</v>
      </c>
      <c r="S13" s="82">
        <v>10</v>
      </c>
      <c r="T13" s="82">
        <v>10</v>
      </c>
      <c r="U13" s="82">
        <v>9</v>
      </c>
      <c r="V13" s="82">
        <v>10</v>
      </c>
      <c r="W13" s="82">
        <v>10</v>
      </c>
      <c r="X13" s="82">
        <v>9</v>
      </c>
      <c r="Y13" s="82">
        <v>8</v>
      </c>
      <c r="Z13" s="82"/>
      <c r="AA13" s="82"/>
      <c r="AB13" s="82"/>
      <c r="AC13" s="82"/>
      <c r="AD13" s="83"/>
      <c r="AE13" s="84"/>
      <c r="AF13" s="85">
        <v>26.02</v>
      </c>
      <c r="AG13" s="64">
        <f t="shared" si="0"/>
        <v>155.98</v>
      </c>
    </row>
    <row r="14" spans="1:33" ht="15.75">
      <c r="A14" s="60">
        <f>Prezentace!A15</f>
        <v>30</v>
      </c>
      <c r="B14" s="61" t="str">
        <f>Prezentace!B15</f>
        <v>P</v>
      </c>
      <c r="C14" s="62" t="str">
        <f>Prezentace!C15</f>
        <v>FRIEDEL</v>
      </c>
      <c r="D14" s="63" t="str">
        <f>Prezentace!D15</f>
        <v>Milan</v>
      </c>
      <c r="E14" s="80"/>
      <c r="F14" s="81">
        <v>10</v>
      </c>
      <c r="G14" s="82">
        <v>9</v>
      </c>
      <c r="H14" s="82">
        <v>9</v>
      </c>
      <c r="I14" s="82">
        <v>9</v>
      </c>
      <c r="J14" s="82">
        <v>10</v>
      </c>
      <c r="K14" s="82">
        <v>10</v>
      </c>
      <c r="L14" s="82">
        <v>10</v>
      </c>
      <c r="M14" s="82">
        <v>9</v>
      </c>
      <c r="N14" s="82">
        <v>10</v>
      </c>
      <c r="O14" s="82">
        <v>10</v>
      </c>
      <c r="P14" s="82">
        <v>10</v>
      </c>
      <c r="Q14" s="82">
        <v>9</v>
      </c>
      <c r="R14" s="82">
        <v>9</v>
      </c>
      <c r="S14" s="82">
        <v>9</v>
      </c>
      <c r="T14" s="82">
        <v>8</v>
      </c>
      <c r="U14" s="82">
        <v>0</v>
      </c>
      <c r="V14" s="82">
        <v>10</v>
      </c>
      <c r="W14" s="82">
        <v>9</v>
      </c>
      <c r="X14" s="82">
        <v>8</v>
      </c>
      <c r="Y14" s="82">
        <v>0</v>
      </c>
      <c r="Z14" s="82"/>
      <c r="AA14" s="82"/>
      <c r="AB14" s="82"/>
      <c r="AC14" s="82"/>
      <c r="AD14" s="83"/>
      <c r="AE14" s="84"/>
      <c r="AF14" s="85">
        <v>22.04</v>
      </c>
      <c r="AG14" s="64">
        <f t="shared" si="0"/>
        <v>145.96</v>
      </c>
    </row>
    <row r="15" spans="1:33" ht="15.75">
      <c r="A15" s="60">
        <f>Prezentace!A16</f>
        <v>18</v>
      </c>
      <c r="B15" s="61" t="str">
        <f>Prezentace!B16</f>
        <v>P</v>
      </c>
      <c r="C15" s="62" t="str">
        <f>Prezentace!C16</f>
        <v>GAŽÁK</v>
      </c>
      <c r="D15" s="63" t="str">
        <f>Prezentace!D16</f>
        <v>Karel</v>
      </c>
      <c r="E15" s="80"/>
      <c r="F15" s="86">
        <v>10</v>
      </c>
      <c r="G15" s="87">
        <v>10</v>
      </c>
      <c r="H15" s="87">
        <v>10</v>
      </c>
      <c r="I15" s="87">
        <v>7</v>
      </c>
      <c r="J15" s="87">
        <v>10</v>
      </c>
      <c r="K15" s="87">
        <v>10</v>
      </c>
      <c r="L15" s="87">
        <v>9</v>
      </c>
      <c r="M15" s="87">
        <v>9</v>
      </c>
      <c r="N15" s="87">
        <v>9</v>
      </c>
      <c r="O15" s="87">
        <v>9</v>
      </c>
      <c r="P15" s="87">
        <v>8</v>
      </c>
      <c r="Q15" s="87">
        <v>8</v>
      </c>
      <c r="R15" s="87">
        <v>10</v>
      </c>
      <c r="S15" s="87">
        <v>9</v>
      </c>
      <c r="T15" s="87">
        <v>8</v>
      </c>
      <c r="U15" s="87">
        <v>0</v>
      </c>
      <c r="V15" s="87">
        <v>10</v>
      </c>
      <c r="W15" s="87">
        <v>9</v>
      </c>
      <c r="X15" s="87">
        <v>8</v>
      </c>
      <c r="Y15" s="87">
        <v>0</v>
      </c>
      <c r="Z15" s="87"/>
      <c r="AA15" s="87"/>
      <c r="AB15" s="87"/>
      <c r="AC15" s="87"/>
      <c r="AD15" s="88"/>
      <c r="AE15" s="89"/>
      <c r="AF15" s="85">
        <v>26.31</v>
      </c>
      <c r="AG15" s="64">
        <f t="shared" si="0"/>
        <v>136.69</v>
      </c>
    </row>
    <row r="16" spans="1:33" ht="15.75">
      <c r="A16" s="60">
        <f>Prezentace!A17</f>
        <v>4</v>
      </c>
      <c r="B16" s="61" t="str">
        <f>Prezentace!B17</f>
        <v>P</v>
      </c>
      <c r="C16" s="62" t="str">
        <f>Prezentace!C17</f>
        <v>HŮLKA</v>
      </c>
      <c r="D16" s="63" t="str">
        <f>Prezentace!D17</f>
        <v>Bohumil</v>
      </c>
      <c r="E16" s="80"/>
      <c r="F16" s="81">
        <v>10</v>
      </c>
      <c r="G16" s="82">
        <v>9</v>
      </c>
      <c r="H16" s="82">
        <v>9</v>
      </c>
      <c r="I16" s="82">
        <v>9</v>
      </c>
      <c r="J16" s="82">
        <v>9</v>
      </c>
      <c r="K16" s="82">
        <v>9</v>
      </c>
      <c r="L16" s="82">
        <v>9</v>
      </c>
      <c r="M16" s="82">
        <v>6</v>
      </c>
      <c r="N16" s="82">
        <v>10</v>
      </c>
      <c r="O16" s="82">
        <v>9</v>
      </c>
      <c r="P16" s="82">
        <v>9</v>
      </c>
      <c r="Q16" s="82">
        <v>9</v>
      </c>
      <c r="R16" s="82">
        <v>10</v>
      </c>
      <c r="S16" s="82">
        <v>10</v>
      </c>
      <c r="T16" s="82">
        <v>10</v>
      </c>
      <c r="U16" s="82">
        <v>9</v>
      </c>
      <c r="V16" s="82">
        <v>9</v>
      </c>
      <c r="W16" s="82">
        <v>9</v>
      </c>
      <c r="X16" s="82">
        <v>7</v>
      </c>
      <c r="Y16" s="82">
        <v>6</v>
      </c>
      <c r="Z16" s="82"/>
      <c r="AA16" s="82"/>
      <c r="AB16" s="82"/>
      <c r="AC16" s="82"/>
      <c r="AD16" s="83"/>
      <c r="AE16" s="84"/>
      <c r="AF16" s="85">
        <v>40.94</v>
      </c>
      <c r="AG16" s="64">
        <f t="shared" si="0"/>
        <v>136.06</v>
      </c>
    </row>
    <row r="17" spans="1:33" ht="15.75">
      <c r="A17" s="60">
        <f>Prezentace!A18</f>
        <v>11</v>
      </c>
      <c r="B17" s="61" t="str">
        <f>Prezentace!B18</f>
        <v>P</v>
      </c>
      <c r="C17" s="62" t="str">
        <f>Prezentace!C18</f>
        <v>JANOCH</v>
      </c>
      <c r="D17" s="63" t="str">
        <f>Prezentace!D18</f>
        <v>Milan</v>
      </c>
      <c r="E17" s="80"/>
      <c r="F17" s="81">
        <v>10</v>
      </c>
      <c r="G17" s="82">
        <v>10</v>
      </c>
      <c r="H17" s="82">
        <v>8</v>
      </c>
      <c r="I17" s="82">
        <v>8</v>
      </c>
      <c r="J17" s="82">
        <v>10</v>
      </c>
      <c r="K17" s="82">
        <v>9</v>
      </c>
      <c r="L17" s="82">
        <v>9</v>
      </c>
      <c r="M17" s="82">
        <v>8</v>
      </c>
      <c r="N17" s="82">
        <v>9</v>
      </c>
      <c r="O17" s="82">
        <v>8</v>
      </c>
      <c r="P17" s="82">
        <v>8</v>
      </c>
      <c r="Q17" s="82">
        <v>6</v>
      </c>
      <c r="R17" s="82">
        <v>7</v>
      </c>
      <c r="S17" s="82">
        <v>7</v>
      </c>
      <c r="T17" s="82">
        <v>6</v>
      </c>
      <c r="U17" s="82">
        <v>5</v>
      </c>
      <c r="V17" s="82">
        <v>10</v>
      </c>
      <c r="W17" s="82">
        <v>9</v>
      </c>
      <c r="X17" s="82">
        <v>8</v>
      </c>
      <c r="Y17" s="82">
        <v>7</v>
      </c>
      <c r="Z17" s="82"/>
      <c r="AA17" s="82"/>
      <c r="AB17" s="82"/>
      <c r="AC17" s="82"/>
      <c r="AD17" s="83"/>
      <c r="AE17" s="84"/>
      <c r="AF17" s="85">
        <v>27.15</v>
      </c>
      <c r="AG17" s="64">
        <f t="shared" si="0"/>
        <v>134.85</v>
      </c>
    </row>
    <row r="18" spans="1:33" ht="15.75">
      <c r="A18" s="60">
        <f>Prezentace!A19</f>
        <v>32</v>
      </c>
      <c r="B18" s="61" t="str">
        <f>Prezentace!B19</f>
        <v>P</v>
      </c>
      <c r="C18" s="62" t="str">
        <f>Prezentace!C19</f>
        <v>JÍLEK</v>
      </c>
      <c r="D18" s="63" t="str">
        <f>Prezentace!D19</f>
        <v>Milan</v>
      </c>
      <c r="E18" s="80"/>
      <c r="F18" s="81">
        <v>10</v>
      </c>
      <c r="G18" s="82">
        <v>8</v>
      </c>
      <c r="H18" s="82">
        <v>8</v>
      </c>
      <c r="I18" s="82">
        <v>6</v>
      </c>
      <c r="J18" s="82">
        <v>9</v>
      </c>
      <c r="K18" s="82">
        <v>9</v>
      </c>
      <c r="L18" s="82">
        <v>8</v>
      </c>
      <c r="M18" s="82">
        <v>7</v>
      </c>
      <c r="N18" s="82">
        <v>10</v>
      </c>
      <c r="O18" s="82">
        <v>10</v>
      </c>
      <c r="P18" s="82">
        <v>9</v>
      </c>
      <c r="Q18" s="82">
        <v>9</v>
      </c>
      <c r="R18" s="82">
        <v>9</v>
      </c>
      <c r="S18" s="82">
        <v>9</v>
      </c>
      <c r="T18" s="82">
        <v>8</v>
      </c>
      <c r="U18" s="82">
        <v>8</v>
      </c>
      <c r="V18" s="82">
        <v>10</v>
      </c>
      <c r="W18" s="82">
        <v>10</v>
      </c>
      <c r="X18" s="82">
        <v>10</v>
      </c>
      <c r="Y18" s="82">
        <v>9</v>
      </c>
      <c r="Z18" s="82"/>
      <c r="AA18" s="82"/>
      <c r="AB18" s="82"/>
      <c r="AC18" s="82"/>
      <c r="AD18" s="83"/>
      <c r="AE18" s="84"/>
      <c r="AF18" s="85">
        <v>41.93</v>
      </c>
      <c r="AG18" s="64">
        <f t="shared" si="0"/>
        <v>134.07</v>
      </c>
    </row>
    <row r="19" spans="1:33" ht="15.75">
      <c r="A19" s="60">
        <f>Prezentace!A20</f>
        <v>31</v>
      </c>
      <c r="B19" s="61" t="str">
        <f>Prezentace!B20</f>
        <v>P</v>
      </c>
      <c r="C19" s="62" t="str">
        <f>Prezentace!C20</f>
        <v>JUNGWIRTH</v>
      </c>
      <c r="D19" s="63" t="str">
        <f>Prezentace!D20</f>
        <v>Jan</v>
      </c>
      <c r="E19" s="80"/>
      <c r="F19" s="81">
        <v>9</v>
      </c>
      <c r="G19" s="82">
        <v>9</v>
      </c>
      <c r="H19" s="82">
        <v>9</v>
      </c>
      <c r="I19" s="82">
        <v>7</v>
      </c>
      <c r="J19" s="82">
        <v>9</v>
      </c>
      <c r="K19" s="82">
        <v>9</v>
      </c>
      <c r="L19" s="82">
        <v>8</v>
      </c>
      <c r="M19" s="82">
        <v>8</v>
      </c>
      <c r="N19" s="82">
        <v>10</v>
      </c>
      <c r="O19" s="82">
        <v>9</v>
      </c>
      <c r="P19" s="82">
        <v>8</v>
      </c>
      <c r="Q19" s="82">
        <v>8</v>
      </c>
      <c r="R19" s="82">
        <v>9</v>
      </c>
      <c r="S19" s="82">
        <v>8</v>
      </c>
      <c r="T19" s="82">
        <v>8</v>
      </c>
      <c r="U19" s="82">
        <v>7</v>
      </c>
      <c r="V19" s="82">
        <v>9</v>
      </c>
      <c r="W19" s="82">
        <v>8</v>
      </c>
      <c r="X19" s="82">
        <v>8</v>
      </c>
      <c r="Y19" s="82">
        <v>7</v>
      </c>
      <c r="Z19" s="82"/>
      <c r="AA19" s="82"/>
      <c r="AB19" s="82"/>
      <c r="AC19" s="82"/>
      <c r="AD19" s="83"/>
      <c r="AE19" s="84"/>
      <c r="AF19" s="85">
        <v>14.39</v>
      </c>
      <c r="AG19" s="64">
        <f t="shared" si="0"/>
        <v>152.61</v>
      </c>
    </row>
    <row r="20" spans="1:33" ht="15.75">
      <c r="A20" s="60">
        <f>Prezentace!A21</f>
        <v>27</v>
      </c>
      <c r="B20" s="61" t="str">
        <f>Prezentace!B21</f>
        <v>P</v>
      </c>
      <c r="C20" s="62" t="str">
        <f>Prezentace!C21</f>
        <v>KALIŠ</v>
      </c>
      <c r="D20" s="63" t="str">
        <f>Prezentace!D21</f>
        <v>Petr</v>
      </c>
      <c r="E20" s="80"/>
      <c r="F20" s="81">
        <v>10</v>
      </c>
      <c r="G20" s="82">
        <v>10</v>
      </c>
      <c r="H20" s="82">
        <v>9</v>
      </c>
      <c r="I20" s="82">
        <v>9</v>
      </c>
      <c r="J20" s="82">
        <v>10</v>
      </c>
      <c r="K20" s="82">
        <v>10</v>
      </c>
      <c r="L20" s="82">
        <v>10</v>
      </c>
      <c r="M20" s="82">
        <v>10</v>
      </c>
      <c r="N20" s="82">
        <v>10</v>
      </c>
      <c r="O20" s="82">
        <v>10</v>
      </c>
      <c r="P20" s="82">
        <v>10</v>
      </c>
      <c r="Q20" s="82">
        <v>9</v>
      </c>
      <c r="R20" s="82">
        <v>10</v>
      </c>
      <c r="S20" s="82">
        <v>10</v>
      </c>
      <c r="T20" s="82">
        <v>9</v>
      </c>
      <c r="U20" s="82">
        <v>9</v>
      </c>
      <c r="V20" s="82">
        <v>10</v>
      </c>
      <c r="W20" s="82">
        <v>10</v>
      </c>
      <c r="X20" s="82">
        <v>10</v>
      </c>
      <c r="Y20" s="82">
        <v>9</v>
      </c>
      <c r="Z20" s="82"/>
      <c r="AA20" s="82"/>
      <c r="AB20" s="82"/>
      <c r="AC20" s="82"/>
      <c r="AD20" s="83"/>
      <c r="AE20" s="84"/>
      <c r="AF20" s="85">
        <v>21.26</v>
      </c>
      <c r="AG20" s="64">
        <f t="shared" si="0"/>
        <v>172.74</v>
      </c>
    </row>
    <row r="21" spans="1:33" ht="15.75">
      <c r="A21" s="60">
        <f>Prezentace!A22</f>
        <v>28</v>
      </c>
      <c r="B21" s="61" t="str">
        <f>Prezentace!B22</f>
        <v>R</v>
      </c>
      <c r="C21" s="62" t="str">
        <f>Prezentace!C22</f>
        <v>KALIŠ</v>
      </c>
      <c r="D21" s="63" t="str">
        <f>Prezentace!D22</f>
        <v>Petr</v>
      </c>
      <c r="E21" s="80"/>
      <c r="F21" s="81">
        <v>10</v>
      </c>
      <c r="G21" s="82">
        <v>10</v>
      </c>
      <c r="H21" s="82">
        <v>10</v>
      </c>
      <c r="I21" s="82">
        <v>9</v>
      </c>
      <c r="J21" s="82">
        <v>10</v>
      </c>
      <c r="K21" s="82">
        <v>9</v>
      </c>
      <c r="L21" s="82">
        <v>9</v>
      </c>
      <c r="M21" s="82">
        <v>9</v>
      </c>
      <c r="N21" s="82">
        <v>10</v>
      </c>
      <c r="O21" s="82">
        <v>10</v>
      </c>
      <c r="P21" s="82">
        <v>9</v>
      </c>
      <c r="Q21" s="82">
        <v>9</v>
      </c>
      <c r="R21" s="82">
        <v>10</v>
      </c>
      <c r="S21" s="82">
        <v>10</v>
      </c>
      <c r="T21" s="82">
        <v>10</v>
      </c>
      <c r="U21" s="82">
        <v>10</v>
      </c>
      <c r="V21" s="82">
        <v>10</v>
      </c>
      <c r="W21" s="82">
        <v>9</v>
      </c>
      <c r="X21" s="82">
        <v>9</v>
      </c>
      <c r="Y21" s="82">
        <v>8</v>
      </c>
      <c r="Z21" s="82"/>
      <c r="AA21" s="82"/>
      <c r="AB21" s="82"/>
      <c r="AC21" s="82"/>
      <c r="AD21" s="83"/>
      <c r="AE21" s="84"/>
      <c r="AF21" s="85">
        <v>28.54</v>
      </c>
      <c r="AG21" s="64">
        <f t="shared" si="0"/>
        <v>161.46</v>
      </c>
    </row>
    <row r="22" spans="1:33" ht="15.75">
      <c r="A22" s="60">
        <f>Prezentace!A23</f>
        <v>29</v>
      </c>
      <c r="B22" s="61" t="str">
        <f>Prezentace!B23</f>
        <v>P</v>
      </c>
      <c r="C22" s="62" t="str">
        <f>Prezentace!C23</f>
        <v>KALIŠOVÁ</v>
      </c>
      <c r="D22" s="63" t="str">
        <f>Prezentace!D23</f>
        <v>Monika</v>
      </c>
      <c r="E22" s="80"/>
      <c r="F22" s="81">
        <v>10</v>
      </c>
      <c r="G22" s="82">
        <v>9</v>
      </c>
      <c r="H22" s="82">
        <v>8</v>
      </c>
      <c r="I22" s="82">
        <v>7</v>
      </c>
      <c r="J22" s="82">
        <v>10</v>
      </c>
      <c r="K22" s="82">
        <v>8</v>
      </c>
      <c r="L22" s="82">
        <v>8</v>
      </c>
      <c r="M22" s="82">
        <v>0</v>
      </c>
      <c r="N22" s="82">
        <v>9</v>
      </c>
      <c r="O22" s="82">
        <v>8</v>
      </c>
      <c r="P22" s="82">
        <v>7</v>
      </c>
      <c r="Q22" s="82">
        <v>6</v>
      </c>
      <c r="R22" s="82">
        <v>10</v>
      </c>
      <c r="S22" s="82">
        <v>10</v>
      </c>
      <c r="T22" s="82">
        <v>9</v>
      </c>
      <c r="U22" s="82">
        <v>0</v>
      </c>
      <c r="V22" s="82">
        <v>10</v>
      </c>
      <c r="W22" s="82">
        <v>9</v>
      </c>
      <c r="X22" s="82">
        <v>9</v>
      </c>
      <c r="Y22" s="82">
        <v>7</v>
      </c>
      <c r="Z22" s="82"/>
      <c r="AA22" s="82"/>
      <c r="AB22" s="82"/>
      <c r="AC22" s="82"/>
      <c r="AD22" s="83"/>
      <c r="AE22" s="84"/>
      <c r="AF22" s="85">
        <v>32.66</v>
      </c>
      <c r="AG22" s="64">
        <f t="shared" si="0"/>
        <v>121.34</v>
      </c>
    </row>
    <row r="23" spans="1:33" ht="15.75">
      <c r="A23" s="60">
        <f>Prezentace!A24</f>
        <v>20</v>
      </c>
      <c r="B23" s="61" t="str">
        <f>Prezentace!B24</f>
        <v>P</v>
      </c>
      <c r="C23" s="62" t="str">
        <f>Prezentace!C24</f>
        <v>KEJŘ</v>
      </c>
      <c r="D23" s="63" t="str">
        <f>Prezentace!D24</f>
        <v>Jan</v>
      </c>
      <c r="E23" s="80"/>
      <c r="F23" s="81">
        <v>9</v>
      </c>
      <c r="G23" s="82">
        <v>8</v>
      </c>
      <c r="H23" s="82">
        <v>7</v>
      </c>
      <c r="I23" s="82">
        <v>0</v>
      </c>
      <c r="J23" s="82">
        <v>10</v>
      </c>
      <c r="K23" s="82">
        <v>9</v>
      </c>
      <c r="L23" s="82">
        <v>9</v>
      </c>
      <c r="M23" s="82">
        <v>8</v>
      </c>
      <c r="N23" s="82">
        <v>10</v>
      </c>
      <c r="O23" s="82">
        <v>9</v>
      </c>
      <c r="P23" s="82">
        <v>9</v>
      </c>
      <c r="Q23" s="82">
        <v>9</v>
      </c>
      <c r="R23" s="82">
        <v>10</v>
      </c>
      <c r="S23" s="82">
        <v>9</v>
      </c>
      <c r="T23" s="82">
        <v>8</v>
      </c>
      <c r="U23" s="82">
        <v>7</v>
      </c>
      <c r="V23" s="82">
        <v>10</v>
      </c>
      <c r="W23" s="82">
        <v>9</v>
      </c>
      <c r="X23" s="82">
        <v>9</v>
      </c>
      <c r="Y23" s="82">
        <v>8</v>
      </c>
      <c r="Z23" s="82"/>
      <c r="AA23" s="82"/>
      <c r="AB23" s="82"/>
      <c r="AC23" s="82"/>
      <c r="AD23" s="83"/>
      <c r="AE23" s="84"/>
      <c r="AF23" s="85">
        <v>26.84</v>
      </c>
      <c r="AG23" s="64">
        <f t="shared" si="0"/>
        <v>140.16</v>
      </c>
    </row>
    <row r="24" spans="1:33" ht="15.75">
      <c r="A24" s="60">
        <f>Prezentace!A25</f>
        <v>7</v>
      </c>
      <c r="B24" s="61" t="str">
        <f>Prezentace!B25</f>
        <v>P</v>
      </c>
      <c r="C24" s="62" t="str">
        <f>Prezentace!C25</f>
        <v>KEJŘ</v>
      </c>
      <c r="D24" s="63" t="str">
        <f>Prezentace!D25</f>
        <v>Karel</v>
      </c>
      <c r="E24" s="80"/>
      <c r="F24" s="81">
        <v>9</v>
      </c>
      <c r="G24" s="82">
        <v>9</v>
      </c>
      <c r="H24" s="82">
        <v>9</v>
      </c>
      <c r="I24" s="82">
        <v>7</v>
      </c>
      <c r="J24" s="82">
        <v>10</v>
      </c>
      <c r="K24" s="82">
        <v>10</v>
      </c>
      <c r="L24" s="82">
        <v>10</v>
      </c>
      <c r="M24" s="82">
        <v>9</v>
      </c>
      <c r="N24" s="82">
        <v>10</v>
      </c>
      <c r="O24" s="82">
        <v>10</v>
      </c>
      <c r="P24" s="82">
        <v>9</v>
      </c>
      <c r="Q24" s="82">
        <v>7</v>
      </c>
      <c r="R24" s="82">
        <v>10</v>
      </c>
      <c r="S24" s="82">
        <v>10</v>
      </c>
      <c r="T24" s="82">
        <v>9</v>
      </c>
      <c r="U24" s="82">
        <v>7</v>
      </c>
      <c r="V24" s="82">
        <v>10</v>
      </c>
      <c r="W24" s="82">
        <v>9</v>
      </c>
      <c r="X24" s="82">
        <v>9</v>
      </c>
      <c r="Y24" s="82">
        <v>9</v>
      </c>
      <c r="Z24" s="82"/>
      <c r="AA24" s="82"/>
      <c r="AB24" s="82"/>
      <c r="AC24" s="82"/>
      <c r="AD24" s="83"/>
      <c r="AE24" s="84"/>
      <c r="AF24" s="85">
        <v>24.02</v>
      </c>
      <c r="AG24" s="64">
        <f t="shared" si="0"/>
        <v>157.98</v>
      </c>
    </row>
    <row r="25" spans="1:33" ht="15.75">
      <c r="A25" s="60">
        <f>Prezentace!A26</f>
        <v>36</v>
      </c>
      <c r="B25" s="61" t="str">
        <f>Prezentace!B26</f>
        <v>P</v>
      </c>
      <c r="C25" s="62" t="str">
        <f>Prezentace!C26</f>
        <v>KOCH ml.</v>
      </c>
      <c r="D25" s="63" t="str">
        <f>Prezentace!D26</f>
        <v>Miroslav</v>
      </c>
      <c r="E25" s="80"/>
      <c r="F25" s="81">
        <v>9</v>
      </c>
      <c r="G25" s="82">
        <v>9</v>
      </c>
      <c r="H25" s="82">
        <v>9</v>
      </c>
      <c r="I25" s="82">
        <v>7</v>
      </c>
      <c r="J25" s="82">
        <v>10</v>
      </c>
      <c r="K25" s="82">
        <v>10</v>
      </c>
      <c r="L25" s="82">
        <v>10</v>
      </c>
      <c r="M25" s="82">
        <v>8</v>
      </c>
      <c r="N25" s="82">
        <v>9</v>
      </c>
      <c r="O25" s="82">
        <v>9</v>
      </c>
      <c r="P25" s="82">
        <v>9</v>
      </c>
      <c r="Q25" s="82">
        <v>9</v>
      </c>
      <c r="R25" s="82">
        <v>10</v>
      </c>
      <c r="S25" s="82">
        <v>10</v>
      </c>
      <c r="T25" s="82">
        <v>9</v>
      </c>
      <c r="U25" s="82">
        <v>8</v>
      </c>
      <c r="V25" s="82">
        <v>10</v>
      </c>
      <c r="W25" s="82">
        <v>9</v>
      </c>
      <c r="X25" s="82">
        <v>9</v>
      </c>
      <c r="Y25" s="82">
        <v>8</v>
      </c>
      <c r="Z25" s="82"/>
      <c r="AA25" s="82"/>
      <c r="AB25" s="82"/>
      <c r="AC25" s="82"/>
      <c r="AD25" s="83"/>
      <c r="AE25" s="84"/>
      <c r="AF25" s="85">
        <v>30.3</v>
      </c>
      <c r="AG25" s="64">
        <f t="shared" si="0"/>
        <v>150.7</v>
      </c>
    </row>
    <row r="26" spans="1:33" ht="15.75">
      <c r="A26" s="60">
        <f>Prezentace!A27</f>
        <v>37</v>
      </c>
      <c r="B26" s="61" t="str">
        <f>Prezentace!B27</f>
        <v>P</v>
      </c>
      <c r="C26" s="62" t="str">
        <f>Prezentace!C27</f>
        <v>KOCH st.</v>
      </c>
      <c r="D26" s="63" t="str">
        <f>Prezentace!D27</f>
        <v>Miroslav</v>
      </c>
      <c r="E26" s="80"/>
      <c r="F26" s="81">
        <v>10</v>
      </c>
      <c r="G26" s="82">
        <v>10</v>
      </c>
      <c r="H26" s="82">
        <v>9</v>
      </c>
      <c r="I26" s="82">
        <v>8</v>
      </c>
      <c r="J26" s="82">
        <v>10</v>
      </c>
      <c r="K26" s="82">
        <v>9</v>
      </c>
      <c r="L26" s="82">
        <v>9</v>
      </c>
      <c r="M26" s="82">
        <v>9</v>
      </c>
      <c r="N26" s="82">
        <v>10</v>
      </c>
      <c r="O26" s="82">
        <v>10</v>
      </c>
      <c r="P26" s="82">
        <v>8</v>
      </c>
      <c r="Q26" s="82">
        <v>7</v>
      </c>
      <c r="R26" s="82">
        <v>10</v>
      </c>
      <c r="S26" s="82">
        <v>10</v>
      </c>
      <c r="T26" s="82">
        <v>9</v>
      </c>
      <c r="U26" s="82">
        <v>9</v>
      </c>
      <c r="V26" s="82">
        <v>9</v>
      </c>
      <c r="W26" s="82">
        <v>9</v>
      </c>
      <c r="X26" s="82">
        <v>9</v>
      </c>
      <c r="Y26" s="82">
        <v>8</v>
      </c>
      <c r="Z26" s="82"/>
      <c r="AA26" s="82"/>
      <c r="AB26" s="82"/>
      <c r="AC26" s="82"/>
      <c r="AD26" s="83"/>
      <c r="AE26" s="84"/>
      <c r="AF26" s="85">
        <v>28.73</v>
      </c>
      <c r="AG26" s="64">
        <f t="shared" si="0"/>
        <v>153.27</v>
      </c>
    </row>
    <row r="27" spans="1:33" ht="15.75">
      <c r="A27" s="60">
        <f>Prezentace!A28</f>
        <v>6</v>
      </c>
      <c r="B27" s="61" t="str">
        <f>Prezentace!B28</f>
        <v>P</v>
      </c>
      <c r="C27" s="62" t="str">
        <f>Prezentace!C28</f>
        <v>KONRÁD</v>
      </c>
      <c r="D27" s="63" t="str">
        <f>Prezentace!D28</f>
        <v>František</v>
      </c>
      <c r="E27" s="80"/>
      <c r="F27" s="81">
        <v>10</v>
      </c>
      <c r="G27" s="82">
        <v>10</v>
      </c>
      <c r="H27" s="82">
        <v>9</v>
      </c>
      <c r="I27" s="82">
        <v>7</v>
      </c>
      <c r="J27" s="82">
        <v>9</v>
      </c>
      <c r="K27" s="82">
        <v>9</v>
      </c>
      <c r="L27" s="82">
        <v>7</v>
      </c>
      <c r="M27" s="82">
        <v>7</v>
      </c>
      <c r="N27" s="82">
        <v>10</v>
      </c>
      <c r="O27" s="82">
        <v>9</v>
      </c>
      <c r="P27" s="82">
        <v>9</v>
      </c>
      <c r="Q27" s="82">
        <v>9</v>
      </c>
      <c r="R27" s="82">
        <v>10</v>
      </c>
      <c r="S27" s="82">
        <v>9</v>
      </c>
      <c r="T27" s="82">
        <v>9</v>
      </c>
      <c r="U27" s="82">
        <v>7</v>
      </c>
      <c r="V27" s="82">
        <v>9</v>
      </c>
      <c r="W27" s="82">
        <v>8</v>
      </c>
      <c r="X27" s="82">
        <v>8</v>
      </c>
      <c r="Y27" s="82">
        <v>8</v>
      </c>
      <c r="Z27" s="82"/>
      <c r="AA27" s="82"/>
      <c r="AB27" s="82"/>
      <c r="AC27" s="82"/>
      <c r="AD27" s="83"/>
      <c r="AE27" s="84"/>
      <c r="AF27" s="85">
        <v>25.17</v>
      </c>
      <c r="AG27" s="64">
        <f t="shared" si="0"/>
        <v>147.82999999999998</v>
      </c>
    </row>
    <row r="28" spans="1:33" ht="15.75">
      <c r="A28" s="60">
        <f>Prezentace!A29</f>
        <v>12</v>
      </c>
      <c r="B28" s="61" t="str">
        <f>Prezentace!B29</f>
        <v>P</v>
      </c>
      <c r="C28" s="62" t="str">
        <f>Prezentace!C29</f>
        <v>KRAUS</v>
      </c>
      <c r="D28" s="63" t="str">
        <f>Prezentace!D29</f>
        <v>Milan</v>
      </c>
      <c r="E28" s="80"/>
      <c r="F28" s="81">
        <v>10</v>
      </c>
      <c r="G28" s="82">
        <v>9</v>
      </c>
      <c r="H28" s="82">
        <v>9</v>
      </c>
      <c r="I28" s="82">
        <v>7</v>
      </c>
      <c r="J28" s="82">
        <v>10</v>
      </c>
      <c r="K28" s="82">
        <v>10</v>
      </c>
      <c r="L28" s="82">
        <v>8</v>
      </c>
      <c r="M28" s="82">
        <v>7</v>
      </c>
      <c r="N28" s="82">
        <v>10</v>
      </c>
      <c r="O28" s="82">
        <v>9</v>
      </c>
      <c r="P28" s="82">
        <v>8</v>
      </c>
      <c r="Q28" s="82">
        <v>8</v>
      </c>
      <c r="R28" s="82">
        <v>10</v>
      </c>
      <c r="S28" s="82">
        <v>9</v>
      </c>
      <c r="T28" s="82">
        <v>9</v>
      </c>
      <c r="U28" s="82">
        <v>8</v>
      </c>
      <c r="V28" s="82">
        <v>9</v>
      </c>
      <c r="W28" s="82">
        <v>9</v>
      </c>
      <c r="X28" s="82">
        <v>8</v>
      </c>
      <c r="Y28" s="82">
        <v>8</v>
      </c>
      <c r="Z28" s="82"/>
      <c r="AA28" s="82"/>
      <c r="AB28" s="82"/>
      <c r="AC28" s="82"/>
      <c r="AD28" s="83"/>
      <c r="AE28" s="84"/>
      <c r="AF28" s="85">
        <v>22.99</v>
      </c>
      <c r="AG28" s="64">
        <f t="shared" si="0"/>
        <v>152.01</v>
      </c>
    </row>
    <row r="29" spans="1:33" ht="15.75">
      <c r="A29" s="60">
        <f>Prezentace!A30</f>
        <v>9</v>
      </c>
      <c r="B29" s="61" t="str">
        <f>Prezentace!B30</f>
        <v>P</v>
      </c>
      <c r="C29" s="62" t="str">
        <f>Prezentace!C30</f>
        <v>MATĚJKA</v>
      </c>
      <c r="D29" s="63" t="str">
        <f>Prezentace!D30</f>
        <v>Milan</v>
      </c>
      <c r="E29" s="80"/>
      <c r="F29" s="81">
        <v>9</v>
      </c>
      <c r="G29" s="82">
        <v>8</v>
      </c>
      <c r="H29" s="82">
        <v>8</v>
      </c>
      <c r="I29" s="82">
        <v>7</v>
      </c>
      <c r="J29" s="82">
        <v>10</v>
      </c>
      <c r="K29" s="82">
        <v>9</v>
      </c>
      <c r="L29" s="82">
        <v>9</v>
      </c>
      <c r="M29" s="82">
        <v>7</v>
      </c>
      <c r="N29" s="82">
        <v>9</v>
      </c>
      <c r="O29" s="82">
        <v>8</v>
      </c>
      <c r="P29" s="82">
        <v>8</v>
      </c>
      <c r="Q29" s="82">
        <v>8</v>
      </c>
      <c r="R29" s="82">
        <v>9</v>
      </c>
      <c r="S29" s="82">
        <v>0</v>
      </c>
      <c r="T29" s="82">
        <v>0</v>
      </c>
      <c r="U29" s="82">
        <v>0</v>
      </c>
      <c r="V29" s="82">
        <v>9</v>
      </c>
      <c r="W29" s="82">
        <v>9</v>
      </c>
      <c r="X29" s="82">
        <v>9</v>
      </c>
      <c r="Y29" s="82">
        <v>0</v>
      </c>
      <c r="Z29" s="82"/>
      <c r="AA29" s="82"/>
      <c r="AB29" s="82"/>
      <c r="AC29" s="82"/>
      <c r="AD29" s="83"/>
      <c r="AE29" s="84"/>
      <c r="AF29" s="85">
        <v>56.73</v>
      </c>
      <c r="AG29" s="64">
        <f t="shared" si="0"/>
        <v>79.27000000000001</v>
      </c>
    </row>
    <row r="30" spans="1:33" ht="15.75">
      <c r="A30" s="60">
        <f>Prezentace!A31</f>
        <v>40</v>
      </c>
      <c r="B30" s="61" t="str">
        <f>Prezentace!B31</f>
        <v>P</v>
      </c>
      <c r="C30" s="62" t="str">
        <f>Prezentace!C31</f>
        <v>MIRONIUK</v>
      </c>
      <c r="D30" s="63" t="str">
        <f>Prezentace!D31</f>
        <v>Zdeněk</v>
      </c>
      <c r="E30" s="80"/>
      <c r="F30" s="81">
        <v>10</v>
      </c>
      <c r="G30" s="82">
        <v>9</v>
      </c>
      <c r="H30" s="82">
        <v>9</v>
      </c>
      <c r="I30" s="82">
        <v>8</v>
      </c>
      <c r="J30" s="82">
        <v>10</v>
      </c>
      <c r="K30" s="82">
        <v>9</v>
      </c>
      <c r="L30" s="82">
        <v>9</v>
      </c>
      <c r="M30" s="82">
        <v>9</v>
      </c>
      <c r="N30" s="82">
        <v>10</v>
      </c>
      <c r="O30" s="82">
        <v>9</v>
      </c>
      <c r="P30" s="82">
        <v>9</v>
      </c>
      <c r="Q30" s="82">
        <v>9</v>
      </c>
      <c r="R30" s="82">
        <v>10</v>
      </c>
      <c r="S30" s="82">
        <v>10</v>
      </c>
      <c r="T30" s="82">
        <v>10</v>
      </c>
      <c r="U30" s="82">
        <v>8</v>
      </c>
      <c r="V30" s="82">
        <v>10</v>
      </c>
      <c r="W30" s="82">
        <v>9</v>
      </c>
      <c r="X30" s="82">
        <v>8</v>
      </c>
      <c r="Y30" s="82">
        <v>7</v>
      </c>
      <c r="Z30" s="82"/>
      <c r="AA30" s="82"/>
      <c r="AB30" s="82"/>
      <c r="AC30" s="82"/>
      <c r="AD30" s="83"/>
      <c r="AE30" s="84"/>
      <c r="AF30" s="85">
        <v>21.98</v>
      </c>
      <c r="AG30" s="64">
        <f t="shared" si="0"/>
        <v>160.02</v>
      </c>
    </row>
    <row r="31" spans="1:33" ht="15.75">
      <c r="A31" s="60">
        <f>Prezentace!A32</f>
        <v>41</v>
      </c>
      <c r="B31" s="61" t="str">
        <f>Prezentace!B32</f>
        <v>R</v>
      </c>
      <c r="C31" s="62" t="str">
        <f>Prezentace!C32</f>
        <v>MIRONIUK</v>
      </c>
      <c r="D31" s="63" t="str">
        <f>Prezentace!D32</f>
        <v>Zdeněk</v>
      </c>
      <c r="E31" s="80"/>
      <c r="F31" s="81">
        <v>10</v>
      </c>
      <c r="G31" s="82">
        <v>9</v>
      </c>
      <c r="H31" s="82">
        <v>9</v>
      </c>
      <c r="I31" s="82">
        <v>9</v>
      </c>
      <c r="J31" s="82">
        <v>9</v>
      </c>
      <c r="K31" s="82">
        <v>9</v>
      </c>
      <c r="L31" s="82">
        <v>9</v>
      </c>
      <c r="M31" s="82">
        <v>8</v>
      </c>
      <c r="N31" s="82">
        <v>9</v>
      </c>
      <c r="O31" s="82">
        <v>9</v>
      </c>
      <c r="P31" s="82">
        <v>8</v>
      </c>
      <c r="Q31" s="82">
        <v>8</v>
      </c>
      <c r="R31" s="82">
        <v>9</v>
      </c>
      <c r="S31" s="82">
        <v>9</v>
      </c>
      <c r="T31" s="82">
        <v>8</v>
      </c>
      <c r="U31" s="82">
        <v>8</v>
      </c>
      <c r="V31" s="82">
        <v>10</v>
      </c>
      <c r="W31" s="82">
        <v>10</v>
      </c>
      <c r="X31" s="82">
        <v>10</v>
      </c>
      <c r="Y31" s="82">
        <v>9</v>
      </c>
      <c r="Z31" s="82"/>
      <c r="AA31" s="82"/>
      <c r="AB31" s="82"/>
      <c r="AC31" s="82"/>
      <c r="AD31" s="83"/>
      <c r="AE31" s="84"/>
      <c r="AF31" s="85">
        <v>32.68</v>
      </c>
      <c r="AG31" s="64">
        <f t="shared" si="0"/>
        <v>146.32</v>
      </c>
    </row>
    <row r="32" spans="1:33" ht="15.75">
      <c r="A32" s="60">
        <f>Prezentace!A33</f>
        <v>14</v>
      </c>
      <c r="B32" s="61" t="str">
        <f>Prezentace!B33</f>
        <v>P</v>
      </c>
      <c r="C32" s="62" t="str">
        <f>Prezentace!C33</f>
        <v>NOVOTNÝ</v>
      </c>
      <c r="D32" s="63" t="str">
        <f>Prezentace!D33</f>
        <v>Jaroslav</v>
      </c>
      <c r="E32" s="80"/>
      <c r="F32" s="81">
        <v>9</v>
      </c>
      <c r="G32" s="82">
        <v>9</v>
      </c>
      <c r="H32" s="82">
        <v>9</v>
      </c>
      <c r="I32" s="82">
        <v>9</v>
      </c>
      <c r="J32" s="82">
        <v>10</v>
      </c>
      <c r="K32" s="82">
        <v>10</v>
      </c>
      <c r="L32" s="82">
        <v>9</v>
      </c>
      <c r="M32" s="82">
        <v>9</v>
      </c>
      <c r="N32" s="82">
        <v>10</v>
      </c>
      <c r="O32" s="82">
        <v>10</v>
      </c>
      <c r="P32" s="82">
        <v>10</v>
      </c>
      <c r="Q32" s="82">
        <v>9</v>
      </c>
      <c r="R32" s="82">
        <v>10</v>
      </c>
      <c r="S32" s="82">
        <v>10</v>
      </c>
      <c r="T32" s="82">
        <v>9</v>
      </c>
      <c r="U32" s="82">
        <v>9</v>
      </c>
      <c r="V32" s="82">
        <v>10</v>
      </c>
      <c r="W32" s="82">
        <v>10</v>
      </c>
      <c r="X32" s="82">
        <v>9</v>
      </c>
      <c r="Y32" s="82">
        <v>8</v>
      </c>
      <c r="Z32" s="82"/>
      <c r="AA32" s="82"/>
      <c r="AB32" s="82"/>
      <c r="AC32" s="82"/>
      <c r="AD32" s="83"/>
      <c r="AE32" s="84"/>
      <c r="AF32" s="85">
        <v>22.89</v>
      </c>
      <c r="AG32" s="64">
        <f t="shared" si="0"/>
        <v>165.11</v>
      </c>
    </row>
    <row r="33" spans="1:33" ht="15.75">
      <c r="A33" s="60">
        <f>Prezentace!A34</f>
        <v>34</v>
      </c>
      <c r="B33" s="61" t="str">
        <f>Prezentace!B34</f>
        <v>P</v>
      </c>
      <c r="C33" s="62" t="str">
        <f>Prezentace!C34</f>
        <v>PAVELKA</v>
      </c>
      <c r="D33" s="63" t="str">
        <f>Prezentace!D34</f>
        <v>Ivan</v>
      </c>
      <c r="E33" s="80"/>
      <c r="F33" s="81">
        <v>9</v>
      </c>
      <c r="G33" s="82">
        <v>9</v>
      </c>
      <c r="H33" s="82">
        <v>8</v>
      </c>
      <c r="I33" s="82">
        <v>0</v>
      </c>
      <c r="J33" s="82">
        <v>10</v>
      </c>
      <c r="K33" s="82">
        <v>10</v>
      </c>
      <c r="L33" s="82">
        <v>9</v>
      </c>
      <c r="M33" s="82">
        <v>8</v>
      </c>
      <c r="N33" s="82">
        <v>9</v>
      </c>
      <c r="O33" s="82">
        <v>9</v>
      </c>
      <c r="P33" s="82">
        <v>9</v>
      </c>
      <c r="Q33" s="82">
        <v>7</v>
      </c>
      <c r="R33" s="82">
        <v>10</v>
      </c>
      <c r="S33" s="82">
        <v>10</v>
      </c>
      <c r="T33" s="82">
        <v>9</v>
      </c>
      <c r="U33" s="82">
        <v>9</v>
      </c>
      <c r="V33" s="82">
        <v>10</v>
      </c>
      <c r="W33" s="82">
        <v>10</v>
      </c>
      <c r="X33" s="82">
        <v>9</v>
      </c>
      <c r="Y33" s="82">
        <v>8</v>
      </c>
      <c r="Z33" s="82"/>
      <c r="AA33" s="82"/>
      <c r="AB33" s="82"/>
      <c r="AC33" s="82"/>
      <c r="AD33" s="83"/>
      <c r="AE33" s="84"/>
      <c r="AF33" s="85">
        <v>45.71</v>
      </c>
      <c r="AG33" s="64">
        <f t="shared" si="0"/>
        <v>126.28999999999999</v>
      </c>
    </row>
    <row r="34" spans="1:33" ht="15.75">
      <c r="A34" s="60">
        <f>Prezentace!A35</f>
        <v>35</v>
      </c>
      <c r="B34" s="61" t="str">
        <f>Prezentace!B35</f>
        <v>R</v>
      </c>
      <c r="C34" s="62" t="str">
        <f>Prezentace!C35</f>
        <v>PAVELKA</v>
      </c>
      <c r="D34" s="63" t="str">
        <f>Prezentace!D35</f>
        <v>Ivan</v>
      </c>
      <c r="E34" s="80"/>
      <c r="F34" s="81">
        <v>10</v>
      </c>
      <c r="G34" s="82">
        <v>8</v>
      </c>
      <c r="H34" s="82">
        <v>8</v>
      </c>
      <c r="I34" s="82">
        <v>0</v>
      </c>
      <c r="J34" s="82">
        <v>10</v>
      </c>
      <c r="K34" s="82">
        <v>10</v>
      </c>
      <c r="L34" s="82">
        <v>10</v>
      </c>
      <c r="M34" s="82">
        <v>9</v>
      </c>
      <c r="N34" s="82">
        <v>10</v>
      </c>
      <c r="O34" s="82">
        <v>9</v>
      </c>
      <c r="P34" s="82">
        <v>8</v>
      </c>
      <c r="Q34" s="82">
        <v>0</v>
      </c>
      <c r="R34" s="82">
        <v>10</v>
      </c>
      <c r="S34" s="82">
        <v>9</v>
      </c>
      <c r="T34" s="82">
        <v>9</v>
      </c>
      <c r="U34" s="82">
        <v>8</v>
      </c>
      <c r="V34" s="82">
        <v>9</v>
      </c>
      <c r="W34" s="82">
        <v>9</v>
      </c>
      <c r="X34" s="82">
        <v>8</v>
      </c>
      <c r="Y34" s="82">
        <v>8</v>
      </c>
      <c r="Z34" s="82"/>
      <c r="AA34" s="82"/>
      <c r="AB34" s="82"/>
      <c r="AC34" s="82"/>
      <c r="AD34" s="83"/>
      <c r="AE34" s="84"/>
      <c r="AF34" s="85">
        <v>49.21</v>
      </c>
      <c r="AG34" s="64">
        <f t="shared" si="0"/>
        <v>112.78999999999999</v>
      </c>
    </row>
    <row r="35" spans="1:33" ht="15.75">
      <c r="A35" s="60">
        <f>Prezentace!A36</f>
        <v>38</v>
      </c>
      <c r="B35" s="61" t="str">
        <f>Prezentace!B36</f>
        <v>P</v>
      </c>
      <c r="C35" s="62" t="str">
        <f>Prezentace!C36</f>
        <v>PECHOVÁ</v>
      </c>
      <c r="D35" s="63" t="str">
        <f>Prezentace!D36</f>
        <v>Hana</v>
      </c>
      <c r="E35" s="80"/>
      <c r="F35" s="81">
        <v>9</v>
      </c>
      <c r="G35" s="82">
        <v>8</v>
      </c>
      <c r="H35" s="82">
        <v>7</v>
      </c>
      <c r="I35" s="82">
        <v>0</v>
      </c>
      <c r="J35" s="82">
        <v>9</v>
      </c>
      <c r="K35" s="82">
        <v>8</v>
      </c>
      <c r="L35" s="82">
        <v>8</v>
      </c>
      <c r="M35" s="82">
        <v>7</v>
      </c>
      <c r="N35" s="82">
        <v>7</v>
      </c>
      <c r="O35" s="82">
        <v>7</v>
      </c>
      <c r="P35" s="82">
        <v>7</v>
      </c>
      <c r="Q35" s="82">
        <v>7</v>
      </c>
      <c r="R35" s="82">
        <v>10</v>
      </c>
      <c r="S35" s="82">
        <v>10</v>
      </c>
      <c r="T35" s="82">
        <v>9</v>
      </c>
      <c r="U35" s="82">
        <v>6</v>
      </c>
      <c r="V35" s="82">
        <v>9</v>
      </c>
      <c r="W35" s="82">
        <v>7</v>
      </c>
      <c r="X35" s="82">
        <v>7</v>
      </c>
      <c r="Y35" s="82">
        <v>5</v>
      </c>
      <c r="Z35" s="82"/>
      <c r="AA35" s="82"/>
      <c r="AB35" s="82"/>
      <c r="AC35" s="82"/>
      <c r="AD35" s="83"/>
      <c r="AE35" s="84"/>
      <c r="AF35" s="85">
        <v>26.92</v>
      </c>
      <c r="AG35" s="64">
        <f t="shared" si="0"/>
        <v>120.08</v>
      </c>
    </row>
    <row r="36" spans="1:33" ht="15.75">
      <c r="A36" s="60">
        <f>Prezentace!A37</f>
        <v>39</v>
      </c>
      <c r="B36" s="61" t="str">
        <f>Prezentace!B37</f>
        <v>R</v>
      </c>
      <c r="C36" s="62" t="str">
        <f>Prezentace!C37</f>
        <v>PECHOVÁ</v>
      </c>
      <c r="D36" s="63" t="str">
        <f>Prezentace!D37</f>
        <v>Hana</v>
      </c>
      <c r="E36" s="80"/>
      <c r="F36" s="81">
        <v>10</v>
      </c>
      <c r="G36" s="82">
        <v>9</v>
      </c>
      <c r="H36" s="82">
        <v>9</v>
      </c>
      <c r="I36" s="82">
        <v>8</v>
      </c>
      <c r="J36" s="82">
        <v>10</v>
      </c>
      <c r="K36" s="82">
        <v>10</v>
      </c>
      <c r="L36" s="82">
        <v>9</v>
      </c>
      <c r="M36" s="82">
        <v>8</v>
      </c>
      <c r="N36" s="82">
        <v>10</v>
      </c>
      <c r="O36" s="82">
        <v>9</v>
      </c>
      <c r="P36" s="82">
        <v>9</v>
      </c>
      <c r="Q36" s="82">
        <v>8</v>
      </c>
      <c r="R36" s="82">
        <v>10</v>
      </c>
      <c r="S36" s="82">
        <v>10</v>
      </c>
      <c r="T36" s="82">
        <v>10</v>
      </c>
      <c r="U36" s="82">
        <v>9</v>
      </c>
      <c r="V36" s="82">
        <v>10</v>
      </c>
      <c r="W36" s="82">
        <v>9</v>
      </c>
      <c r="X36" s="82">
        <v>8</v>
      </c>
      <c r="Y36" s="82">
        <v>8</v>
      </c>
      <c r="Z36" s="82"/>
      <c r="AA36" s="82"/>
      <c r="AB36" s="82"/>
      <c r="AC36" s="82"/>
      <c r="AD36" s="83"/>
      <c r="AE36" s="84"/>
      <c r="AF36" s="85">
        <v>38.38</v>
      </c>
      <c r="AG36" s="64">
        <f t="shared" si="0"/>
        <v>144.62</v>
      </c>
    </row>
    <row r="37" spans="1:33" ht="15.75">
      <c r="A37" s="60">
        <f>Prezentace!A38</f>
        <v>3</v>
      </c>
      <c r="B37" s="61" t="str">
        <f>Prezentace!B38</f>
        <v>P</v>
      </c>
      <c r="C37" s="62" t="str">
        <f>Prezentace!C38</f>
        <v>PĚTIVLAS</v>
      </c>
      <c r="D37" s="63" t="str">
        <f>Prezentace!D38</f>
        <v>David</v>
      </c>
      <c r="E37" s="80"/>
      <c r="F37" s="81">
        <v>10</v>
      </c>
      <c r="G37" s="82">
        <v>8</v>
      </c>
      <c r="H37" s="82">
        <v>8</v>
      </c>
      <c r="I37" s="82">
        <v>7</v>
      </c>
      <c r="J37" s="82">
        <v>8</v>
      </c>
      <c r="K37" s="82">
        <v>8</v>
      </c>
      <c r="L37" s="82">
        <v>7</v>
      </c>
      <c r="M37" s="82">
        <v>6</v>
      </c>
      <c r="N37" s="82">
        <v>8</v>
      </c>
      <c r="O37" s="82">
        <v>8</v>
      </c>
      <c r="P37" s="82">
        <v>8</v>
      </c>
      <c r="Q37" s="82">
        <v>6</v>
      </c>
      <c r="R37" s="82">
        <v>9</v>
      </c>
      <c r="S37" s="82">
        <v>9</v>
      </c>
      <c r="T37" s="82">
        <v>8</v>
      </c>
      <c r="U37" s="82">
        <v>8</v>
      </c>
      <c r="V37" s="82">
        <v>9</v>
      </c>
      <c r="W37" s="82">
        <v>8</v>
      </c>
      <c r="X37" s="82">
        <v>7</v>
      </c>
      <c r="Y37" s="82">
        <v>7</v>
      </c>
      <c r="Z37" s="82"/>
      <c r="AA37" s="82"/>
      <c r="AB37" s="82"/>
      <c r="AC37" s="82"/>
      <c r="AD37" s="83"/>
      <c r="AE37" s="84"/>
      <c r="AF37" s="85">
        <v>19.93</v>
      </c>
      <c r="AG37" s="64">
        <f t="shared" si="0"/>
        <v>137.07</v>
      </c>
    </row>
    <row r="38" spans="1:33" ht="15.75">
      <c r="A38" s="60">
        <f>Prezentace!A39</f>
        <v>5</v>
      </c>
      <c r="B38" s="61" t="str">
        <f>Prezentace!B39</f>
        <v>P</v>
      </c>
      <c r="C38" s="62" t="str">
        <f>Prezentace!C39</f>
        <v>SEDMÍK</v>
      </c>
      <c r="D38" s="63" t="str">
        <f>Prezentace!D39</f>
        <v>Petr</v>
      </c>
      <c r="E38" s="80"/>
      <c r="F38" s="81">
        <v>9</v>
      </c>
      <c r="G38" s="82">
        <v>9</v>
      </c>
      <c r="H38" s="82">
        <v>7</v>
      </c>
      <c r="I38" s="82">
        <v>7</v>
      </c>
      <c r="J38" s="82">
        <v>9</v>
      </c>
      <c r="K38" s="82">
        <v>8</v>
      </c>
      <c r="L38" s="82">
        <v>7</v>
      </c>
      <c r="M38" s="82">
        <v>6</v>
      </c>
      <c r="N38" s="82">
        <v>9</v>
      </c>
      <c r="O38" s="82">
        <v>8</v>
      </c>
      <c r="P38" s="82">
        <v>7</v>
      </c>
      <c r="Q38" s="82">
        <v>7</v>
      </c>
      <c r="R38" s="82">
        <v>9</v>
      </c>
      <c r="S38" s="82">
        <v>8</v>
      </c>
      <c r="T38" s="82">
        <v>8</v>
      </c>
      <c r="U38" s="82">
        <v>7</v>
      </c>
      <c r="V38" s="82">
        <v>9</v>
      </c>
      <c r="W38" s="82">
        <v>8</v>
      </c>
      <c r="X38" s="82">
        <v>8</v>
      </c>
      <c r="Y38" s="82">
        <v>0</v>
      </c>
      <c r="Z38" s="82"/>
      <c r="AA38" s="82"/>
      <c r="AB38" s="82"/>
      <c r="AC38" s="82"/>
      <c r="AD38" s="83"/>
      <c r="AE38" s="84"/>
      <c r="AF38" s="85">
        <v>34.51</v>
      </c>
      <c r="AG38" s="64">
        <f t="shared" si="0"/>
        <v>115.49000000000001</v>
      </c>
    </row>
    <row r="39" spans="1:33" ht="15.75">
      <c r="A39" s="60">
        <f>Prezentace!A40</f>
        <v>16</v>
      </c>
      <c r="B39" s="61" t="str">
        <f>Prezentace!B40</f>
        <v>P</v>
      </c>
      <c r="C39" s="62" t="str">
        <f>Prezentace!C40</f>
        <v>SOKOLÍK</v>
      </c>
      <c r="D39" s="63" t="str">
        <f>Prezentace!D40</f>
        <v>Jaroslav</v>
      </c>
      <c r="E39" s="80"/>
      <c r="F39" s="81">
        <v>10</v>
      </c>
      <c r="G39" s="82">
        <v>9</v>
      </c>
      <c r="H39" s="82">
        <v>8</v>
      </c>
      <c r="I39" s="82">
        <v>8</v>
      </c>
      <c r="J39" s="82">
        <v>10</v>
      </c>
      <c r="K39" s="82">
        <v>10</v>
      </c>
      <c r="L39" s="82">
        <v>9</v>
      </c>
      <c r="M39" s="82">
        <v>8</v>
      </c>
      <c r="N39" s="82">
        <v>10</v>
      </c>
      <c r="O39" s="82">
        <v>10</v>
      </c>
      <c r="P39" s="82">
        <v>9</v>
      </c>
      <c r="Q39" s="82">
        <v>8</v>
      </c>
      <c r="R39" s="82">
        <v>9</v>
      </c>
      <c r="S39" s="82">
        <v>8</v>
      </c>
      <c r="T39" s="82">
        <v>8</v>
      </c>
      <c r="U39" s="82">
        <v>7</v>
      </c>
      <c r="V39" s="82">
        <v>10</v>
      </c>
      <c r="W39" s="82">
        <v>9</v>
      </c>
      <c r="X39" s="82">
        <v>8</v>
      </c>
      <c r="Y39" s="82">
        <v>8</v>
      </c>
      <c r="Z39" s="82"/>
      <c r="AA39" s="82"/>
      <c r="AB39" s="82"/>
      <c r="AC39" s="82"/>
      <c r="AD39" s="83"/>
      <c r="AE39" s="84"/>
      <c r="AF39" s="85">
        <v>17.52</v>
      </c>
      <c r="AG39" s="64">
        <f t="shared" si="0"/>
        <v>158.48</v>
      </c>
    </row>
    <row r="40" spans="1:33" ht="15.75">
      <c r="A40" s="60">
        <f>Prezentace!A41</f>
        <v>15</v>
      </c>
      <c r="B40" s="61" t="str">
        <f>Prezentace!B41</f>
        <v>P</v>
      </c>
      <c r="C40" s="62" t="str">
        <f>Prezentace!C41</f>
        <v>ŠINDELÁŘ</v>
      </c>
      <c r="D40" s="63" t="str">
        <f>Prezentace!D41</f>
        <v>František</v>
      </c>
      <c r="E40" s="80"/>
      <c r="F40" s="81">
        <v>8</v>
      </c>
      <c r="G40" s="82">
        <v>8</v>
      </c>
      <c r="H40" s="82">
        <v>7</v>
      </c>
      <c r="I40" s="82">
        <v>0</v>
      </c>
      <c r="J40" s="82">
        <v>7</v>
      </c>
      <c r="K40" s="82">
        <v>0</v>
      </c>
      <c r="L40" s="82">
        <v>0</v>
      </c>
      <c r="M40" s="82">
        <v>0</v>
      </c>
      <c r="N40" s="82">
        <v>9</v>
      </c>
      <c r="O40" s="82">
        <v>8</v>
      </c>
      <c r="P40" s="82">
        <v>5</v>
      </c>
      <c r="Q40" s="82">
        <v>0</v>
      </c>
      <c r="R40" s="82">
        <v>10</v>
      </c>
      <c r="S40" s="82">
        <v>8</v>
      </c>
      <c r="T40" s="82">
        <v>7</v>
      </c>
      <c r="U40" s="82">
        <v>0</v>
      </c>
      <c r="V40" s="82">
        <v>7</v>
      </c>
      <c r="W40" s="82">
        <v>6</v>
      </c>
      <c r="X40" s="82">
        <v>5</v>
      </c>
      <c r="Y40" s="82">
        <v>0</v>
      </c>
      <c r="Z40" s="82"/>
      <c r="AA40" s="82"/>
      <c r="AB40" s="82"/>
      <c r="AC40" s="82"/>
      <c r="AD40" s="83"/>
      <c r="AE40" s="84"/>
      <c r="AF40" s="85">
        <v>19.49</v>
      </c>
      <c r="AG40" s="64">
        <f t="shared" si="0"/>
        <v>75.51</v>
      </c>
    </row>
    <row r="41" spans="1:33" ht="15.75">
      <c r="A41" s="60">
        <f>Prezentace!A42</f>
        <v>17</v>
      </c>
      <c r="B41" s="61" t="str">
        <f>Prezentace!B42</f>
        <v>P</v>
      </c>
      <c r="C41" s="62" t="str">
        <f>Prezentace!C42</f>
        <v>URBANEC</v>
      </c>
      <c r="D41" s="63" t="str">
        <f>Prezentace!D42</f>
        <v>Antonín</v>
      </c>
      <c r="E41" s="80"/>
      <c r="F41" s="81">
        <v>8</v>
      </c>
      <c r="G41" s="82">
        <v>8</v>
      </c>
      <c r="H41" s="82">
        <v>7</v>
      </c>
      <c r="I41" s="82">
        <v>7</v>
      </c>
      <c r="J41" s="82">
        <v>8</v>
      </c>
      <c r="K41" s="82">
        <v>8</v>
      </c>
      <c r="L41" s="82">
        <v>8</v>
      </c>
      <c r="M41" s="82">
        <v>6</v>
      </c>
      <c r="N41" s="82">
        <v>9</v>
      </c>
      <c r="O41" s="82">
        <v>8</v>
      </c>
      <c r="P41" s="82">
        <v>7</v>
      </c>
      <c r="Q41" s="82">
        <v>7</v>
      </c>
      <c r="R41" s="82">
        <v>10</v>
      </c>
      <c r="S41" s="82">
        <v>9</v>
      </c>
      <c r="T41" s="82">
        <v>8</v>
      </c>
      <c r="U41" s="82">
        <v>0</v>
      </c>
      <c r="V41" s="82">
        <v>9</v>
      </c>
      <c r="W41" s="82">
        <v>7</v>
      </c>
      <c r="X41" s="82">
        <v>0</v>
      </c>
      <c r="Y41" s="82">
        <v>0</v>
      </c>
      <c r="Z41" s="82"/>
      <c r="AA41" s="82"/>
      <c r="AB41" s="82"/>
      <c r="AC41" s="82"/>
      <c r="AD41" s="83"/>
      <c r="AE41" s="84"/>
      <c r="AF41" s="85">
        <v>54.13</v>
      </c>
      <c r="AG41" s="64">
        <f t="shared" si="0"/>
        <v>79.87</v>
      </c>
    </row>
    <row r="42" spans="1:33" ht="15.75">
      <c r="A42" s="60">
        <f>Prezentace!A43</f>
        <v>13</v>
      </c>
      <c r="B42" s="61" t="str">
        <f>Prezentace!B43</f>
        <v>P</v>
      </c>
      <c r="C42" s="62" t="str">
        <f>Prezentace!C43</f>
        <v>ZAJÍČEK</v>
      </c>
      <c r="D42" s="63" t="str">
        <f>Prezentace!D43</f>
        <v>Jan</v>
      </c>
      <c r="E42" s="80"/>
      <c r="F42" s="81">
        <v>9</v>
      </c>
      <c r="G42" s="82">
        <v>9</v>
      </c>
      <c r="H42" s="82">
        <v>9</v>
      </c>
      <c r="I42" s="82">
        <v>7</v>
      </c>
      <c r="J42" s="82">
        <v>8</v>
      </c>
      <c r="K42" s="82">
        <v>7</v>
      </c>
      <c r="L42" s="82">
        <v>7</v>
      </c>
      <c r="M42" s="82">
        <v>6</v>
      </c>
      <c r="N42" s="82">
        <v>9</v>
      </c>
      <c r="O42" s="82">
        <v>7</v>
      </c>
      <c r="P42" s="82">
        <v>7</v>
      </c>
      <c r="Q42" s="82">
        <v>7</v>
      </c>
      <c r="R42" s="82">
        <v>10</v>
      </c>
      <c r="S42" s="82">
        <v>8</v>
      </c>
      <c r="T42" s="82">
        <v>8</v>
      </c>
      <c r="U42" s="82">
        <v>6</v>
      </c>
      <c r="V42" s="82">
        <v>9</v>
      </c>
      <c r="W42" s="82">
        <v>9</v>
      </c>
      <c r="X42" s="82">
        <v>7</v>
      </c>
      <c r="Y42" s="82">
        <v>7</v>
      </c>
      <c r="Z42" s="82"/>
      <c r="AA42" s="82"/>
      <c r="AB42" s="82"/>
      <c r="AC42" s="82"/>
      <c r="AD42" s="83"/>
      <c r="AE42" s="84"/>
      <c r="AF42" s="85">
        <v>33.84</v>
      </c>
      <c r="AG42" s="64">
        <f t="shared" si="0"/>
        <v>122.16</v>
      </c>
    </row>
    <row r="43" spans="1:33" ht="15.75">
      <c r="A43" s="60">
        <f>Prezentace!A44</f>
        <v>1</v>
      </c>
      <c r="B43" s="61" t="str">
        <f>Prezentace!B44</f>
        <v>P</v>
      </c>
      <c r="C43" s="62" t="str">
        <f>Prezentace!C44</f>
        <v>ŽEMLIČKA</v>
      </c>
      <c r="D43" s="63" t="str">
        <f>Prezentace!D44</f>
        <v>Ladislav</v>
      </c>
      <c r="E43" s="80"/>
      <c r="F43" s="81">
        <v>10</v>
      </c>
      <c r="G43" s="82">
        <v>9</v>
      </c>
      <c r="H43" s="82">
        <v>8</v>
      </c>
      <c r="I43" s="82">
        <v>6</v>
      </c>
      <c r="J43" s="82">
        <v>10</v>
      </c>
      <c r="K43" s="82">
        <v>9</v>
      </c>
      <c r="L43" s="82">
        <v>8</v>
      </c>
      <c r="M43" s="82">
        <v>8</v>
      </c>
      <c r="N43" s="82">
        <v>9</v>
      </c>
      <c r="O43" s="82">
        <v>9</v>
      </c>
      <c r="P43" s="82">
        <v>8</v>
      </c>
      <c r="Q43" s="82">
        <v>8</v>
      </c>
      <c r="R43" s="82">
        <v>10</v>
      </c>
      <c r="S43" s="82">
        <v>8</v>
      </c>
      <c r="T43" s="82">
        <v>8</v>
      </c>
      <c r="U43" s="82">
        <v>8</v>
      </c>
      <c r="V43" s="82">
        <v>10</v>
      </c>
      <c r="W43" s="82">
        <v>9</v>
      </c>
      <c r="X43" s="82">
        <v>9</v>
      </c>
      <c r="Y43" s="82">
        <v>8</v>
      </c>
      <c r="Z43" s="82"/>
      <c r="AA43" s="82"/>
      <c r="AB43" s="82"/>
      <c r="AC43" s="82"/>
      <c r="AD43" s="83"/>
      <c r="AE43" s="84"/>
      <c r="AF43" s="85">
        <v>25</v>
      </c>
      <c r="AG43" s="64">
        <f t="shared" si="0"/>
        <v>147</v>
      </c>
    </row>
    <row r="44" spans="1:33" ht="15.75">
      <c r="A44" s="60">
        <f>Prezentace!A45</f>
        <v>2</v>
      </c>
      <c r="B44" s="61" t="str">
        <f>Prezentace!B45</f>
        <v>P</v>
      </c>
      <c r="C44" s="62" t="str">
        <f>Prezentace!C45</f>
        <v>ŽEMLIČKOVÁ</v>
      </c>
      <c r="D44" s="63" t="str">
        <f>Prezentace!D45</f>
        <v>Marie</v>
      </c>
      <c r="E44" s="80"/>
      <c r="F44" s="81">
        <v>10</v>
      </c>
      <c r="G44" s="82">
        <v>10</v>
      </c>
      <c r="H44" s="82">
        <v>9</v>
      </c>
      <c r="I44" s="82">
        <v>7</v>
      </c>
      <c r="J44" s="82">
        <v>10</v>
      </c>
      <c r="K44" s="82">
        <v>10</v>
      </c>
      <c r="L44" s="82">
        <v>7</v>
      </c>
      <c r="M44" s="82">
        <v>0</v>
      </c>
      <c r="N44" s="82">
        <v>9</v>
      </c>
      <c r="O44" s="82">
        <v>9</v>
      </c>
      <c r="P44" s="82">
        <v>8</v>
      </c>
      <c r="Q44" s="82">
        <v>8</v>
      </c>
      <c r="R44" s="82">
        <v>10</v>
      </c>
      <c r="S44" s="82">
        <v>9</v>
      </c>
      <c r="T44" s="82">
        <v>9</v>
      </c>
      <c r="U44" s="82">
        <v>9</v>
      </c>
      <c r="V44" s="82">
        <v>8</v>
      </c>
      <c r="W44" s="82">
        <v>8</v>
      </c>
      <c r="X44" s="82">
        <v>8</v>
      </c>
      <c r="Y44" s="82">
        <v>8</v>
      </c>
      <c r="Z44" s="82"/>
      <c r="AA44" s="82"/>
      <c r="AB44" s="82"/>
      <c r="AC44" s="82"/>
      <c r="AD44" s="83"/>
      <c r="AE44" s="84"/>
      <c r="AF44" s="85">
        <v>46.26</v>
      </c>
      <c r="AG44" s="64">
        <f t="shared" si="0"/>
        <v>119.74000000000001</v>
      </c>
    </row>
    <row r="45" spans="1:33" ht="15.75">
      <c r="A45" s="60">
        <f>Prezentace!A46</f>
        <v>42</v>
      </c>
      <c r="B45" s="61" t="str">
        <f>Prezentace!B46</f>
        <v>P</v>
      </c>
      <c r="C45" s="62" t="str">
        <f>Prezentace!C46</f>
        <v>DVOŘÁK</v>
      </c>
      <c r="D45" s="63" t="str">
        <f>Prezentace!D46</f>
        <v>Václav</v>
      </c>
      <c r="E45" s="80"/>
      <c r="F45" s="81">
        <v>9</v>
      </c>
      <c r="G45" s="82">
        <v>9</v>
      </c>
      <c r="H45" s="82">
        <v>8</v>
      </c>
      <c r="I45" s="82">
        <v>8</v>
      </c>
      <c r="J45" s="82">
        <v>9</v>
      </c>
      <c r="K45" s="82">
        <v>9</v>
      </c>
      <c r="L45" s="82">
        <v>9</v>
      </c>
      <c r="M45" s="82">
        <v>9</v>
      </c>
      <c r="N45" s="82">
        <v>8</v>
      </c>
      <c r="O45" s="82">
        <v>8</v>
      </c>
      <c r="P45" s="82">
        <v>8</v>
      </c>
      <c r="Q45" s="82">
        <v>7</v>
      </c>
      <c r="R45" s="82">
        <v>9</v>
      </c>
      <c r="S45" s="82">
        <v>8</v>
      </c>
      <c r="T45" s="82">
        <v>7</v>
      </c>
      <c r="U45" s="82">
        <v>0</v>
      </c>
      <c r="V45" s="82">
        <v>8</v>
      </c>
      <c r="W45" s="82">
        <v>8</v>
      </c>
      <c r="X45" s="82">
        <v>7</v>
      </c>
      <c r="Y45" s="82">
        <v>0</v>
      </c>
      <c r="Z45" s="82"/>
      <c r="AA45" s="82"/>
      <c r="AB45" s="82"/>
      <c r="AC45" s="82"/>
      <c r="AD45" s="83"/>
      <c r="AE45" s="84"/>
      <c r="AF45" s="85">
        <v>26.58</v>
      </c>
      <c r="AG45" s="64">
        <f t="shared" si="0"/>
        <v>121.42</v>
      </c>
    </row>
    <row r="46" spans="1:33" ht="15.75">
      <c r="A46" s="60">
        <f>Prezentace!A47</f>
        <v>43</v>
      </c>
      <c r="B46" s="61" t="str">
        <f>Prezentace!B47</f>
        <v>R</v>
      </c>
      <c r="C46" s="62" t="str">
        <f>Prezentace!C47</f>
        <v>KEJŘ</v>
      </c>
      <c r="D46" s="63" t="str">
        <f>Prezentace!D47</f>
        <v>Jan</v>
      </c>
      <c r="E46" s="80"/>
      <c r="F46" s="81">
        <v>10</v>
      </c>
      <c r="G46" s="82">
        <v>10</v>
      </c>
      <c r="H46" s="82">
        <v>10</v>
      </c>
      <c r="I46" s="82">
        <v>10</v>
      </c>
      <c r="J46" s="82">
        <v>10</v>
      </c>
      <c r="K46" s="82">
        <v>9</v>
      </c>
      <c r="L46" s="82">
        <v>8</v>
      </c>
      <c r="M46" s="82">
        <v>5</v>
      </c>
      <c r="N46" s="82">
        <v>10</v>
      </c>
      <c r="O46" s="82">
        <v>10</v>
      </c>
      <c r="P46" s="82">
        <v>8</v>
      </c>
      <c r="Q46" s="82">
        <v>8</v>
      </c>
      <c r="R46" s="82">
        <v>10</v>
      </c>
      <c r="S46" s="82">
        <v>10</v>
      </c>
      <c r="T46" s="82">
        <v>10</v>
      </c>
      <c r="U46" s="82">
        <v>9</v>
      </c>
      <c r="V46" s="82">
        <v>10</v>
      </c>
      <c r="W46" s="82">
        <v>8</v>
      </c>
      <c r="X46" s="82">
        <v>8</v>
      </c>
      <c r="Y46" s="82">
        <v>8</v>
      </c>
      <c r="Z46" s="82"/>
      <c r="AA46" s="82"/>
      <c r="AB46" s="82"/>
      <c r="AC46" s="82"/>
      <c r="AD46" s="83"/>
      <c r="AE46" s="84"/>
      <c r="AF46" s="85">
        <v>60.62</v>
      </c>
      <c r="AG46" s="64">
        <f t="shared" si="0"/>
        <v>120.38</v>
      </c>
    </row>
    <row r="47" spans="1:33" ht="15.75" hidden="1">
      <c r="A47" s="60">
        <f>Prezentace!A48</f>
        <v>44</v>
      </c>
      <c r="B47" s="61" t="str">
        <f>Prezentace!B48</f>
        <v>P</v>
      </c>
      <c r="C47" s="62">
        <f>Prezentace!C48</f>
        <v>0</v>
      </c>
      <c r="D47" s="63">
        <f>Prezentace!D48</f>
        <v>0</v>
      </c>
      <c r="E47" s="80"/>
      <c r="F47" s="81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3"/>
      <c r="AE47" s="84"/>
      <c r="AF47" s="85"/>
      <c r="AG47" s="64" t="str">
        <f t="shared" si="0"/>
        <v>©</v>
      </c>
    </row>
    <row r="48" spans="1:33" ht="15.75" hidden="1">
      <c r="A48" s="60">
        <f>Prezentace!A49</f>
        <v>45</v>
      </c>
      <c r="B48" s="61" t="str">
        <f>Prezentace!B49</f>
        <v>P</v>
      </c>
      <c r="C48" s="62">
        <f>Prezentace!C49</f>
        <v>0</v>
      </c>
      <c r="D48" s="63">
        <f>Prezentace!D49</f>
        <v>0</v>
      </c>
      <c r="E48" s="80"/>
      <c r="F48" s="81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3"/>
      <c r="AE48" s="84"/>
      <c r="AF48" s="85"/>
      <c r="AG48" s="64" t="str">
        <f t="shared" si="0"/>
        <v>©</v>
      </c>
    </row>
    <row r="49" spans="1:33" ht="15.75" hidden="1">
      <c r="A49" s="60">
        <f>Prezentace!A50</f>
        <v>46</v>
      </c>
      <c r="B49" s="61" t="str">
        <f>Prezentace!B50</f>
        <v>P</v>
      </c>
      <c r="C49" s="62">
        <f>Prezentace!C50</f>
        <v>0</v>
      </c>
      <c r="D49" s="63">
        <f>Prezentace!D50</f>
        <v>0</v>
      </c>
      <c r="E49" s="80"/>
      <c r="F49" s="81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3"/>
      <c r="AE49" s="84"/>
      <c r="AF49" s="85"/>
      <c r="AG49" s="64" t="str">
        <f t="shared" si="0"/>
        <v>©</v>
      </c>
    </row>
    <row r="50" spans="1:33" ht="15.75" hidden="1">
      <c r="A50" s="60">
        <f>Prezentace!A51</f>
        <v>47</v>
      </c>
      <c r="B50" s="61" t="str">
        <f>Prezentace!B51</f>
        <v>P</v>
      </c>
      <c r="C50" s="62">
        <f>Prezentace!C51</f>
        <v>0</v>
      </c>
      <c r="D50" s="63">
        <f>Prezentace!D51</f>
        <v>0</v>
      </c>
      <c r="E50" s="80"/>
      <c r="F50" s="81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3"/>
      <c r="AE50" s="84"/>
      <c r="AF50" s="85"/>
      <c r="AG50" s="64" t="str">
        <f t="shared" si="0"/>
        <v>©</v>
      </c>
    </row>
    <row r="51" spans="1:33" ht="15.75" hidden="1">
      <c r="A51" s="60">
        <f>Prezentace!A52</f>
        <v>48</v>
      </c>
      <c r="B51" s="61" t="str">
        <f>Prezentace!B52</f>
        <v>P</v>
      </c>
      <c r="C51" s="62">
        <f>Prezentace!C52</f>
        <v>0</v>
      </c>
      <c r="D51" s="63">
        <f>Prezentace!D52</f>
        <v>0</v>
      </c>
      <c r="E51" s="80"/>
      <c r="F51" s="81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3"/>
      <c r="AE51" s="84"/>
      <c r="AF51" s="85"/>
      <c r="AG51" s="64" t="str">
        <f t="shared" si="0"/>
        <v>©</v>
      </c>
    </row>
    <row r="52" spans="1:33" ht="15.75" hidden="1">
      <c r="A52" s="60">
        <f>Prezentace!A53</f>
        <v>49</v>
      </c>
      <c r="B52" s="61" t="str">
        <f>Prezentace!B53</f>
        <v>P</v>
      </c>
      <c r="C52" s="62">
        <f>Prezentace!C53</f>
        <v>0</v>
      </c>
      <c r="D52" s="63">
        <f>Prezentace!D53</f>
        <v>0</v>
      </c>
      <c r="E52" s="80"/>
      <c r="F52" s="81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3"/>
      <c r="AE52" s="84"/>
      <c r="AF52" s="85"/>
      <c r="AG52" s="64" t="str">
        <f t="shared" si="0"/>
        <v>©</v>
      </c>
    </row>
    <row r="53" spans="1:33" ht="15.75" hidden="1">
      <c r="A53" s="60">
        <f>Prezentace!A54</f>
        <v>50</v>
      </c>
      <c r="B53" s="61" t="str">
        <f>Prezentace!B54</f>
        <v>P</v>
      </c>
      <c r="C53" s="62">
        <f>Prezentace!C54</f>
        <v>0</v>
      </c>
      <c r="D53" s="63">
        <f>Prezentace!D54</f>
        <v>0</v>
      </c>
      <c r="E53" s="80"/>
      <c r="F53" s="81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3"/>
      <c r="AE53" s="84"/>
      <c r="AF53" s="85"/>
      <c r="AG53" s="64" t="str">
        <f t="shared" si="0"/>
        <v>©</v>
      </c>
    </row>
    <row r="54" spans="1:33" ht="15.75" hidden="1">
      <c r="A54" s="60">
        <f>Prezentace!A55</f>
        <v>51</v>
      </c>
      <c r="B54" s="61" t="str">
        <f>Prezentace!B55</f>
        <v>P</v>
      </c>
      <c r="C54" s="62">
        <f>Prezentace!C55</f>
        <v>0</v>
      </c>
      <c r="D54" s="63">
        <f>Prezentace!D55</f>
        <v>0</v>
      </c>
      <c r="E54" s="80"/>
      <c r="F54" s="81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3"/>
      <c r="AE54" s="84"/>
      <c r="AF54" s="85"/>
      <c r="AG54" s="64" t="str">
        <f t="shared" si="0"/>
        <v>©</v>
      </c>
    </row>
    <row r="55" spans="1:33" ht="15.75" hidden="1">
      <c r="A55" s="60">
        <f>Prezentace!A56</f>
        <v>52</v>
      </c>
      <c r="B55" s="61" t="str">
        <f>Prezentace!B56</f>
        <v>P</v>
      </c>
      <c r="C55" s="62">
        <f>Prezentace!C56</f>
        <v>0</v>
      </c>
      <c r="D55" s="63">
        <f>Prezentace!D56</f>
        <v>0</v>
      </c>
      <c r="E55" s="80"/>
      <c r="F55" s="81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3"/>
      <c r="AE55" s="84"/>
      <c r="AF55" s="85"/>
      <c r="AG55" s="64" t="str">
        <f t="shared" si="0"/>
        <v>©</v>
      </c>
    </row>
    <row r="56" spans="1:33" ht="15.75" hidden="1">
      <c r="A56" s="60">
        <f>Prezentace!A57</f>
        <v>53</v>
      </c>
      <c r="B56" s="61" t="str">
        <f>Prezentace!B57</f>
        <v>P</v>
      </c>
      <c r="C56" s="62">
        <f>Prezentace!C57</f>
        <v>0</v>
      </c>
      <c r="D56" s="63">
        <f>Prezentace!D57</f>
        <v>0</v>
      </c>
      <c r="E56" s="80"/>
      <c r="F56" s="81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3"/>
      <c r="AE56" s="84"/>
      <c r="AF56" s="85"/>
      <c r="AG56" s="64" t="str">
        <f t="shared" si="0"/>
        <v>©</v>
      </c>
    </row>
    <row r="57" spans="1:33" ht="15.75" hidden="1">
      <c r="A57" s="60">
        <f>Prezentace!A58</f>
        <v>54</v>
      </c>
      <c r="B57" s="61" t="str">
        <f>Prezentace!B58</f>
        <v>P</v>
      </c>
      <c r="C57" s="62">
        <f>Prezentace!C58</f>
        <v>0</v>
      </c>
      <c r="D57" s="63">
        <f>Prezentace!D58</f>
        <v>0</v>
      </c>
      <c r="E57" s="80"/>
      <c r="F57" s="81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3"/>
      <c r="AE57" s="84"/>
      <c r="AF57" s="85"/>
      <c r="AG57" s="64" t="str">
        <f t="shared" si="0"/>
        <v>©</v>
      </c>
    </row>
    <row r="58" spans="1:33" ht="15.75" hidden="1">
      <c r="A58" s="60">
        <f>Prezentace!A59</f>
        <v>55</v>
      </c>
      <c r="B58" s="61" t="str">
        <f>Prezentace!B59</f>
        <v>P</v>
      </c>
      <c r="C58" s="62">
        <f>Prezentace!C59</f>
        <v>0</v>
      </c>
      <c r="D58" s="63">
        <f>Prezentace!D59</f>
        <v>0</v>
      </c>
      <c r="E58" s="80"/>
      <c r="F58" s="81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3"/>
      <c r="AE58" s="84"/>
      <c r="AF58" s="85"/>
      <c r="AG58" s="64" t="str">
        <f t="shared" si="0"/>
        <v>©</v>
      </c>
    </row>
    <row r="59" spans="1:33" ht="15.75" hidden="1">
      <c r="A59" s="60">
        <f>Prezentace!A60</f>
        <v>56</v>
      </c>
      <c r="B59" s="61" t="str">
        <f>Prezentace!B60</f>
        <v>P</v>
      </c>
      <c r="C59" s="62">
        <f>Prezentace!C60</f>
        <v>0</v>
      </c>
      <c r="D59" s="63">
        <f>Prezentace!D60</f>
        <v>0</v>
      </c>
      <c r="E59" s="80"/>
      <c r="F59" s="81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3"/>
      <c r="AE59" s="84"/>
      <c r="AF59" s="85"/>
      <c r="AG59" s="64" t="str">
        <f t="shared" si="0"/>
        <v>©</v>
      </c>
    </row>
    <row r="60" spans="1:33" ht="15.75" hidden="1">
      <c r="A60" s="60">
        <f>Prezentace!A61</f>
        <v>57</v>
      </c>
      <c r="B60" s="61" t="str">
        <f>Prezentace!B61</f>
        <v>P</v>
      </c>
      <c r="C60" s="62">
        <f>Prezentace!C61</f>
        <v>0</v>
      </c>
      <c r="D60" s="63">
        <f>Prezentace!D61</f>
        <v>0</v>
      </c>
      <c r="E60" s="80"/>
      <c r="F60" s="81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3"/>
      <c r="AE60" s="84"/>
      <c r="AF60" s="85"/>
      <c r="AG60" s="64" t="str">
        <f t="shared" si="0"/>
        <v>©</v>
      </c>
    </row>
    <row r="61" spans="1:33" ht="15.75" hidden="1">
      <c r="A61" s="60">
        <f>Prezentace!A62</f>
        <v>58</v>
      </c>
      <c r="B61" s="61" t="str">
        <f>Prezentace!B62</f>
        <v>P</v>
      </c>
      <c r="C61" s="62">
        <f>Prezentace!C62</f>
        <v>0</v>
      </c>
      <c r="D61" s="63">
        <f>Prezentace!D62</f>
        <v>0</v>
      </c>
      <c r="E61" s="80"/>
      <c r="F61" s="81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3"/>
      <c r="AE61" s="84"/>
      <c r="AF61" s="85"/>
      <c r="AG61" s="64" t="str">
        <f>IF(C61=0,"©",IF(COUNTA(E61:AD61)=0,"nebyl",IF((SUM(E61:AE61)-AF61)&lt;0,"minus",(SUM(E61:AE61)-AF61))))</f>
        <v>©</v>
      </c>
    </row>
    <row r="62" spans="1:33" ht="15.75" hidden="1">
      <c r="A62" s="60">
        <f>Prezentace!A63</f>
        <v>59</v>
      </c>
      <c r="B62" s="61" t="str">
        <f>Prezentace!B63</f>
        <v>P</v>
      </c>
      <c r="C62" s="62">
        <f>Prezentace!C63</f>
        <v>0</v>
      </c>
      <c r="D62" s="63">
        <f>Prezentace!D63</f>
        <v>0</v>
      </c>
      <c r="E62" s="80"/>
      <c r="F62" s="81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3"/>
      <c r="AE62" s="84"/>
      <c r="AF62" s="85"/>
      <c r="AG62" s="64" t="str">
        <f t="shared" si="0"/>
        <v>©</v>
      </c>
    </row>
    <row r="63" spans="1:33" ht="15.75" hidden="1">
      <c r="A63" s="60">
        <f>Prezentace!A64</f>
        <v>60</v>
      </c>
      <c r="B63" s="61" t="str">
        <f>Prezentace!B64</f>
        <v>P</v>
      </c>
      <c r="C63" s="62">
        <f>Prezentace!C64</f>
        <v>0</v>
      </c>
      <c r="D63" s="63">
        <f>Prezentace!D64</f>
        <v>0</v>
      </c>
      <c r="E63" s="80"/>
      <c r="F63" s="81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3"/>
      <c r="AE63" s="84"/>
      <c r="AF63" s="85"/>
      <c r="AG63" s="64" t="str">
        <f t="shared" si="0"/>
        <v>©</v>
      </c>
    </row>
    <row r="64" spans="1:33" ht="15.75" hidden="1">
      <c r="A64" s="60">
        <f>Prezentace!A65</f>
        <v>61</v>
      </c>
      <c r="B64" s="61" t="str">
        <f>Prezentace!B65</f>
        <v>P</v>
      </c>
      <c r="C64" s="62">
        <f>Prezentace!C65</f>
        <v>0</v>
      </c>
      <c r="D64" s="63">
        <f>Prezentace!D65</f>
        <v>0</v>
      </c>
      <c r="E64" s="80"/>
      <c r="F64" s="81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3"/>
      <c r="AE64" s="84"/>
      <c r="AF64" s="85"/>
      <c r="AG64" s="64" t="str">
        <f t="shared" si="0"/>
        <v>©</v>
      </c>
    </row>
    <row r="65" spans="1:33" ht="15.75" hidden="1">
      <c r="A65" s="60">
        <f>Prezentace!A66</f>
        <v>62</v>
      </c>
      <c r="B65" s="61" t="str">
        <f>Prezentace!B66</f>
        <v>P</v>
      </c>
      <c r="C65" s="62">
        <f>Prezentace!C66</f>
        <v>0</v>
      </c>
      <c r="D65" s="63">
        <f>Prezentace!D66</f>
        <v>0</v>
      </c>
      <c r="E65" s="80"/>
      <c r="F65" s="81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3"/>
      <c r="AE65" s="84"/>
      <c r="AF65" s="85"/>
      <c r="AG65" s="64" t="str">
        <f t="shared" si="0"/>
        <v>©</v>
      </c>
    </row>
    <row r="66" spans="1:33" ht="15.75" hidden="1">
      <c r="A66" s="60">
        <f>Prezentace!A67</f>
        <v>63</v>
      </c>
      <c r="B66" s="61" t="str">
        <f>Prezentace!B67</f>
        <v>P</v>
      </c>
      <c r="C66" s="62">
        <f>Prezentace!C67</f>
        <v>0</v>
      </c>
      <c r="D66" s="63">
        <f>Prezentace!D67</f>
        <v>0</v>
      </c>
      <c r="E66" s="80"/>
      <c r="F66" s="81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3"/>
      <c r="AE66" s="84"/>
      <c r="AF66" s="85"/>
      <c r="AG66" s="64" t="str">
        <f t="shared" si="0"/>
        <v>©</v>
      </c>
    </row>
    <row r="67" spans="1:33" ht="15.75" hidden="1">
      <c r="A67" s="60">
        <f>Prezentace!A68</f>
        <v>64</v>
      </c>
      <c r="B67" s="61" t="str">
        <f>Prezentace!B68</f>
        <v>P</v>
      </c>
      <c r="C67" s="62">
        <f>Prezentace!C68</f>
        <v>0</v>
      </c>
      <c r="D67" s="63">
        <f>Prezentace!D68</f>
        <v>0</v>
      </c>
      <c r="E67" s="80"/>
      <c r="F67" s="81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3"/>
      <c r="AE67" s="84"/>
      <c r="AF67" s="85"/>
      <c r="AG67" s="64" t="str">
        <f t="shared" si="0"/>
        <v>©</v>
      </c>
    </row>
    <row r="68" spans="1:33" ht="15.75" hidden="1">
      <c r="A68" s="60">
        <f>Prezentace!A69</f>
        <v>65</v>
      </c>
      <c r="B68" s="61" t="str">
        <f>Prezentace!B69</f>
        <v>P</v>
      </c>
      <c r="C68" s="62">
        <f>Prezentace!C69</f>
        <v>0</v>
      </c>
      <c r="D68" s="63">
        <f>Prezentace!D69</f>
        <v>0</v>
      </c>
      <c r="E68" s="80"/>
      <c r="F68" s="81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3"/>
      <c r="AE68" s="84"/>
      <c r="AF68" s="85"/>
      <c r="AG68" s="64" t="str">
        <f t="shared" si="0"/>
        <v>©</v>
      </c>
    </row>
    <row r="69" spans="1:33" ht="15.75" hidden="1">
      <c r="A69" s="60">
        <f>Prezentace!A70</f>
        <v>66</v>
      </c>
      <c r="B69" s="61" t="str">
        <f>Prezentace!B70</f>
        <v>P</v>
      </c>
      <c r="C69" s="62">
        <f>Prezentace!C70</f>
        <v>0</v>
      </c>
      <c r="D69" s="63">
        <f>Prezentace!D70</f>
        <v>0</v>
      </c>
      <c r="E69" s="80"/>
      <c r="F69" s="81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3"/>
      <c r="AE69" s="84"/>
      <c r="AF69" s="85"/>
      <c r="AG69" s="64" t="str">
        <f aca="true" t="shared" si="1" ref="AG69:AG83">IF(C69=0,"©",IF(COUNTA(E69:AD69)=0,"nebyl",IF((SUM(E69:AE69)-AF69)&lt;0,"minus",(SUM(E69:AE69)-AF69))))</f>
        <v>©</v>
      </c>
    </row>
    <row r="70" spans="1:33" ht="15.75" hidden="1">
      <c r="A70" s="60">
        <f>Prezentace!A71</f>
        <v>67</v>
      </c>
      <c r="B70" s="61" t="str">
        <f>Prezentace!B71</f>
        <v>P</v>
      </c>
      <c r="C70" s="62">
        <f>Prezentace!C71</f>
        <v>0</v>
      </c>
      <c r="D70" s="63">
        <f>Prezentace!D71</f>
        <v>0</v>
      </c>
      <c r="E70" s="80"/>
      <c r="F70" s="81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3"/>
      <c r="AE70" s="84"/>
      <c r="AF70" s="85"/>
      <c r="AG70" s="64" t="str">
        <f t="shared" si="1"/>
        <v>©</v>
      </c>
    </row>
    <row r="71" spans="1:33" ht="15.75" hidden="1">
      <c r="A71" s="60">
        <f>Prezentace!A72</f>
        <v>68</v>
      </c>
      <c r="B71" s="61" t="str">
        <f>Prezentace!B72</f>
        <v>P</v>
      </c>
      <c r="C71" s="62">
        <f>Prezentace!C72</f>
        <v>0</v>
      </c>
      <c r="D71" s="63">
        <f>Prezentace!D72</f>
        <v>0</v>
      </c>
      <c r="E71" s="80"/>
      <c r="F71" s="81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3"/>
      <c r="AE71" s="84"/>
      <c r="AF71" s="85"/>
      <c r="AG71" s="64" t="str">
        <f t="shared" si="1"/>
        <v>©</v>
      </c>
    </row>
    <row r="72" spans="1:33" ht="15.75" hidden="1">
      <c r="A72" s="60">
        <f>Prezentace!A73</f>
        <v>69</v>
      </c>
      <c r="B72" s="61" t="str">
        <f>Prezentace!B73</f>
        <v>P</v>
      </c>
      <c r="C72" s="62">
        <f>Prezentace!C73</f>
        <v>0</v>
      </c>
      <c r="D72" s="63">
        <f>Prezentace!D73</f>
        <v>0</v>
      </c>
      <c r="E72" s="80"/>
      <c r="F72" s="81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3"/>
      <c r="AE72" s="84"/>
      <c r="AF72" s="85"/>
      <c r="AG72" s="64" t="str">
        <f t="shared" si="1"/>
        <v>©</v>
      </c>
    </row>
    <row r="73" spans="1:33" ht="15.75" hidden="1">
      <c r="A73" s="60">
        <f>Prezentace!A74</f>
        <v>70</v>
      </c>
      <c r="B73" s="61" t="str">
        <f>Prezentace!B74</f>
        <v>P</v>
      </c>
      <c r="C73" s="62">
        <f>Prezentace!C74</f>
        <v>0</v>
      </c>
      <c r="D73" s="63">
        <f>Prezentace!D74</f>
        <v>0</v>
      </c>
      <c r="E73" s="80"/>
      <c r="F73" s="81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3"/>
      <c r="AE73" s="84"/>
      <c r="AF73" s="85"/>
      <c r="AG73" s="64" t="str">
        <f t="shared" si="1"/>
        <v>©</v>
      </c>
    </row>
    <row r="74" spans="1:33" ht="15.75" hidden="1">
      <c r="A74" s="60">
        <f>Prezentace!A75</f>
        <v>71</v>
      </c>
      <c r="B74" s="61" t="str">
        <f>Prezentace!B75</f>
        <v>P</v>
      </c>
      <c r="C74" s="62">
        <f>Prezentace!C75</f>
        <v>0</v>
      </c>
      <c r="D74" s="63">
        <f>Prezentace!D75</f>
        <v>0</v>
      </c>
      <c r="E74" s="80"/>
      <c r="F74" s="81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3"/>
      <c r="AE74" s="84"/>
      <c r="AF74" s="85"/>
      <c r="AG74" s="64" t="str">
        <f t="shared" si="1"/>
        <v>©</v>
      </c>
    </row>
    <row r="75" spans="1:33" ht="15.75" hidden="1">
      <c r="A75" s="60">
        <f>Prezentace!A76</f>
        <v>72</v>
      </c>
      <c r="B75" s="61" t="str">
        <f>Prezentace!B76</f>
        <v>P</v>
      </c>
      <c r="C75" s="62">
        <f>Prezentace!C76</f>
        <v>0</v>
      </c>
      <c r="D75" s="63">
        <f>Prezentace!D76</f>
        <v>0</v>
      </c>
      <c r="E75" s="80"/>
      <c r="F75" s="81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3"/>
      <c r="AE75" s="84"/>
      <c r="AF75" s="85"/>
      <c r="AG75" s="64" t="str">
        <f t="shared" si="1"/>
        <v>©</v>
      </c>
    </row>
    <row r="76" spans="1:33" ht="15.75" hidden="1">
      <c r="A76" s="60">
        <f>Prezentace!A77</f>
        <v>73</v>
      </c>
      <c r="B76" s="61" t="str">
        <f>Prezentace!B77</f>
        <v>P</v>
      </c>
      <c r="C76" s="62">
        <f>Prezentace!C77</f>
        <v>0</v>
      </c>
      <c r="D76" s="63">
        <f>Prezentace!D77</f>
        <v>0</v>
      </c>
      <c r="E76" s="80"/>
      <c r="F76" s="81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3"/>
      <c r="AE76" s="84"/>
      <c r="AF76" s="85"/>
      <c r="AG76" s="64" t="str">
        <f t="shared" si="1"/>
        <v>©</v>
      </c>
    </row>
    <row r="77" spans="1:33" ht="15.75" hidden="1">
      <c r="A77" s="60">
        <f>Prezentace!A78</f>
        <v>74</v>
      </c>
      <c r="B77" s="61" t="str">
        <f>Prezentace!B78</f>
        <v>P</v>
      </c>
      <c r="C77" s="62">
        <f>Prezentace!C78</f>
        <v>0</v>
      </c>
      <c r="D77" s="63">
        <f>Prezentace!D78</f>
        <v>0</v>
      </c>
      <c r="E77" s="80"/>
      <c r="F77" s="81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3"/>
      <c r="AE77" s="84"/>
      <c r="AF77" s="85"/>
      <c r="AG77" s="64" t="str">
        <f t="shared" si="1"/>
        <v>©</v>
      </c>
    </row>
    <row r="78" spans="1:33" ht="15.75" hidden="1">
      <c r="A78" s="60">
        <f>Prezentace!A79</f>
        <v>75</v>
      </c>
      <c r="B78" s="61" t="str">
        <f>Prezentace!B79</f>
        <v>P</v>
      </c>
      <c r="C78" s="62">
        <f>Prezentace!C79</f>
        <v>0</v>
      </c>
      <c r="D78" s="63">
        <f>Prezentace!D79</f>
        <v>0</v>
      </c>
      <c r="E78" s="80"/>
      <c r="F78" s="81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3"/>
      <c r="AE78" s="84"/>
      <c r="AF78" s="85"/>
      <c r="AG78" s="64" t="str">
        <f t="shared" si="1"/>
        <v>©</v>
      </c>
    </row>
    <row r="79" spans="1:33" ht="15.75" hidden="1">
      <c r="A79" s="60">
        <f>Prezentace!A80</f>
        <v>76</v>
      </c>
      <c r="B79" s="61" t="str">
        <f>Prezentace!B80</f>
        <v>P</v>
      </c>
      <c r="C79" s="62">
        <f>Prezentace!C80</f>
        <v>0</v>
      </c>
      <c r="D79" s="63">
        <f>Prezentace!D80</f>
        <v>0</v>
      </c>
      <c r="E79" s="80"/>
      <c r="F79" s="81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3"/>
      <c r="AE79" s="84"/>
      <c r="AF79" s="85"/>
      <c r="AG79" s="64" t="str">
        <f t="shared" si="1"/>
        <v>©</v>
      </c>
    </row>
    <row r="80" spans="1:33" ht="15.75" hidden="1">
      <c r="A80" s="60">
        <f>Prezentace!A81</f>
        <v>77</v>
      </c>
      <c r="B80" s="61" t="str">
        <f>Prezentace!B81</f>
        <v>P</v>
      </c>
      <c r="C80" s="62">
        <f>Prezentace!C81</f>
        <v>0</v>
      </c>
      <c r="D80" s="63">
        <f>Prezentace!D81</f>
        <v>0</v>
      </c>
      <c r="E80" s="80"/>
      <c r="F80" s="81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3"/>
      <c r="AE80" s="84"/>
      <c r="AF80" s="85"/>
      <c r="AG80" s="64" t="str">
        <f t="shared" si="1"/>
        <v>©</v>
      </c>
    </row>
    <row r="81" spans="1:33" ht="15.75" hidden="1">
      <c r="A81" s="60">
        <f>Prezentace!A82</f>
        <v>78</v>
      </c>
      <c r="B81" s="61" t="str">
        <f>Prezentace!B82</f>
        <v>P</v>
      </c>
      <c r="C81" s="62">
        <f>Prezentace!C82</f>
        <v>0</v>
      </c>
      <c r="D81" s="63">
        <f>Prezentace!D82</f>
        <v>0</v>
      </c>
      <c r="E81" s="80"/>
      <c r="F81" s="81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3"/>
      <c r="AE81" s="84"/>
      <c r="AF81" s="85"/>
      <c r="AG81" s="64" t="str">
        <f t="shared" si="1"/>
        <v>©</v>
      </c>
    </row>
    <row r="82" spans="1:33" ht="15.75" hidden="1">
      <c r="A82" s="60">
        <f>Prezentace!A83</f>
        <v>79</v>
      </c>
      <c r="B82" s="61" t="str">
        <f>Prezentace!B83</f>
        <v>P</v>
      </c>
      <c r="C82" s="62">
        <f>Prezentace!C83</f>
        <v>0</v>
      </c>
      <c r="D82" s="63">
        <f>Prezentace!D83</f>
        <v>0</v>
      </c>
      <c r="E82" s="80"/>
      <c r="F82" s="81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3"/>
      <c r="AE82" s="84"/>
      <c r="AF82" s="85"/>
      <c r="AG82" s="64" t="str">
        <f t="shared" si="1"/>
        <v>©</v>
      </c>
    </row>
    <row r="83" spans="1:33" ht="16.5" hidden="1" thickBot="1">
      <c r="A83" s="65">
        <f>Prezentace!A84</f>
        <v>80</v>
      </c>
      <c r="B83" s="66" t="str">
        <f>Prezentace!B84</f>
        <v>P</v>
      </c>
      <c r="C83" s="67">
        <f>Prezentace!C84</f>
        <v>0</v>
      </c>
      <c r="D83" s="68">
        <f>Prezentace!D84</f>
        <v>0</v>
      </c>
      <c r="E83" s="90"/>
      <c r="F83" s="91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92"/>
      <c r="Y83" s="92"/>
      <c r="Z83" s="92"/>
      <c r="AA83" s="92"/>
      <c r="AB83" s="92"/>
      <c r="AC83" s="92"/>
      <c r="AD83" s="93"/>
      <c r="AE83" s="94"/>
      <c r="AF83" s="95"/>
      <c r="AG83" s="69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2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pane ySplit="540" topLeftCell="A1" activePane="bottomLeft" state="split"/>
      <selection pane="topLeft" activeCell="T3" sqref="T1:AD16384"/>
      <selection pane="bottomLeft" activeCell="C84" sqref="C84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21.25390625" style="1" customWidth="1"/>
    <col min="4" max="4" width="13.625" style="1" customWidth="1"/>
    <col min="5" max="5" width="6.875" style="1" customWidth="1"/>
    <col min="6" max="19" width="3.75390625" style="1" customWidth="1"/>
    <col min="20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00" t="s">
        <v>232</v>
      </c>
      <c r="D1" s="200"/>
      <c r="E1" s="200"/>
      <c r="F1" s="200"/>
      <c r="G1" s="200"/>
    </row>
    <row r="2" spans="3:33" ht="13.5" thickBot="1">
      <c r="C2" s="96" t="s">
        <v>449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37">
        <v>25</v>
      </c>
      <c r="AE3" s="38" t="s">
        <v>230</v>
      </c>
      <c r="AF3" s="20" t="s">
        <v>25</v>
      </c>
      <c r="AG3" s="20" t="s">
        <v>20</v>
      </c>
    </row>
    <row r="4" spans="1:33" ht="15.75">
      <c r="A4" s="24">
        <f>Prezentace!A5</f>
        <v>21</v>
      </c>
      <c r="B4" s="21" t="str">
        <f>Prezentace!B5</f>
        <v>P</v>
      </c>
      <c r="C4" s="12" t="str">
        <f>Prezentace!C5</f>
        <v>BÍNA</v>
      </c>
      <c r="D4" s="6" t="str">
        <f>Prezentace!D5</f>
        <v>Jiří</v>
      </c>
      <c r="E4" s="39">
        <v>110</v>
      </c>
      <c r="F4" s="40">
        <v>5</v>
      </c>
      <c r="G4" s="41">
        <v>3</v>
      </c>
      <c r="H4" s="41">
        <v>5</v>
      </c>
      <c r="I4" s="41">
        <v>4</v>
      </c>
      <c r="J4" s="41">
        <v>5</v>
      </c>
      <c r="K4" s="41">
        <v>5</v>
      </c>
      <c r="L4" s="41">
        <v>5</v>
      </c>
      <c r="M4" s="41">
        <v>3</v>
      </c>
      <c r="N4" s="41">
        <v>4</v>
      </c>
      <c r="O4" s="41">
        <v>3</v>
      </c>
      <c r="P4" s="41">
        <v>4</v>
      </c>
      <c r="Q4" s="41">
        <v>3</v>
      </c>
      <c r="R4" s="41">
        <v>4</v>
      </c>
      <c r="S4" s="41">
        <v>4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43">
        <v>0</v>
      </c>
      <c r="AF4" s="44">
        <v>38.27</v>
      </c>
      <c r="AG4" s="45">
        <f>IF(C4=0,"©",IF(COUNTA(E4:AD4)=0,"nebyl",IF((SUM(E4:AE4)-AF4)&lt;0,"minus",(SUM(E4:AE4)-AF4))))</f>
        <v>128.73</v>
      </c>
    </row>
    <row r="5" spans="1:33" ht="15.75">
      <c r="A5" s="25">
        <f>Prezentace!A6</f>
        <v>22</v>
      </c>
      <c r="B5" s="22" t="str">
        <f>Prezentace!B6</f>
        <v>R</v>
      </c>
      <c r="C5" s="13" t="str">
        <f>Prezentace!C6</f>
        <v>BÍNA</v>
      </c>
      <c r="D5" s="7" t="str">
        <f>Prezentace!D6</f>
        <v>Jiří</v>
      </c>
      <c r="E5" s="27">
        <v>110</v>
      </c>
      <c r="F5" s="28">
        <v>5</v>
      </c>
      <c r="G5" s="30">
        <v>4</v>
      </c>
      <c r="H5" s="30">
        <v>4</v>
      </c>
      <c r="I5" s="30">
        <v>3</v>
      </c>
      <c r="J5" s="30">
        <v>4</v>
      </c>
      <c r="K5" s="30">
        <v>3</v>
      </c>
      <c r="L5" s="30">
        <v>3</v>
      </c>
      <c r="M5" s="30">
        <v>3</v>
      </c>
      <c r="N5" s="30">
        <v>4</v>
      </c>
      <c r="O5" s="30">
        <v>3</v>
      </c>
      <c r="P5" s="30">
        <v>4</v>
      </c>
      <c r="Q5" s="30">
        <v>4</v>
      </c>
      <c r="R5" s="30">
        <v>5</v>
      </c>
      <c r="S5" s="30">
        <v>3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29"/>
      <c r="AE5" s="31">
        <v>0</v>
      </c>
      <c r="AF5" s="18">
        <v>55.57</v>
      </c>
      <c r="AG5" s="16">
        <f aca="true" t="shared" si="0" ref="AG5:AG68">IF(C5=0,"©",IF(COUNTA(E5:AD5)=0,"nebyl",IF((SUM(E5:AE5)-AF5)&lt;0,"minus",(SUM(E5:AE5)-AF5))))</f>
        <v>106.43</v>
      </c>
    </row>
    <row r="6" spans="1:33" ht="15.75">
      <c r="A6" s="25">
        <f>Prezentace!A7</f>
        <v>23</v>
      </c>
      <c r="B6" s="22" t="str">
        <f>Prezentace!B7</f>
        <v>P</v>
      </c>
      <c r="C6" s="13" t="str">
        <f>Prezentace!C7</f>
        <v>BOUDA</v>
      </c>
      <c r="D6" s="7" t="str">
        <f>Prezentace!D7</f>
        <v>Lukáš</v>
      </c>
      <c r="E6" s="27">
        <v>110</v>
      </c>
      <c r="F6" s="28">
        <v>5</v>
      </c>
      <c r="G6" s="30">
        <v>4</v>
      </c>
      <c r="H6" s="30">
        <v>5</v>
      </c>
      <c r="I6" s="30">
        <v>5</v>
      </c>
      <c r="J6" s="30">
        <v>5</v>
      </c>
      <c r="K6" s="30">
        <v>4</v>
      </c>
      <c r="L6" s="30">
        <v>5</v>
      </c>
      <c r="M6" s="30">
        <v>4</v>
      </c>
      <c r="N6" s="30">
        <v>5</v>
      </c>
      <c r="O6" s="30">
        <v>5</v>
      </c>
      <c r="P6" s="30">
        <v>4</v>
      </c>
      <c r="Q6" s="30">
        <v>4</v>
      </c>
      <c r="R6" s="30">
        <v>4</v>
      </c>
      <c r="S6" s="30">
        <v>4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29"/>
      <c r="AE6" s="31">
        <v>0</v>
      </c>
      <c r="AF6" s="18">
        <v>34.35</v>
      </c>
      <c r="AG6" s="16">
        <f t="shared" si="0"/>
        <v>138.65</v>
      </c>
    </row>
    <row r="7" spans="1:33" ht="15.75">
      <c r="A7" s="25">
        <f>Prezentace!A8</f>
        <v>24</v>
      </c>
      <c r="B7" s="22" t="str">
        <f>Prezentace!B8</f>
        <v>R</v>
      </c>
      <c r="C7" s="13" t="str">
        <f>Prezentace!C8</f>
        <v>BOUDA</v>
      </c>
      <c r="D7" s="7" t="str">
        <f>Prezentace!D8</f>
        <v>Lukáš</v>
      </c>
      <c r="E7" s="27">
        <v>110</v>
      </c>
      <c r="F7" s="28">
        <v>5</v>
      </c>
      <c r="G7" s="30">
        <v>5</v>
      </c>
      <c r="H7" s="30">
        <v>5</v>
      </c>
      <c r="I7" s="30">
        <v>4</v>
      </c>
      <c r="J7" s="30">
        <v>4</v>
      </c>
      <c r="K7" s="30">
        <v>4</v>
      </c>
      <c r="L7" s="30">
        <v>5</v>
      </c>
      <c r="M7" s="30">
        <v>0</v>
      </c>
      <c r="N7" s="30">
        <v>5</v>
      </c>
      <c r="O7" s="30">
        <v>4</v>
      </c>
      <c r="P7" s="30">
        <v>4</v>
      </c>
      <c r="Q7" s="30">
        <v>3</v>
      </c>
      <c r="R7" s="30">
        <v>4</v>
      </c>
      <c r="S7" s="30">
        <v>3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29"/>
      <c r="AE7" s="31">
        <v>0</v>
      </c>
      <c r="AF7" s="18">
        <v>59.75</v>
      </c>
      <c r="AG7" s="16">
        <f t="shared" si="0"/>
        <v>105.25</v>
      </c>
    </row>
    <row r="8" spans="1:33" ht="15.75">
      <c r="A8" s="25">
        <f>Prezentace!A9</f>
        <v>19</v>
      </c>
      <c r="B8" s="22" t="str">
        <f>Prezentace!B9</f>
        <v>P</v>
      </c>
      <c r="C8" s="13" t="str">
        <f>Prezentace!C9</f>
        <v>BREJŽEK</v>
      </c>
      <c r="D8" s="7" t="str">
        <f>Prezentace!D9</f>
        <v>Vojtěch</v>
      </c>
      <c r="E8" s="27">
        <v>110</v>
      </c>
      <c r="F8" s="28">
        <v>5</v>
      </c>
      <c r="G8" s="30">
        <v>5</v>
      </c>
      <c r="H8" s="30">
        <v>5</v>
      </c>
      <c r="I8" s="30">
        <v>4</v>
      </c>
      <c r="J8" s="30">
        <v>5</v>
      </c>
      <c r="K8" s="30">
        <v>5</v>
      </c>
      <c r="L8" s="30">
        <v>4</v>
      </c>
      <c r="M8" s="30">
        <v>4</v>
      </c>
      <c r="N8" s="30">
        <v>4</v>
      </c>
      <c r="O8" s="30">
        <v>3</v>
      </c>
      <c r="P8" s="30">
        <v>4</v>
      </c>
      <c r="Q8" s="30">
        <v>4</v>
      </c>
      <c r="R8" s="30">
        <v>4</v>
      </c>
      <c r="S8" s="30">
        <v>3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29"/>
      <c r="AE8" s="31">
        <v>0</v>
      </c>
      <c r="AF8" s="18">
        <v>41.79</v>
      </c>
      <c r="AG8" s="16">
        <f t="shared" si="0"/>
        <v>127.21000000000001</v>
      </c>
    </row>
    <row r="9" spans="1:33" ht="15.75">
      <c r="A9" s="25">
        <f>Prezentace!A10</f>
        <v>10</v>
      </c>
      <c r="B9" s="22" t="str">
        <f>Prezentace!B10</f>
        <v>P</v>
      </c>
      <c r="C9" s="13" t="str">
        <f>Prezentace!C10</f>
        <v>BÜRGERMEISTER</v>
      </c>
      <c r="D9" s="7" t="str">
        <f>Prezentace!D10</f>
        <v>Martin</v>
      </c>
      <c r="E9" s="27">
        <v>110</v>
      </c>
      <c r="F9" s="28">
        <v>4</v>
      </c>
      <c r="G9" s="30">
        <v>3</v>
      </c>
      <c r="H9" s="30">
        <v>5</v>
      </c>
      <c r="I9" s="30">
        <v>3</v>
      </c>
      <c r="J9" s="30">
        <v>5</v>
      </c>
      <c r="K9" s="30">
        <v>3</v>
      </c>
      <c r="L9" s="30">
        <v>4</v>
      </c>
      <c r="M9" s="30">
        <v>4</v>
      </c>
      <c r="N9" s="30">
        <v>5</v>
      </c>
      <c r="O9" s="30">
        <v>3</v>
      </c>
      <c r="P9" s="30">
        <v>5</v>
      </c>
      <c r="Q9" s="30">
        <v>4</v>
      </c>
      <c r="R9" s="30">
        <v>5</v>
      </c>
      <c r="S9" s="30">
        <v>4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29"/>
      <c r="AE9" s="31">
        <v>0</v>
      </c>
      <c r="AF9" s="18">
        <v>43.15</v>
      </c>
      <c r="AG9" s="16">
        <f t="shared" si="0"/>
        <v>123.85</v>
      </c>
    </row>
    <row r="10" spans="1:33" ht="15.75">
      <c r="A10" s="25">
        <f>Prezentace!A11</f>
        <v>25</v>
      </c>
      <c r="B10" s="22" t="str">
        <f>Prezentace!B11</f>
        <v>P</v>
      </c>
      <c r="C10" s="13" t="str">
        <f>Prezentace!C11</f>
        <v>ČERVENKA</v>
      </c>
      <c r="D10" s="7" t="str">
        <f>Prezentace!D11</f>
        <v>Pavel</v>
      </c>
      <c r="E10" s="27">
        <v>110</v>
      </c>
      <c r="F10" s="28">
        <v>5</v>
      </c>
      <c r="G10" s="30">
        <v>5</v>
      </c>
      <c r="H10" s="30">
        <v>5</v>
      </c>
      <c r="I10" s="30">
        <v>4</v>
      </c>
      <c r="J10" s="30">
        <v>4</v>
      </c>
      <c r="K10" s="30">
        <v>3</v>
      </c>
      <c r="L10" s="30">
        <v>0</v>
      </c>
      <c r="M10" s="30">
        <v>0</v>
      </c>
      <c r="N10" s="30">
        <v>5</v>
      </c>
      <c r="O10" s="30">
        <v>4</v>
      </c>
      <c r="P10" s="30">
        <v>4</v>
      </c>
      <c r="Q10" s="30">
        <v>4</v>
      </c>
      <c r="R10" s="30">
        <v>4</v>
      </c>
      <c r="S10" s="30">
        <v>4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9"/>
      <c r="AE10" s="31">
        <v>0</v>
      </c>
      <c r="AF10" s="18">
        <v>30.7</v>
      </c>
      <c r="AG10" s="16">
        <f t="shared" si="0"/>
        <v>130.3</v>
      </c>
    </row>
    <row r="11" spans="1:33" ht="15.75">
      <c r="A11" s="25">
        <f>Prezentace!A12</f>
        <v>26</v>
      </c>
      <c r="B11" s="22" t="str">
        <f>Prezentace!B12</f>
        <v>R</v>
      </c>
      <c r="C11" s="13" t="str">
        <f>Prezentace!C12</f>
        <v>ČERVENKA</v>
      </c>
      <c r="D11" s="7" t="str">
        <f>Prezentace!D12</f>
        <v>Pavel</v>
      </c>
      <c r="E11" s="27">
        <v>110</v>
      </c>
      <c r="F11" s="28">
        <v>5</v>
      </c>
      <c r="G11" s="30">
        <v>5</v>
      </c>
      <c r="H11" s="30">
        <v>5</v>
      </c>
      <c r="I11" s="30">
        <v>4</v>
      </c>
      <c r="J11" s="30">
        <v>5</v>
      </c>
      <c r="K11" s="30">
        <v>4</v>
      </c>
      <c r="L11" s="30">
        <v>4</v>
      </c>
      <c r="M11" s="30">
        <v>4</v>
      </c>
      <c r="N11" s="30">
        <v>5</v>
      </c>
      <c r="O11" s="30">
        <v>3</v>
      </c>
      <c r="P11" s="30">
        <v>5</v>
      </c>
      <c r="Q11" s="30">
        <v>4</v>
      </c>
      <c r="R11" s="30">
        <v>4</v>
      </c>
      <c r="S11" s="30">
        <v>3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9"/>
      <c r="AE11" s="31">
        <v>0</v>
      </c>
      <c r="AF11" s="18">
        <v>46.96</v>
      </c>
      <c r="AG11" s="16">
        <f t="shared" si="0"/>
        <v>123.03999999999999</v>
      </c>
    </row>
    <row r="12" spans="1:33" ht="15.75">
      <c r="A12" s="25">
        <f>Prezentace!A13</f>
        <v>33</v>
      </c>
      <c r="B12" s="22" t="str">
        <f>Prezentace!B13</f>
        <v>P</v>
      </c>
      <c r="C12" s="13" t="str">
        <f>Prezentace!C13</f>
        <v>DIČE</v>
      </c>
      <c r="D12" s="7" t="str">
        <f>Prezentace!D13</f>
        <v>Michal</v>
      </c>
      <c r="E12" s="27">
        <v>110</v>
      </c>
      <c r="F12" s="28">
        <v>5</v>
      </c>
      <c r="G12" s="30">
        <v>4</v>
      </c>
      <c r="H12" s="30">
        <v>5</v>
      </c>
      <c r="I12" s="30">
        <v>5</v>
      </c>
      <c r="J12" s="30">
        <v>4</v>
      </c>
      <c r="K12" s="30">
        <v>3</v>
      </c>
      <c r="L12" s="30">
        <v>4</v>
      </c>
      <c r="M12" s="30">
        <v>2</v>
      </c>
      <c r="N12" s="30">
        <v>4</v>
      </c>
      <c r="O12" s="30">
        <v>4</v>
      </c>
      <c r="P12" s="30">
        <v>4</v>
      </c>
      <c r="Q12" s="30">
        <v>0</v>
      </c>
      <c r="R12" s="30">
        <v>4</v>
      </c>
      <c r="S12" s="30">
        <v>0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9"/>
      <c r="AE12" s="31">
        <v>0</v>
      </c>
      <c r="AF12" s="18">
        <v>46.37</v>
      </c>
      <c r="AG12" s="16">
        <f t="shared" si="0"/>
        <v>111.63</v>
      </c>
    </row>
    <row r="13" spans="1:33" ht="15.75">
      <c r="A13" s="25">
        <f>Prezentace!A14</f>
        <v>8</v>
      </c>
      <c r="B13" s="22" t="str">
        <f>Prezentace!B14</f>
        <v>P</v>
      </c>
      <c r="C13" s="13" t="str">
        <f>Prezentace!C14</f>
        <v>FIALA</v>
      </c>
      <c r="D13" s="7" t="str">
        <f>Prezentace!D14</f>
        <v>Miroslav</v>
      </c>
      <c r="E13" s="27">
        <v>110</v>
      </c>
      <c r="F13" s="28">
        <v>5</v>
      </c>
      <c r="G13" s="30">
        <v>5</v>
      </c>
      <c r="H13" s="30">
        <v>5</v>
      </c>
      <c r="I13" s="30">
        <v>4</v>
      </c>
      <c r="J13" s="30">
        <v>5</v>
      </c>
      <c r="K13" s="30">
        <v>5</v>
      </c>
      <c r="L13" s="30">
        <v>5</v>
      </c>
      <c r="M13" s="30">
        <v>5</v>
      </c>
      <c r="N13" s="30">
        <v>5</v>
      </c>
      <c r="O13" s="30">
        <v>5</v>
      </c>
      <c r="P13" s="30">
        <v>5</v>
      </c>
      <c r="Q13" s="30">
        <v>5</v>
      </c>
      <c r="R13" s="30">
        <v>5</v>
      </c>
      <c r="S13" s="30">
        <v>4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9"/>
      <c r="AE13" s="31">
        <v>0</v>
      </c>
      <c r="AF13" s="18">
        <v>44.77</v>
      </c>
      <c r="AG13" s="16">
        <f t="shared" si="0"/>
        <v>133.23</v>
      </c>
    </row>
    <row r="14" spans="1:33" ht="15.75">
      <c r="A14" s="25">
        <f>Prezentace!A15</f>
        <v>30</v>
      </c>
      <c r="B14" s="22" t="str">
        <f>Prezentace!B15</f>
        <v>P</v>
      </c>
      <c r="C14" s="13" t="str">
        <f>Prezentace!C15</f>
        <v>FRIEDEL</v>
      </c>
      <c r="D14" s="7" t="str">
        <f>Prezentace!D15</f>
        <v>Milan</v>
      </c>
      <c r="E14" s="27">
        <v>110</v>
      </c>
      <c r="F14" s="28">
        <v>4</v>
      </c>
      <c r="G14" s="30">
        <v>3</v>
      </c>
      <c r="H14" s="30">
        <v>5</v>
      </c>
      <c r="I14" s="30">
        <v>4</v>
      </c>
      <c r="J14" s="30">
        <v>4</v>
      </c>
      <c r="K14" s="30">
        <v>3</v>
      </c>
      <c r="L14" s="30">
        <v>4</v>
      </c>
      <c r="M14" s="30">
        <v>4</v>
      </c>
      <c r="N14" s="30">
        <v>5</v>
      </c>
      <c r="O14" s="30">
        <v>5</v>
      </c>
      <c r="P14" s="30">
        <v>5</v>
      </c>
      <c r="Q14" s="30">
        <v>3</v>
      </c>
      <c r="R14" s="30">
        <v>5</v>
      </c>
      <c r="S14" s="30">
        <v>0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9"/>
      <c r="AE14" s="31">
        <v>0</v>
      </c>
      <c r="AF14" s="18">
        <v>30.04</v>
      </c>
      <c r="AG14" s="16">
        <f t="shared" si="0"/>
        <v>133.96</v>
      </c>
    </row>
    <row r="15" spans="1:33" ht="15.75">
      <c r="A15" s="25">
        <f>Prezentace!A16</f>
        <v>18</v>
      </c>
      <c r="B15" s="22" t="str">
        <f>Prezentace!B16</f>
        <v>P</v>
      </c>
      <c r="C15" s="13" t="str">
        <f>Prezentace!C16</f>
        <v>GAŽÁK</v>
      </c>
      <c r="D15" s="7" t="str">
        <f>Prezentace!D16</f>
        <v>Karel</v>
      </c>
      <c r="E15" s="27">
        <v>110</v>
      </c>
      <c r="F15" s="9">
        <v>5</v>
      </c>
      <c r="G15" s="10">
        <v>5</v>
      </c>
      <c r="H15" s="10">
        <v>5</v>
      </c>
      <c r="I15" s="10">
        <v>5</v>
      </c>
      <c r="J15" s="10">
        <v>5</v>
      </c>
      <c r="K15" s="10">
        <v>5</v>
      </c>
      <c r="L15" s="10">
        <v>0</v>
      </c>
      <c r="M15" s="10">
        <v>0</v>
      </c>
      <c r="N15" s="10">
        <v>5</v>
      </c>
      <c r="O15" s="10">
        <v>4</v>
      </c>
      <c r="P15" s="10">
        <v>5</v>
      </c>
      <c r="Q15" s="10">
        <v>3</v>
      </c>
      <c r="R15" s="10">
        <v>5</v>
      </c>
      <c r="S15" s="10">
        <v>3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31">
        <v>0</v>
      </c>
      <c r="AF15" s="18">
        <v>37.99</v>
      </c>
      <c r="AG15" s="16">
        <f t="shared" si="0"/>
        <v>127.00999999999999</v>
      </c>
    </row>
    <row r="16" spans="1:33" ht="15.75">
      <c r="A16" s="25">
        <f>Prezentace!A17</f>
        <v>4</v>
      </c>
      <c r="B16" s="22" t="str">
        <f>Prezentace!B17</f>
        <v>P</v>
      </c>
      <c r="C16" s="13" t="str">
        <f>Prezentace!C17</f>
        <v>HŮLKA</v>
      </c>
      <c r="D16" s="7" t="str">
        <f>Prezentace!D17</f>
        <v>Bohumil</v>
      </c>
      <c r="E16" s="27">
        <v>110</v>
      </c>
      <c r="F16" s="28">
        <v>5</v>
      </c>
      <c r="G16" s="30">
        <v>4</v>
      </c>
      <c r="H16" s="30">
        <v>4</v>
      </c>
      <c r="I16" s="30">
        <v>4</v>
      </c>
      <c r="J16" s="30">
        <v>4</v>
      </c>
      <c r="K16" s="30">
        <v>4</v>
      </c>
      <c r="L16" s="30">
        <v>0</v>
      </c>
      <c r="M16" s="30">
        <v>0</v>
      </c>
      <c r="N16" s="30">
        <v>4</v>
      </c>
      <c r="O16" s="30">
        <v>4</v>
      </c>
      <c r="P16" s="30">
        <v>4</v>
      </c>
      <c r="Q16" s="30">
        <v>4</v>
      </c>
      <c r="R16" s="30">
        <v>4</v>
      </c>
      <c r="S16" s="30">
        <v>3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9"/>
      <c r="AE16" s="31">
        <v>0</v>
      </c>
      <c r="AF16" s="18">
        <v>57.69</v>
      </c>
      <c r="AG16" s="16">
        <f t="shared" si="0"/>
        <v>100.31</v>
      </c>
    </row>
    <row r="17" spans="1:33" ht="15.75">
      <c r="A17" s="25">
        <f>Prezentace!A18</f>
        <v>11</v>
      </c>
      <c r="B17" s="22" t="str">
        <f>Prezentace!B18</f>
        <v>P</v>
      </c>
      <c r="C17" s="13" t="str">
        <f>Prezentace!C18</f>
        <v>JANOCH</v>
      </c>
      <c r="D17" s="7" t="str">
        <f>Prezentace!D18</f>
        <v>Milan</v>
      </c>
      <c r="E17" s="27">
        <v>110</v>
      </c>
      <c r="F17" s="28">
        <v>5</v>
      </c>
      <c r="G17" s="30">
        <v>5</v>
      </c>
      <c r="H17" s="30">
        <v>5</v>
      </c>
      <c r="I17" s="30">
        <v>4</v>
      </c>
      <c r="J17" s="30">
        <v>4</v>
      </c>
      <c r="K17" s="30">
        <v>3</v>
      </c>
      <c r="L17" s="30">
        <v>0</v>
      </c>
      <c r="M17" s="30">
        <v>0</v>
      </c>
      <c r="N17" s="30">
        <v>4</v>
      </c>
      <c r="O17" s="30">
        <v>3</v>
      </c>
      <c r="P17" s="30">
        <v>4</v>
      </c>
      <c r="Q17" s="30">
        <v>4</v>
      </c>
      <c r="R17" s="30">
        <v>4</v>
      </c>
      <c r="S17" s="30">
        <v>4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9"/>
      <c r="AE17" s="31">
        <v>-10</v>
      </c>
      <c r="AF17" s="18">
        <v>41.34</v>
      </c>
      <c r="AG17" s="16">
        <f t="shared" si="0"/>
        <v>107.66</v>
      </c>
    </row>
    <row r="18" spans="1:33" ht="15.75">
      <c r="A18" s="25">
        <f>Prezentace!A19</f>
        <v>32</v>
      </c>
      <c r="B18" s="22" t="str">
        <f>Prezentace!B19</f>
        <v>P</v>
      </c>
      <c r="C18" s="13" t="str">
        <f>Prezentace!C19</f>
        <v>JÍLEK</v>
      </c>
      <c r="D18" s="7" t="str">
        <f>Prezentace!D19</f>
        <v>Milan</v>
      </c>
      <c r="E18" s="27">
        <v>110</v>
      </c>
      <c r="F18" s="28">
        <v>5</v>
      </c>
      <c r="G18" s="30">
        <v>5</v>
      </c>
      <c r="H18" s="30">
        <v>5</v>
      </c>
      <c r="I18" s="30">
        <v>4</v>
      </c>
      <c r="J18" s="30">
        <v>5</v>
      </c>
      <c r="K18" s="30">
        <v>4</v>
      </c>
      <c r="L18" s="30">
        <v>5</v>
      </c>
      <c r="M18" s="30">
        <v>3</v>
      </c>
      <c r="N18" s="30">
        <v>5</v>
      </c>
      <c r="O18" s="30">
        <v>4</v>
      </c>
      <c r="P18" s="30">
        <v>5</v>
      </c>
      <c r="Q18" s="30">
        <v>3</v>
      </c>
      <c r="R18" s="30">
        <v>4</v>
      </c>
      <c r="S18" s="30">
        <v>4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9"/>
      <c r="AE18" s="31">
        <v>-10</v>
      </c>
      <c r="AF18" s="18">
        <v>64.51</v>
      </c>
      <c r="AG18" s="16">
        <f t="shared" si="0"/>
        <v>96.49</v>
      </c>
    </row>
    <row r="19" spans="1:33" ht="15.75">
      <c r="A19" s="25">
        <f>Prezentace!A20</f>
        <v>31</v>
      </c>
      <c r="B19" s="22" t="str">
        <f>Prezentace!B20</f>
        <v>P</v>
      </c>
      <c r="C19" s="13" t="str">
        <f>Prezentace!C20</f>
        <v>JUNGWIRTH</v>
      </c>
      <c r="D19" s="7" t="str">
        <f>Prezentace!D20</f>
        <v>Jan</v>
      </c>
      <c r="E19" s="27">
        <v>110</v>
      </c>
      <c r="F19" s="28">
        <v>3</v>
      </c>
      <c r="G19" s="30">
        <v>3</v>
      </c>
      <c r="H19" s="30">
        <v>4</v>
      </c>
      <c r="I19" s="30">
        <v>4</v>
      </c>
      <c r="J19" s="30">
        <v>4</v>
      </c>
      <c r="K19" s="30">
        <v>4</v>
      </c>
      <c r="L19" s="30">
        <v>0</v>
      </c>
      <c r="M19" s="30">
        <v>0</v>
      </c>
      <c r="N19" s="30">
        <v>4</v>
      </c>
      <c r="O19" s="30">
        <v>4</v>
      </c>
      <c r="P19" s="30">
        <v>5</v>
      </c>
      <c r="Q19" s="30">
        <v>4</v>
      </c>
      <c r="R19" s="30">
        <v>5</v>
      </c>
      <c r="S19" s="30">
        <v>3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9"/>
      <c r="AE19" s="31">
        <v>0</v>
      </c>
      <c r="AF19" s="18">
        <v>25.58</v>
      </c>
      <c r="AG19" s="16">
        <f t="shared" si="0"/>
        <v>131.42000000000002</v>
      </c>
    </row>
    <row r="20" spans="1:33" ht="15.75">
      <c r="A20" s="25">
        <f>Prezentace!A21</f>
        <v>27</v>
      </c>
      <c r="B20" s="22" t="str">
        <f>Prezentace!B21</f>
        <v>P</v>
      </c>
      <c r="C20" s="13" t="str">
        <f>Prezentace!C21</f>
        <v>KALIŠ</v>
      </c>
      <c r="D20" s="7" t="str">
        <f>Prezentace!D21</f>
        <v>Petr</v>
      </c>
      <c r="E20" s="27">
        <v>110</v>
      </c>
      <c r="F20" s="28">
        <v>5</v>
      </c>
      <c r="G20" s="30">
        <v>5</v>
      </c>
      <c r="H20" s="30">
        <v>5</v>
      </c>
      <c r="I20" s="30">
        <v>4</v>
      </c>
      <c r="J20" s="30">
        <v>5</v>
      </c>
      <c r="K20" s="30">
        <v>4</v>
      </c>
      <c r="L20" s="30">
        <v>5</v>
      </c>
      <c r="M20" s="30">
        <v>3</v>
      </c>
      <c r="N20" s="30">
        <v>4</v>
      </c>
      <c r="O20" s="30">
        <v>4</v>
      </c>
      <c r="P20" s="30">
        <v>5</v>
      </c>
      <c r="Q20" s="30">
        <v>5</v>
      </c>
      <c r="R20" s="30">
        <v>5</v>
      </c>
      <c r="S20" s="30">
        <v>3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9"/>
      <c r="AE20" s="31">
        <v>0</v>
      </c>
      <c r="AF20" s="18">
        <v>39.39</v>
      </c>
      <c r="AG20" s="16">
        <f t="shared" si="0"/>
        <v>132.61</v>
      </c>
    </row>
    <row r="21" spans="1:33" ht="15.75">
      <c r="A21" s="25">
        <f>Prezentace!A22</f>
        <v>28</v>
      </c>
      <c r="B21" s="22" t="str">
        <f>Prezentace!B22</f>
        <v>R</v>
      </c>
      <c r="C21" s="13" t="str">
        <f>Prezentace!C22</f>
        <v>KALIŠ</v>
      </c>
      <c r="D21" s="7" t="str">
        <f>Prezentace!D22</f>
        <v>Petr</v>
      </c>
      <c r="E21" s="27">
        <v>110</v>
      </c>
      <c r="F21" s="28">
        <v>5</v>
      </c>
      <c r="G21" s="30">
        <v>5</v>
      </c>
      <c r="H21" s="30">
        <v>5</v>
      </c>
      <c r="I21" s="30">
        <v>5</v>
      </c>
      <c r="J21" s="30">
        <v>5</v>
      </c>
      <c r="K21" s="30">
        <v>4</v>
      </c>
      <c r="L21" s="30">
        <v>5</v>
      </c>
      <c r="M21" s="30">
        <v>4</v>
      </c>
      <c r="N21" s="30">
        <v>5</v>
      </c>
      <c r="O21" s="30">
        <v>5</v>
      </c>
      <c r="P21" s="30">
        <v>5</v>
      </c>
      <c r="Q21" s="30">
        <v>4</v>
      </c>
      <c r="R21" s="30">
        <v>5</v>
      </c>
      <c r="S21" s="30">
        <v>4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9"/>
      <c r="AE21" s="31">
        <v>0</v>
      </c>
      <c r="AF21" s="18">
        <v>41.84</v>
      </c>
      <c r="AG21" s="16">
        <f t="shared" si="0"/>
        <v>134.16</v>
      </c>
    </row>
    <row r="22" spans="1:33" ht="15.75">
      <c r="A22" s="25">
        <f>Prezentace!A23</f>
        <v>29</v>
      </c>
      <c r="B22" s="22" t="str">
        <f>Prezentace!B23</f>
        <v>P</v>
      </c>
      <c r="C22" s="13" t="str">
        <f>Prezentace!C23</f>
        <v>KALIŠOVÁ</v>
      </c>
      <c r="D22" s="7" t="str">
        <f>Prezentace!D23</f>
        <v>Monika</v>
      </c>
      <c r="E22" s="27">
        <v>110</v>
      </c>
      <c r="F22" s="28">
        <v>5</v>
      </c>
      <c r="G22" s="30">
        <v>5</v>
      </c>
      <c r="H22" s="30">
        <v>5</v>
      </c>
      <c r="I22" s="30">
        <v>5</v>
      </c>
      <c r="J22" s="30">
        <v>5</v>
      </c>
      <c r="K22" s="30">
        <v>5</v>
      </c>
      <c r="L22" s="30">
        <v>3</v>
      </c>
      <c r="M22" s="30">
        <v>0</v>
      </c>
      <c r="N22" s="30">
        <v>3</v>
      </c>
      <c r="O22" s="30">
        <v>3</v>
      </c>
      <c r="P22" s="30">
        <v>4</v>
      </c>
      <c r="Q22" s="30">
        <v>3</v>
      </c>
      <c r="R22" s="30">
        <v>5</v>
      </c>
      <c r="S22" s="30">
        <v>0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9"/>
      <c r="AE22" s="31">
        <v>0</v>
      </c>
      <c r="AF22" s="18">
        <v>54.15</v>
      </c>
      <c r="AG22" s="16">
        <f t="shared" si="0"/>
        <v>106.85</v>
      </c>
    </row>
    <row r="23" spans="1:33" ht="15.75">
      <c r="A23" s="25">
        <f>Prezentace!A24</f>
        <v>20</v>
      </c>
      <c r="B23" s="22" t="str">
        <f>Prezentace!B24</f>
        <v>P</v>
      </c>
      <c r="C23" s="13" t="str">
        <f>Prezentace!C24</f>
        <v>KEJŘ</v>
      </c>
      <c r="D23" s="7" t="str">
        <f>Prezentace!D24</f>
        <v>Jan</v>
      </c>
      <c r="E23" s="27">
        <v>110</v>
      </c>
      <c r="F23" s="28">
        <v>4</v>
      </c>
      <c r="G23" s="30">
        <v>4</v>
      </c>
      <c r="H23" s="30">
        <v>4</v>
      </c>
      <c r="I23" s="30">
        <v>3</v>
      </c>
      <c r="J23" s="30">
        <v>4</v>
      </c>
      <c r="K23" s="30">
        <v>4</v>
      </c>
      <c r="L23" s="30">
        <v>5</v>
      </c>
      <c r="M23" s="30">
        <v>4</v>
      </c>
      <c r="N23" s="30">
        <v>5</v>
      </c>
      <c r="O23" s="30">
        <v>4</v>
      </c>
      <c r="P23" s="30">
        <v>3</v>
      </c>
      <c r="Q23" s="30">
        <v>0</v>
      </c>
      <c r="R23" s="30">
        <v>4</v>
      </c>
      <c r="S23" s="30">
        <v>0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9"/>
      <c r="AE23" s="31">
        <v>0</v>
      </c>
      <c r="AF23" s="18">
        <v>50.18</v>
      </c>
      <c r="AG23" s="16">
        <f t="shared" si="0"/>
        <v>107.82</v>
      </c>
    </row>
    <row r="24" spans="1:33" ht="15.75">
      <c r="A24" s="25">
        <f>Prezentace!A25</f>
        <v>7</v>
      </c>
      <c r="B24" s="22" t="str">
        <f>Prezentace!B25</f>
        <v>P</v>
      </c>
      <c r="C24" s="13" t="str">
        <f>Prezentace!C25</f>
        <v>KEJŘ</v>
      </c>
      <c r="D24" s="7" t="str">
        <f>Prezentace!D25</f>
        <v>Karel</v>
      </c>
      <c r="E24" s="27">
        <v>110</v>
      </c>
      <c r="F24" s="28">
        <v>5</v>
      </c>
      <c r="G24" s="30">
        <v>4</v>
      </c>
      <c r="H24" s="30">
        <v>5</v>
      </c>
      <c r="I24" s="30">
        <v>4</v>
      </c>
      <c r="J24" s="30">
        <v>5</v>
      </c>
      <c r="K24" s="30">
        <v>4</v>
      </c>
      <c r="L24" s="30">
        <v>5</v>
      </c>
      <c r="M24" s="30">
        <v>5</v>
      </c>
      <c r="N24" s="30">
        <v>4</v>
      </c>
      <c r="O24" s="30">
        <v>3</v>
      </c>
      <c r="P24" s="30">
        <v>5</v>
      </c>
      <c r="Q24" s="30">
        <v>4</v>
      </c>
      <c r="R24" s="30">
        <v>5</v>
      </c>
      <c r="S24" s="30">
        <v>4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9"/>
      <c r="AE24" s="31">
        <v>0</v>
      </c>
      <c r="AF24" s="18">
        <v>28.02</v>
      </c>
      <c r="AG24" s="16">
        <f t="shared" si="0"/>
        <v>143.98</v>
      </c>
    </row>
    <row r="25" spans="1:33" ht="15.75">
      <c r="A25" s="25">
        <f>Prezentace!A26</f>
        <v>36</v>
      </c>
      <c r="B25" s="22" t="str">
        <f>Prezentace!B26</f>
        <v>P</v>
      </c>
      <c r="C25" s="13" t="str">
        <f>Prezentace!C26</f>
        <v>KOCH ml.</v>
      </c>
      <c r="D25" s="7" t="str">
        <f>Prezentace!D26</f>
        <v>Miroslav</v>
      </c>
      <c r="E25" s="27">
        <v>110</v>
      </c>
      <c r="F25" s="28">
        <v>5</v>
      </c>
      <c r="G25" s="30">
        <v>4</v>
      </c>
      <c r="H25" s="30">
        <v>4</v>
      </c>
      <c r="I25" s="30">
        <v>3</v>
      </c>
      <c r="J25" s="30">
        <v>0</v>
      </c>
      <c r="K25" s="30">
        <v>0</v>
      </c>
      <c r="L25" s="30">
        <v>5</v>
      </c>
      <c r="M25" s="30">
        <v>3</v>
      </c>
      <c r="N25" s="30">
        <v>5</v>
      </c>
      <c r="O25" s="30">
        <v>3</v>
      </c>
      <c r="P25" s="30">
        <v>3</v>
      </c>
      <c r="Q25" s="30">
        <v>3</v>
      </c>
      <c r="R25" s="30">
        <v>5</v>
      </c>
      <c r="S25" s="30">
        <v>4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9"/>
      <c r="AE25" s="31">
        <v>0</v>
      </c>
      <c r="AF25" s="18">
        <v>33.82</v>
      </c>
      <c r="AG25" s="16">
        <f t="shared" si="0"/>
        <v>123.18</v>
      </c>
    </row>
    <row r="26" spans="1:33" ht="15.75">
      <c r="A26" s="25">
        <f>Prezentace!A27</f>
        <v>37</v>
      </c>
      <c r="B26" s="22" t="str">
        <f>Prezentace!B27</f>
        <v>P</v>
      </c>
      <c r="C26" s="13" t="str">
        <f>Prezentace!C27</f>
        <v>KOCH st.</v>
      </c>
      <c r="D26" s="7" t="str">
        <f>Prezentace!D27</f>
        <v>Miroslav</v>
      </c>
      <c r="E26" s="27">
        <v>110</v>
      </c>
      <c r="F26" s="28">
        <v>5</v>
      </c>
      <c r="G26" s="30">
        <v>4</v>
      </c>
      <c r="H26" s="30">
        <v>5</v>
      </c>
      <c r="I26" s="30">
        <v>4</v>
      </c>
      <c r="J26" s="30">
        <v>5</v>
      </c>
      <c r="K26" s="30">
        <v>3</v>
      </c>
      <c r="L26" s="30">
        <v>4</v>
      </c>
      <c r="M26" s="30">
        <v>4</v>
      </c>
      <c r="N26" s="30">
        <v>4</v>
      </c>
      <c r="O26" s="30">
        <v>4</v>
      </c>
      <c r="P26" s="30">
        <v>5</v>
      </c>
      <c r="Q26" s="30">
        <v>3</v>
      </c>
      <c r="R26" s="30">
        <v>5</v>
      </c>
      <c r="S26" s="30">
        <v>4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9"/>
      <c r="AE26" s="31">
        <v>0</v>
      </c>
      <c r="AF26" s="18">
        <v>43.84</v>
      </c>
      <c r="AG26" s="16">
        <f t="shared" si="0"/>
        <v>125.16</v>
      </c>
    </row>
    <row r="27" spans="1:33" ht="15.75">
      <c r="A27" s="25">
        <f>Prezentace!A28</f>
        <v>6</v>
      </c>
      <c r="B27" s="22" t="str">
        <f>Prezentace!B28</f>
        <v>P</v>
      </c>
      <c r="C27" s="13" t="str">
        <f>Prezentace!C28</f>
        <v>KONRÁD</v>
      </c>
      <c r="D27" s="7" t="str">
        <f>Prezentace!D28</f>
        <v>František</v>
      </c>
      <c r="E27" s="27">
        <v>110</v>
      </c>
      <c r="F27" s="28">
        <v>3</v>
      </c>
      <c r="G27" s="30">
        <v>3</v>
      </c>
      <c r="H27" s="30">
        <v>4</v>
      </c>
      <c r="I27" s="30">
        <v>4</v>
      </c>
      <c r="J27" s="30">
        <v>3</v>
      </c>
      <c r="K27" s="30">
        <v>3</v>
      </c>
      <c r="L27" s="30">
        <v>3</v>
      </c>
      <c r="M27" s="30">
        <v>3</v>
      </c>
      <c r="N27" s="30">
        <v>3</v>
      </c>
      <c r="O27" s="30">
        <v>0</v>
      </c>
      <c r="P27" s="30">
        <v>4</v>
      </c>
      <c r="Q27" s="30">
        <v>4</v>
      </c>
      <c r="R27" s="30">
        <v>4</v>
      </c>
      <c r="S27" s="30">
        <v>3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9"/>
      <c r="AE27" s="31">
        <v>0</v>
      </c>
      <c r="AF27" s="18">
        <v>46.14</v>
      </c>
      <c r="AG27" s="16">
        <f t="shared" si="0"/>
        <v>107.86</v>
      </c>
    </row>
    <row r="28" spans="1:33" ht="15.75">
      <c r="A28" s="25">
        <f>Prezentace!A29</f>
        <v>12</v>
      </c>
      <c r="B28" s="22" t="str">
        <f>Prezentace!B29</f>
        <v>P</v>
      </c>
      <c r="C28" s="13" t="str">
        <f>Prezentace!C29</f>
        <v>KRAUS</v>
      </c>
      <c r="D28" s="7" t="str">
        <f>Prezentace!D29</f>
        <v>Milan</v>
      </c>
      <c r="E28" s="27">
        <v>110</v>
      </c>
      <c r="F28" s="28">
        <v>5</v>
      </c>
      <c r="G28" s="30">
        <v>5</v>
      </c>
      <c r="H28" s="30">
        <v>4</v>
      </c>
      <c r="I28" s="30">
        <v>4</v>
      </c>
      <c r="J28" s="30">
        <v>4</v>
      </c>
      <c r="K28" s="30">
        <v>4</v>
      </c>
      <c r="L28" s="30">
        <v>5</v>
      </c>
      <c r="M28" s="30">
        <v>4</v>
      </c>
      <c r="N28" s="30">
        <v>5</v>
      </c>
      <c r="O28" s="30">
        <v>4</v>
      </c>
      <c r="P28" s="30">
        <v>5</v>
      </c>
      <c r="Q28" s="30">
        <v>4</v>
      </c>
      <c r="R28" s="30">
        <v>5</v>
      </c>
      <c r="S28" s="30">
        <v>3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29"/>
      <c r="AE28" s="31">
        <v>0</v>
      </c>
      <c r="AF28" s="18">
        <v>30.05</v>
      </c>
      <c r="AG28" s="16">
        <f t="shared" si="0"/>
        <v>140.95</v>
      </c>
    </row>
    <row r="29" spans="1:33" ht="15.75">
      <c r="A29" s="25">
        <f>Prezentace!A30</f>
        <v>9</v>
      </c>
      <c r="B29" s="22" t="str">
        <f>Prezentace!B30</f>
        <v>P</v>
      </c>
      <c r="C29" s="13" t="str">
        <f>Prezentace!C30</f>
        <v>MATĚJKA</v>
      </c>
      <c r="D29" s="7" t="str">
        <f>Prezentace!D30</f>
        <v>Milan</v>
      </c>
      <c r="E29" s="27">
        <v>110</v>
      </c>
      <c r="F29" s="28">
        <v>5</v>
      </c>
      <c r="G29" s="30">
        <v>5</v>
      </c>
      <c r="H29" s="30">
        <v>3</v>
      </c>
      <c r="I29" s="30">
        <v>3</v>
      </c>
      <c r="J29" s="30">
        <v>5</v>
      </c>
      <c r="K29" s="30">
        <v>4</v>
      </c>
      <c r="L29" s="30">
        <v>4</v>
      </c>
      <c r="M29" s="30">
        <v>4</v>
      </c>
      <c r="N29" s="30">
        <v>4</v>
      </c>
      <c r="O29" s="30">
        <v>0</v>
      </c>
      <c r="P29" s="30">
        <v>4</v>
      </c>
      <c r="Q29" s="30">
        <v>4</v>
      </c>
      <c r="R29" s="30">
        <v>5</v>
      </c>
      <c r="S29" s="30">
        <v>4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29"/>
      <c r="AE29" s="31">
        <v>0</v>
      </c>
      <c r="AF29" s="18">
        <v>58.66</v>
      </c>
      <c r="AG29" s="16">
        <f t="shared" si="0"/>
        <v>105.34</v>
      </c>
    </row>
    <row r="30" spans="1:33" ht="15.75">
      <c r="A30" s="25">
        <f>Prezentace!A31</f>
        <v>40</v>
      </c>
      <c r="B30" s="22" t="str">
        <f>Prezentace!B31</f>
        <v>P</v>
      </c>
      <c r="C30" s="13" t="str">
        <f>Prezentace!C31</f>
        <v>MIRONIUK</v>
      </c>
      <c r="D30" s="7" t="str">
        <f>Prezentace!D31</f>
        <v>Zdeněk</v>
      </c>
      <c r="E30" s="27">
        <v>110</v>
      </c>
      <c r="F30" s="28">
        <v>5</v>
      </c>
      <c r="G30" s="30">
        <v>4</v>
      </c>
      <c r="H30" s="30">
        <v>5</v>
      </c>
      <c r="I30" s="30">
        <v>4</v>
      </c>
      <c r="J30" s="30">
        <v>4</v>
      </c>
      <c r="K30" s="30">
        <v>3</v>
      </c>
      <c r="L30" s="30">
        <v>5</v>
      </c>
      <c r="M30" s="30">
        <v>4</v>
      </c>
      <c r="N30" s="30">
        <v>5</v>
      </c>
      <c r="O30" s="30">
        <v>4</v>
      </c>
      <c r="P30" s="30">
        <v>5</v>
      </c>
      <c r="Q30" s="30">
        <v>4</v>
      </c>
      <c r="R30" s="30">
        <v>4</v>
      </c>
      <c r="S30" s="30">
        <v>4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29"/>
      <c r="AE30" s="31">
        <v>0</v>
      </c>
      <c r="AF30" s="18">
        <v>29.61</v>
      </c>
      <c r="AG30" s="16">
        <f t="shared" si="0"/>
        <v>140.39</v>
      </c>
    </row>
    <row r="31" spans="1:33" ht="15.75">
      <c r="A31" s="25">
        <f>Prezentace!A32</f>
        <v>41</v>
      </c>
      <c r="B31" s="22" t="str">
        <f>Prezentace!B32</f>
        <v>R</v>
      </c>
      <c r="C31" s="13" t="str">
        <f>Prezentace!C32</f>
        <v>MIRONIUK</v>
      </c>
      <c r="D31" s="7" t="str">
        <f>Prezentace!D32</f>
        <v>Zdeněk</v>
      </c>
      <c r="E31" s="27">
        <v>110</v>
      </c>
      <c r="F31" s="28">
        <v>5</v>
      </c>
      <c r="G31" s="30">
        <v>4</v>
      </c>
      <c r="H31" s="30">
        <v>5</v>
      </c>
      <c r="I31" s="30">
        <v>4</v>
      </c>
      <c r="J31" s="30">
        <v>4</v>
      </c>
      <c r="K31" s="30">
        <v>4</v>
      </c>
      <c r="L31" s="30">
        <v>5</v>
      </c>
      <c r="M31" s="30">
        <v>5</v>
      </c>
      <c r="N31" s="30">
        <v>4</v>
      </c>
      <c r="O31" s="30">
        <v>4</v>
      </c>
      <c r="P31" s="30">
        <v>5</v>
      </c>
      <c r="Q31" s="30">
        <v>4</v>
      </c>
      <c r="R31" s="30">
        <v>5</v>
      </c>
      <c r="S31" s="30">
        <v>5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29"/>
      <c r="AE31" s="31">
        <v>0</v>
      </c>
      <c r="AF31" s="18">
        <v>43.63</v>
      </c>
      <c r="AG31" s="16">
        <f t="shared" si="0"/>
        <v>129.37</v>
      </c>
    </row>
    <row r="32" spans="1:33" ht="15.75">
      <c r="A32" s="25">
        <f>Prezentace!A33</f>
        <v>14</v>
      </c>
      <c r="B32" s="22" t="str">
        <f>Prezentace!B33</f>
        <v>P</v>
      </c>
      <c r="C32" s="13" t="str">
        <f>Prezentace!C33</f>
        <v>NOVOTNÝ</v>
      </c>
      <c r="D32" s="7" t="str">
        <f>Prezentace!D33</f>
        <v>Jaroslav</v>
      </c>
      <c r="E32" s="27">
        <v>110</v>
      </c>
      <c r="F32" s="28">
        <v>5</v>
      </c>
      <c r="G32" s="30">
        <v>5</v>
      </c>
      <c r="H32" s="30">
        <v>5</v>
      </c>
      <c r="I32" s="30">
        <v>4</v>
      </c>
      <c r="J32" s="30">
        <v>5</v>
      </c>
      <c r="K32" s="30">
        <v>4</v>
      </c>
      <c r="L32" s="30">
        <v>4</v>
      </c>
      <c r="M32" s="30">
        <v>0</v>
      </c>
      <c r="N32" s="30">
        <v>5</v>
      </c>
      <c r="O32" s="30">
        <v>5</v>
      </c>
      <c r="P32" s="30">
        <v>5</v>
      </c>
      <c r="Q32" s="30">
        <v>4</v>
      </c>
      <c r="R32" s="30">
        <v>5</v>
      </c>
      <c r="S32" s="30">
        <v>5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9"/>
      <c r="AE32" s="31">
        <v>0</v>
      </c>
      <c r="AF32" s="18">
        <v>26.7</v>
      </c>
      <c r="AG32" s="16">
        <f t="shared" si="0"/>
        <v>144.3</v>
      </c>
    </row>
    <row r="33" spans="1:33" ht="15.75">
      <c r="A33" s="25">
        <f>Prezentace!A34</f>
        <v>34</v>
      </c>
      <c r="B33" s="22" t="str">
        <f>Prezentace!B34</f>
        <v>P</v>
      </c>
      <c r="C33" s="13" t="str">
        <f>Prezentace!C34</f>
        <v>PAVELKA</v>
      </c>
      <c r="D33" s="7" t="str">
        <f>Prezentace!D34</f>
        <v>Ivan</v>
      </c>
      <c r="E33" s="27">
        <v>110</v>
      </c>
      <c r="F33" s="28">
        <v>5</v>
      </c>
      <c r="G33" s="30">
        <v>5</v>
      </c>
      <c r="H33" s="30">
        <v>5</v>
      </c>
      <c r="I33" s="30">
        <v>5</v>
      </c>
      <c r="J33" s="30">
        <v>5</v>
      </c>
      <c r="K33" s="30">
        <v>5</v>
      </c>
      <c r="L33" s="30">
        <v>2</v>
      </c>
      <c r="M33" s="30">
        <v>0</v>
      </c>
      <c r="N33" s="30">
        <v>5</v>
      </c>
      <c r="O33" s="30">
        <v>4</v>
      </c>
      <c r="P33" s="30">
        <v>4</v>
      </c>
      <c r="Q33" s="30">
        <v>3</v>
      </c>
      <c r="R33" s="30">
        <v>5</v>
      </c>
      <c r="S33" s="30">
        <v>2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29"/>
      <c r="AE33" s="31">
        <v>0</v>
      </c>
      <c r="AF33" s="18">
        <v>51.81</v>
      </c>
      <c r="AG33" s="16">
        <f t="shared" si="0"/>
        <v>113.19</v>
      </c>
    </row>
    <row r="34" spans="1:33" ht="15.75">
      <c r="A34" s="25">
        <f>Prezentace!A35</f>
        <v>35</v>
      </c>
      <c r="B34" s="22" t="str">
        <f>Prezentace!B35</f>
        <v>R</v>
      </c>
      <c r="C34" s="13" t="str">
        <f>Prezentace!C35</f>
        <v>PAVELKA</v>
      </c>
      <c r="D34" s="7" t="str">
        <f>Prezentace!D35</f>
        <v>Ivan</v>
      </c>
      <c r="E34" s="27">
        <v>110</v>
      </c>
      <c r="F34" s="28">
        <v>5</v>
      </c>
      <c r="G34" s="30">
        <v>4</v>
      </c>
      <c r="H34" s="30">
        <v>4</v>
      </c>
      <c r="I34" s="30">
        <v>3</v>
      </c>
      <c r="J34" s="30">
        <v>5</v>
      </c>
      <c r="K34" s="30">
        <v>4</v>
      </c>
      <c r="L34" s="30">
        <v>5</v>
      </c>
      <c r="M34" s="30">
        <v>5</v>
      </c>
      <c r="N34" s="30">
        <v>5</v>
      </c>
      <c r="O34" s="30">
        <v>4</v>
      </c>
      <c r="P34" s="30">
        <v>5</v>
      </c>
      <c r="Q34" s="30">
        <v>5</v>
      </c>
      <c r="R34" s="30">
        <v>4</v>
      </c>
      <c r="S34" s="30">
        <v>4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29"/>
      <c r="AE34" s="31">
        <v>0</v>
      </c>
      <c r="AF34" s="18">
        <v>90.87</v>
      </c>
      <c r="AG34" s="16">
        <f t="shared" si="0"/>
        <v>81.13</v>
      </c>
    </row>
    <row r="35" spans="1:33" ht="15.75">
      <c r="A35" s="25">
        <f>Prezentace!A36</f>
        <v>38</v>
      </c>
      <c r="B35" s="22" t="str">
        <f>Prezentace!B36</f>
        <v>P</v>
      </c>
      <c r="C35" s="13" t="str">
        <f>Prezentace!C36</f>
        <v>PECHOVÁ</v>
      </c>
      <c r="D35" s="7" t="str">
        <f>Prezentace!D36</f>
        <v>Hana</v>
      </c>
      <c r="E35" s="27">
        <v>110</v>
      </c>
      <c r="F35" s="28">
        <v>5</v>
      </c>
      <c r="G35" s="30">
        <v>0</v>
      </c>
      <c r="H35" s="30">
        <v>5</v>
      </c>
      <c r="I35" s="30">
        <v>5</v>
      </c>
      <c r="J35" s="30">
        <v>5</v>
      </c>
      <c r="K35" s="30">
        <v>5</v>
      </c>
      <c r="L35" s="30">
        <v>4</v>
      </c>
      <c r="M35" s="30">
        <v>4</v>
      </c>
      <c r="N35" s="30">
        <v>5</v>
      </c>
      <c r="O35" s="30">
        <v>4</v>
      </c>
      <c r="P35" s="30">
        <v>4</v>
      </c>
      <c r="Q35" s="30">
        <v>3</v>
      </c>
      <c r="R35" s="30">
        <v>5</v>
      </c>
      <c r="S35" s="30">
        <v>4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29"/>
      <c r="AE35" s="31">
        <v>0</v>
      </c>
      <c r="AF35" s="18">
        <v>37.17</v>
      </c>
      <c r="AG35" s="16">
        <f t="shared" si="0"/>
        <v>130.82999999999998</v>
      </c>
    </row>
    <row r="36" spans="1:33" ht="15.75">
      <c r="A36" s="25">
        <f>Prezentace!A37</f>
        <v>39</v>
      </c>
      <c r="B36" s="22" t="str">
        <f>Prezentace!B37</f>
        <v>R</v>
      </c>
      <c r="C36" s="13" t="str">
        <f>Prezentace!C37</f>
        <v>PECHOVÁ</v>
      </c>
      <c r="D36" s="7" t="str">
        <f>Prezentace!D37</f>
        <v>Hana</v>
      </c>
      <c r="E36" s="27">
        <v>110</v>
      </c>
      <c r="F36" s="28">
        <v>4</v>
      </c>
      <c r="G36" s="30">
        <v>4</v>
      </c>
      <c r="H36" s="30">
        <v>5</v>
      </c>
      <c r="I36" s="30">
        <v>5</v>
      </c>
      <c r="J36" s="30">
        <v>5</v>
      </c>
      <c r="K36" s="30">
        <v>4</v>
      </c>
      <c r="L36" s="30">
        <v>4</v>
      </c>
      <c r="M36" s="30">
        <v>3</v>
      </c>
      <c r="N36" s="30">
        <v>5</v>
      </c>
      <c r="O36" s="30">
        <v>4</v>
      </c>
      <c r="P36" s="30">
        <v>5</v>
      </c>
      <c r="Q36" s="30">
        <v>5</v>
      </c>
      <c r="R36" s="30">
        <v>4</v>
      </c>
      <c r="S36" s="30">
        <v>2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29"/>
      <c r="AE36" s="31">
        <v>0</v>
      </c>
      <c r="AF36" s="18">
        <v>62.1</v>
      </c>
      <c r="AG36" s="16">
        <f t="shared" si="0"/>
        <v>106.9</v>
      </c>
    </row>
    <row r="37" spans="1:33" ht="15.75">
      <c r="A37" s="25">
        <f>Prezentace!A38</f>
        <v>3</v>
      </c>
      <c r="B37" s="22" t="str">
        <f>Prezentace!B38</f>
        <v>P</v>
      </c>
      <c r="C37" s="13" t="str">
        <f>Prezentace!C38</f>
        <v>PĚTIVLAS</v>
      </c>
      <c r="D37" s="7" t="str">
        <f>Prezentace!D38</f>
        <v>David</v>
      </c>
      <c r="E37" s="27">
        <v>110</v>
      </c>
      <c r="F37" s="28">
        <v>5</v>
      </c>
      <c r="G37" s="30">
        <v>4</v>
      </c>
      <c r="H37" s="30">
        <v>4</v>
      </c>
      <c r="I37" s="30">
        <v>4</v>
      </c>
      <c r="J37" s="30">
        <v>5</v>
      </c>
      <c r="K37" s="30">
        <v>4</v>
      </c>
      <c r="L37" s="30">
        <v>4</v>
      </c>
      <c r="M37" s="30">
        <v>4</v>
      </c>
      <c r="N37" s="30">
        <v>5</v>
      </c>
      <c r="O37" s="30">
        <v>5</v>
      </c>
      <c r="P37" s="30">
        <v>4</v>
      </c>
      <c r="Q37" s="30">
        <v>4</v>
      </c>
      <c r="R37" s="30">
        <v>5</v>
      </c>
      <c r="S37" s="30">
        <v>2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9"/>
      <c r="AE37" s="31">
        <v>0</v>
      </c>
      <c r="AF37" s="18">
        <v>26.19</v>
      </c>
      <c r="AG37" s="16">
        <f t="shared" si="0"/>
        <v>142.81</v>
      </c>
    </row>
    <row r="38" spans="1:33" ht="15.75">
      <c r="A38" s="25">
        <f>Prezentace!A39</f>
        <v>5</v>
      </c>
      <c r="B38" s="22" t="str">
        <f>Prezentace!B39</f>
        <v>P</v>
      </c>
      <c r="C38" s="13" t="str">
        <f>Prezentace!C39</f>
        <v>SEDMÍK</v>
      </c>
      <c r="D38" s="7" t="str">
        <f>Prezentace!D39</f>
        <v>Petr</v>
      </c>
      <c r="E38" s="27">
        <v>110</v>
      </c>
      <c r="F38" s="28">
        <v>4</v>
      </c>
      <c r="G38" s="30">
        <v>3</v>
      </c>
      <c r="H38" s="30">
        <v>4</v>
      </c>
      <c r="I38" s="30">
        <v>3</v>
      </c>
      <c r="J38" s="30">
        <v>4</v>
      </c>
      <c r="K38" s="30">
        <v>3</v>
      </c>
      <c r="L38" s="30">
        <v>4</v>
      </c>
      <c r="M38" s="30">
        <v>4</v>
      </c>
      <c r="N38" s="30">
        <v>3</v>
      </c>
      <c r="O38" s="30">
        <v>0</v>
      </c>
      <c r="P38" s="30">
        <v>3</v>
      </c>
      <c r="Q38" s="30">
        <v>3</v>
      </c>
      <c r="R38" s="30">
        <v>5</v>
      </c>
      <c r="S38" s="30">
        <v>4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9"/>
      <c r="AE38" s="31">
        <v>-20</v>
      </c>
      <c r="AF38" s="18">
        <v>50.52</v>
      </c>
      <c r="AG38" s="16">
        <f t="shared" si="0"/>
        <v>86.47999999999999</v>
      </c>
    </row>
    <row r="39" spans="1:33" ht="15.75">
      <c r="A39" s="25">
        <f>Prezentace!A40</f>
        <v>16</v>
      </c>
      <c r="B39" s="22" t="str">
        <f>Prezentace!B40</f>
        <v>P</v>
      </c>
      <c r="C39" s="13" t="str">
        <f>Prezentace!C40</f>
        <v>SOKOLÍK</v>
      </c>
      <c r="D39" s="7" t="str">
        <f>Prezentace!D40</f>
        <v>Jaroslav</v>
      </c>
      <c r="E39" s="27">
        <v>110</v>
      </c>
      <c r="F39" s="28">
        <v>5</v>
      </c>
      <c r="G39" s="30">
        <v>4</v>
      </c>
      <c r="H39" s="30">
        <v>5</v>
      </c>
      <c r="I39" s="30">
        <v>4</v>
      </c>
      <c r="J39" s="30">
        <v>5</v>
      </c>
      <c r="K39" s="30">
        <v>4</v>
      </c>
      <c r="L39" s="30">
        <v>4</v>
      </c>
      <c r="M39" s="30">
        <v>2</v>
      </c>
      <c r="N39" s="30">
        <v>5</v>
      </c>
      <c r="O39" s="30">
        <v>4</v>
      </c>
      <c r="P39" s="30">
        <v>5</v>
      </c>
      <c r="Q39" s="30">
        <v>4</v>
      </c>
      <c r="R39" s="30">
        <v>4</v>
      </c>
      <c r="S39" s="30">
        <v>4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9"/>
      <c r="AE39" s="31">
        <v>0</v>
      </c>
      <c r="AF39" s="18">
        <v>31.32</v>
      </c>
      <c r="AG39" s="16">
        <f t="shared" si="0"/>
        <v>137.68</v>
      </c>
    </row>
    <row r="40" spans="1:33" ht="15.75">
      <c r="A40" s="25">
        <f>Prezentace!A41</f>
        <v>15</v>
      </c>
      <c r="B40" s="22" t="str">
        <f>Prezentace!B41</f>
        <v>P</v>
      </c>
      <c r="C40" s="13" t="str">
        <f>Prezentace!C41</f>
        <v>ŠINDELÁŘ</v>
      </c>
      <c r="D40" s="7" t="str">
        <f>Prezentace!D41</f>
        <v>František</v>
      </c>
      <c r="E40" s="27">
        <v>110</v>
      </c>
      <c r="F40" s="28">
        <v>4</v>
      </c>
      <c r="G40" s="30">
        <v>4</v>
      </c>
      <c r="H40" s="30">
        <v>4</v>
      </c>
      <c r="I40" s="30">
        <v>4</v>
      </c>
      <c r="J40" s="30">
        <v>4</v>
      </c>
      <c r="K40" s="30">
        <v>4</v>
      </c>
      <c r="L40" s="30">
        <v>4</v>
      </c>
      <c r="M40" s="30">
        <v>4</v>
      </c>
      <c r="N40" s="30">
        <v>4</v>
      </c>
      <c r="O40" s="30">
        <v>0</v>
      </c>
      <c r="P40" s="30">
        <v>4</v>
      </c>
      <c r="Q40" s="30">
        <v>3</v>
      </c>
      <c r="R40" s="30">
        <v>4</v>
      </c>
      <c r="S40" s="30">
        <v>3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9"/>
      <c r="AE40" s="31">
        <v>0</v>
      </c>
      <c r="AF40" s="18">
        <v>35.81</v>
      </c>
      <c r="AG40" s="16">
        <f t="shared" si="0"/>
        <v>124.19</v>
      </c>
    </row>
    <row r="41" spans="1:33" ht="15.75">
      <c r="A41" s="25">
        <f>Prezentace!A42</f>
        <v>17</v>
      </c>
      <c r="B41" s="22" t="str">
        <f>Prezentace!B42</f>
        <v>P</v>
      </c>
      <c r="C41" s="13" t="str">
        <f>Prezentace!C42</f>
        <v>URBANEC</v>
      </c>
      <c r="D41" s="7" t="str">
        <f>Prezentace!D42</f>
        <v>Antonín</v>
      </c>
      <c r="E41" s="27">
        <v>110</v>
      </c>
      <c r="F41" s="28">
        <v>5</v>
      </c>
      <c r="G41" s="30">
        <v>3</v>
      </c>
      <c r="H41" s="30">
        <v>3</v>
      </c>
      <c r="I41" s="30">
        <v>3</v>
      </c>
      <c r="J41" s="30">
        <v>4</v>
      </c>
      <c r="K41" s="30">
        <v>3</v>
      </c>
      <c r="L41" s="30">
        <v>5</v>
      </c>
      <c r="M41" s="30">
        <v>4</v>
      </c>
      <c r="N41" s="30">
        <v>5</v>
      </c>
      <c r="O41" s="30">
        <v>5</v>
      </c>
      <c r="P41" s="30">
        <v>5</v>
      </c>
      <c r="Q41" s="30">
        <v>4</v>
      </c>
      <c r="R41" s="30">
        <v>4</v>
      </c>
      <c r="S41" s="30">
        <v>3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/>
      <c r="AE41" s="31">
        <v>0</v>
      </c>
      <c r="AF41" s="18">
        <v>51.25</v>
      </c>
      <c r="AG41" s="16">
        <f t="shared" si="0"/>
        <v>114.75</v>
      </c>
    </row>
    <row r="42" spans="1:33" ht="15.75">
      <c r="A42" s="25">
        <f>Prezentace!A43</f>
        <v>13</v>
      </c>
      <c r="B42" s="22" t="str">
        <f>Prezentace!B43</f>
        <v>P</v>
      </c>
      <c r="C42" s="13" t="str">
        <f>Prezentace!C43</f>
        <v>ZAJÍČEK</v>
      </c>
      <c r="D42" s="7" t="str">
        <f>Prezentace!D43</f>
        <v>Jan</v>
      </c>
      <c r="E42" s="27">
        <v>110</v>
      </c>
      <c r="F42" s="28">
        <v>5</v>
      </c>
      <c r="G42" s="30">
        <v>4</v>
      </c>
      <c r="H42" s="30">
        <v>5</v>
      </c>
      <c r="I42" s="30">
        <v>4</v>
      </c>
      <c r="J42" s="30">
        <v>4</v>
      </c>
      <c r="K42" s="30">
        <v>4</v>
      </c>
      <c r="L42" s="30">
        <v>2</v>
      </c>
      <c r="M42" s="30">
        <v>0</v>
      </c>
      <c r="N42" s="30">
        <v>5</v>
      </c>
      <c r="O42" s="30">
        <v>3</v>
      </c>
      <c r="P42" s="30">
        <v>4</v>
      </c>
      <c r="Q42" s="30">
        <v>0</v>
      </c>
      <c r="R42" s="30">
        <v>5</v>
      </c>
      <c r="S42" s="30">
        <v>4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9"/>
      <c r="AE42" s="31">
        <v>0</v>
      </c>
      <c r="AF42" s="18">
        <v>75.72</v>
      </c>
      <c r="AG42" s="16">
        <f t="shared" si="0"/>
        <v>83.28</v>
      </c>
    </row>
    <row r="43" spans="1:33" ht="15.75">
      <c r="A43" s="25">
        <f>Prezentace!A44</f>
        <v>1</v>
      </c>
      <c r="B43" s="22" t="str">
        <f>Prezentace!B44</f>
        <v>P</v>
      </c>
      <c r="C43" s="13" t="str">
        <f>Prezentace!C44</f>
        <v>ŽEMLIČKA</v>
      </c>
      <c r="D43" s="7" t="str">
        <f>Prezentace!D44</f>
        <v>Ladislav</v>
      </c>
      <c r="E43" s="27">
        <v>110</v>
      </c>
      <c r="F43" s="28">
        <v>5</v>
      </c>
      <c r="G43" s="30">
        <v>4</v>
      </c>
      <c r="H43" s="30">
        <v>5</v>
      </c>
      <c r="I43" s="30">
        <v>4</v>
      </c>
      <c r="J43" s="30">
        <v>4</v>
      </c>
      <c r="K43" s="30">
        <v>4</v>
      </c>
      <c r="L43" s="30">
        <v>4</v>
      </c>
      <c r="M43" s="30">
        <v>0</v>
      </c>
      <c r="N43" s="30">
        <v>3</v>
      </c>
      <c r="O43" s="30">
        <v>2</v>
      </c>
      <c r="P43" s="30">
        <v>5</v>
      </c>
      <c r="Q43" s="30">
        <v>3</v>
      </c>
      <c r="R43" s="30">
        <v>5</v>
      </c>
      <c r="S43" s="30">
        <v>4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9"/>
      <c r="AE43" s="31">
        <v>0</v>
      </c>
      <c r="AF43" s="18">
        <v>37.31</v>
      </c>
      <c r="AG43" s="16">
        <f t="shared" si="0"/>
        <v>124.69</v>
      </c>
    </row>
    <row r="44" spans="1:33" ht="15.75">
      <c r="A44" s="25">
        <f>Prezentace!A45</f>
        <v>2</v>
      </c>
      <c r="B44" s="22" t="str">
        <f>Prezentace!B45</f>
        <v>P</v>
      </c>
      <c r="C44" s="13" t="str">
        <f>Prezentace!C45</f>
        <v>ŽEMLIČKOVÁ</v>
      </c>
      <c r="D44" s="7" t="str">
        <f>Prezentace!D45</f>
        <v>Marie</v>
      </c>
      <c r="E44" s="27">
        <v>110</v>
      </c>
      <c r="F44" s="28">
        <v>5</v>
      </c>
      <c r="G44" s="30">
        <v>5</v>
      </c>
      <c r="H44" s="30">
        <v>5</v>
      </c>
      <c r="I44" s="30">
        <v>5</v>
      </c>
      <c r="J44" s="30">
        <v>4</v>
      </c>
      <c r="K44" s="30">
        <v>3</v>
      </c>
      <c r="L44" s="30">
        <v>4</v>
      </c>
      <c r="M44" s="30">
        <v>4</v>
      </c>
      <c r="N44" s="30">
        <v>4</v>
      </c>
      <c r="O44" s="30">
        <v>3</v>
      </c>
      <c r="P44" s="30">
        <v>3</v>
      </c>
      <c r="Q44" s="30">
        <v>3</v>
      </c>
      <c r="R44" s="30">
        <v>5</v>
      </c>
      <c r="S44" s="30">
        <v>3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9"/>
      <c r="AE44" s="31">
        <v>0</v>
      </c>
      <c r="AF44" s="18">
        <v>55.88</v>
      </c>
      <c r="AG44" s="16">
        <f t="shared" si="0"/>
        <v>110.12</v>
      </c>
    </row>
    <row r="45" spans="1:33" ht="15.75">
      <c r="A45" s="25">
        <f>Prezentace!A46</f>
        <v>42</v>
      </c>
      <c r="B45" s="22" t="str">
        <f>Prezentace!B46</f>
        <v>P</v>
      </c>
      <c r="C45" s="13" t="str">
        <f>Prezentace!C46</f>
        <v>DVOŘÁK</v>
      </c>
      <c r="D45" s="7" t="str">
        <f>Prezentace!D46</f>
        <v>Václav</v>
      </c>
      <c r="E45" s="27">
        <v>110</v>
      </c>
      <c r="F45" s="28">
        <v>5</v>
      </c>
      <c r="G45" s="30">
        <v>4</v>
      </c>
      <c r="H45" s="30">
        <v>4</v>
      </c>
      <c r="I45" s="30">
        <v>4</v>
      </c>
      <c r="J45" s="30">
        <v>5</v>
      </c>
      <c r="K45" s="30">
        <v>4</v>
      </c>
      <c r="L45" s="30">
        <v>5</v>
      </c>
      <c r="M45" s="30">
        <v>4</v>
      </c>
      <c r="N45" s="30">
        <v>4</v>
      </c>
      <c r="O45" s="30">
        <v>3</v>
      </c>
      <c r="P45" s="30">
        <v>4</v>
      </c>
      <c r="Q45" s="30">
        <v>0</v>
      </c>
      <c r="R45" s="30">
        <v>5</v>
      </c>
      <c r="S45" s="30">
        <v>3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9"/>
      <c r="AE45" s="31">
        <v>0</v>
      </c>
      <c r="AF45" s="18">
        <v>33.45</v>
      </c>
      <c r="AG45" s="16">
        <f t="shared" si="0"/>
        <v>130.55</v>
      </c>
    </row>
    <row r="46" spans="1:33" ht="15.75">
      <c r="A46" s="25">
        <f>Prezentace!A47</f>
        <v>43</v>
      </c>
      <c r="B46" s="22" t="str">
        <f>Prezentace!B47</f>
        <v>R</v>
      </c>
      <c r="C46" s="13" t="str">
        <f>Prezentace!C47</f>
        <v>KEJŘ</v>
      </c>
      <c r="D46" s="7" t="str">
        <f>Prezentace!D47</f>
        <v>Jan</v>
      </c>
      <c r="E46" s="27">
        <v>110</v>
      </c>
      <c r="F46" s="28">
        <v>4</v>
      </c>
      <c r="G46" s="30">
        <v>2</v>
      </c>
      <c r="H46" s="30">
        <v>5</v>
      </c>
      <c r="I46" s="30">
        <v>4</v>
      </c>
      <c r="J46" s="30">
        <v>5</v>
      </c>
      <c r="K46" s="30">
        <v>4</v>
      </c>
      <c r="L46" s="30">
        <v>5</v>
      </c>
      <c r="M46" s="30">
        <v>5</v>
      </c>
      <c r="N46" s="30">
        <v>4</v>
      </c>
      <c r="O46" s="30">
        <v>3</v>
      </c>
      <c r="P46" s="30">
        <v>4</v>
      </c>
      <c r="Q46" s="30">
        <v>4</v>
      </c>
      <c r="R46" s="30">
        <v>4</v>
      </c>
      <c r="S46" s="30">
        <v>4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29"/>
      <c r="AE46" s="31">
        <v>0</v>
      </c>
      <c r="AF46" s="18">
        <v>111.51</v>
      </c>
      <c r="AG46" s="16">
        <f t="shared" si="0"/>
        <v>55.489999999999995</v>
      </c>
    </row>
    <row r="47" spans="1:33" ht="15.75" hidden="1">
      <c r="A47" s="25">
        <f>Prezentace!A48</f>
        <v>44</v>
      </c>
      <c r="B47" s="22" t="str">
        <f>Prezentace!B48</f>
        <v>P</v>
      </c>
      <c r="C47" s="13">
        <f>Prezentace!C48</f>
        <v>0</v>
      </c>
      <c r="D47" s="7">
        <f>Prezentace!D48</f>
        <v>0</v>
      </c>
      <c r="E47" s="27"/>
      <c r="F47" s="2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9"/>
      <c r="AE47" s="31"/>
      <c r="AF47" s="18"/>
      <c r="AG47" s="16" t="str">
        <f t="shared" si="0"/>
        <v>©</v>
      </c>
    </row>
    <row r="48" spans="1:33" ht="15.75" hidden="1">
      <c r="A48" s="25">
        <f>Prezentace!A49</f>
        <v>45</v>
      </c>
      <c r="B48" s="22" t="str">
        <f>Prezentace!B49</f>
        <v>P</v>
      </c>
      <c r="C48" s="13">
        <f>Prezentace!C49</f>
        <v>0</v>
      </c>
      <c r="D48" s="7">
        <f>Prezentace!D49</f>
        <v>0</v>
      </c>
      <c r="E48" s="27"/>
      <c r="F48" s="2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9"/>
      <c r="AE48" s="31"/>
      <c r="AF48" s="18"/>
      <c r="AG48" s="16" t="str">
        <f t="shared" si="0"/>
        <v>©</v>
      </c>
    </row>
    <row r="49" spans="1:33" ht="15.75" hidden="1">
      <c r="A49" s="25">
        <f>Prezentace!A50</f>
        <v>46</v>
      </c>
      <c r="B49" s="22" t="str">
        <f>Prezentace!B50</f>
        <v>P</v>
      </c>
      <c r="C49" s="13">
        <f>Prezentace!C50</f>
        <v>0</v>
      </c>
      <c r="D49" s="7">
        <f>Prezentace!D50</f>
        <v>0</v>
      </c>
      <c r="E49" s="27"/>
      <c r="F49" s="28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9"/>
      <c r="AE49" s="31"/>
      <c r="AF49" s="18"/>
      <c r="AG49" s="16" t="str">
        <f t="shared" si="0"/>
        <v>©</v>
      </c>
    </row>
    <row r="50" spans="1:33" ht="15.75" hidden="1">
      <c r="A50" s="25">
        <f>Prezentace!A51</f>
        <v>47</v>
      </c>
      <c r="B50" s="22" t="str">
        <f>Prezentace!B51</f>
        <v>P</v>
      </c>
      <c r="C50" s="13">
        <f>Prezentace!C51</f>
        <v>0</v>
      </c>
      <c r="D50" s="7">
        <f>Prezentace!D51</f>
        <v>0</v>
      </c>
      <c r="E50" s="27"/>
      <c r="F50" s="2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9"/>
      <c r="AE50" s="31"/>
      <c r="AF50" s="18"/>
      <c r="AG50" s="16" t="str">
        <f t="shared" si="0"/>
        <v>©</v>
      </c>
    </row>
    <row r="51" spans="1:33" ht="15.75" hidden="1">
      <c r="A51" s="25">
        <f>Prezentace!A52</f>
        <v>48</v>
      </c>
      <c r="B51" s="22" t="str">
        <f>Prezentace!B52</f>
        <v>P</v>
      </c>
      <c r="C51" s="13">
        <f>Prezentace!C52</f>
        <v>0</v>
      </c>
      <c r="D51" s="7">
        <f>Prezentace!D52</f>
        <v>0</v>
      </c>
      <c r="E51" s="27"/>
      <c r="F51" s="2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9"/>
      <c r="AE51" s="31"/>
      <c r="AF51" s="18"/>
      <c r="AG51" s="16" t="str">
        <f t="shared" si="0"/>
        <v>©</v>
      </c>
    </row>
    <row r="52" spans="1:33" ht="15.75" hidden="1">
      <c r="A52" s="25">
        <f>Prezentace!A53</f>
        <v>49</v>
      </c>
      <c r="B52" s="22" t="str">
        <f>Prezentace!B53</f>
        <v>P</v>
      </c>
      <c r="C52" s="13">
        <f>Prezentace!C53</f>
        <v>0</v>
      </c>
      <c r="D52" s="7">
        <f>Prezentace!D53</f>
        <v>0</v>
      </c>
      <c r="E52" s="27"/>
      <c r="F52" s="28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9"/>
      <c r="AE52" s="31"/>
      <c r="AF52" s="18"/>
      <c r="AG52" s="16" t="str">
        <f t="shared" si="0"/>
        <v>©</v>
      </c>
    </row>
    <row r="53" spans="1:33" ht="15.75" hidden="1">
      <c r="A53" s="25">
        <f>Prezentace!A54</f>
        <v>50</v>
      </c>
      <c r="B53" s="22" t="str">
        <f>Prezentace!B54</f>
        <v>P</v>
      </c>
      <c r="C53" s="13">
        <f>Prezentace!C54</f>
        <v>0</v>
      </c>
      <c r="D53" s="7">
        <f>Prezentace!D54</f>
        <v>0</v>
      </c>
      <c r="E53" s="27"/>
      <c r="F53" s="28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9"/>
      <c r="AE53" s="31"/>
      <c r="AF53" s="18"/>
      <c r="AG53" s="16" t="str">
        <f t="shared" si="0"/>
        <v>©</v>
      </c>
    </row>
    <row r="54" spans="1:33" ht="15.75" hidden="1">
      <c r="A54" s="25">
        <f>Prezentace!A55</f>
        <v>51</v>
      </c>
      <c r="B54" s="22" t="str">
        <f>Prezentace!B55</f>
        <v>P</v>
      </c>
      <c r="C54" s="13">
        <f>Prezentace!C55</f>
        <v>0</v>
      </c>
      <c r="D54" s="7">
        <f>Prezentace!D55</f>
        <v>0</v>
      </c>
      <c r="E54" s="27"/>
      <c r="F54" s="28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9"/>
      <c r="AE54" s="31"/>
      <c r="AF54" s="18"/>
      <c r="AG54" s="16" t="str">
        <f t="shared" si="0"/>
        <v>©</v>
      </c>
    </row>
    <row r="55" spans="1:33" ht="15.75" hidden="1">
      <c r="A55" s="25">
        <f>Prezentace!A56</f>
        <v>52</v>
      </c>
      <c r="B55" s="22" t="str">
        <f>Prezentace!B56</f>
        <v>P</v>
      </c>
      <c r="C55" s="13">
        <f>Prezentace!C56</f>
        <v>0</v>
      </c>
      <c r="D55" s="7">
        <f>Prezentace!D56</f>
        <v>0</v>
      </c>
      <c r="E55" s="27"/>
      <c r="F55" s="2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9"/>
      <c r="AE55" s="31"/>
      <c r="AF55" s="18"/>
      <c r="AG55" s="16" t="str">
        <f t="shared" si="0"/>
        <v>©</v>
      </c>
    </row>
    <row r="56" spans="1:33" ht="15.75" hidden="1">
      <c r="A56" s="25">
        <f>Prezentace!A57</f>
        <v>53</v>
      </c>
      <c r="B56" s="22" t="str">
        <f>Prezentace!B57</f>
        <v>P</v>
      </c>
      <c r="C56" s="13">
        <f>Prezentace!C57</f>
        <v>0</v>
      </c>
      <c r="D56" s="7">
        <f>Prezentace!D57</f>
        <v>0</v>
      </c>
      <c r="E56" s="27"/>
      <c r="F56" s="2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9"/>
      <c r="AE56" s="31"/>
      <c r="AF56" s="18"/>
      <c r="AG56" s="16" t="str">
        <f t="shared" si="0"/>
        <v>©</v>
      </c>
    </row>
    <row r="57" spans="1:33" ht="15.75" hidden="1">
      <c r="A57" s="25">
        <f>Prezentace!A58</f>
        <v>54</v>
      </c>
      <c r="B57" s="22" t="str">
        <f>Prezentace!B58</f>
        <v>P</v>
      </c>
      <c r="C57" s="13">
        <f>Prezentace!C58</f>
        <v>0</v>
      </c>
      <c r="D57" s="7">
        <f>Prezentace!D58</f>
        <v>0</v>
      </c>
      <c r="E57" s="27"/>
      <c r="F57" s="2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29"/>
      <c r="AE57" s="31"/>
      <c r="AF57" s="18"/>
      <c r="AG57" s="16" t="str">
        <f t="shared" si="0"/>
        <v>©</v>
      </c>
    </row>
    <row r="58" spans="1:33" ht="15.75" hidden="1">
      <c r="A58" s="25">
        <f>Prezentace!A59</f>
        <v>55</v>
      </c>
      <c r="B58" s="22" t="str">
        <f>Prezentace!B59</f>
        <v>P</v>
      </c>
      <c r="C58" s="13">
        <f>Prezentace!C59</f>
        <v>0</v>
      </c>
      <c r="D58" s="7">
        <f>Prezentace!D59</f>
        <v>0</v>
      </c>
      <c r="E58" s="27"/>
      <c r="F58" s="28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9"/>
      <c r="AE58" s="31"/>
      <c r="AF58" s="18"/>
      <c r="AG58" s="16" t="str">
        <f t="shared" si="0"/>
        <v>©</v>
      </c>
    </row>
    <row r="59" spans="1:33" ht="15.75" hidden="1">
      <c r="A59" s="25">
        <f>Prezentace!A60</f>
        <v>56</v>
      </c>
      <c r="B59" s="22" t="str">
        <f>Prezentace!B60</f>
        <v>P</v>
      </c>
      <c r="C59" s="13">
        <f>Prezentace!C60</f>
        <v>0</v>
      </c>
      <c r="D59" s="7">
        <f>Prezentace!D60</f>
        <v>0</v>
      </c>
      <c r="E59" s="27"/>
      <c r="F59" s="2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9"/>
      <c r="AE59" s="31"/>
      <c r="AF59" s="18"/>
      <c r="AG59" s="16" t="str">
        <f t="shared" si="0"/>
        <v>©</v>
      </c>
    </row>
    <row r="60" spans="1:33" ht="15.75" hidden="1">
      <c r="A60" s="25">
        <f>Prezentace!A61</f>
        <v>57</v>
      </c>
      <c r="B60" s="22" t="str">
        <f>Prezentace!B61</f>
        <v>P</v>
      </c>
      <c r="C60" s="13">
        <f>Prezentace!C61</f>
        <v>0</v>
      </c>
      <c r="D60" s="7">
        <f>Prezentace!D61</f>
        <v>0</v>
      </c>
      <c r="E60" s="27"/>
      <c r="F60" s="28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9"/>
      <c r="AE60" s="31"/>
      <c r="AF60" s="18"/>
      <c r="AG60" s="16" t="str">
        <f t="shared" si="0"/>
        <v>©</v>
      </c>
    </row>
    <row r="61" spans="1:33" ht="15.75" hidden="1">
      <c r="A61" s="25">
        <f>Prezentace!A62</f>
        <v>58</v>
      </c>
      <c r="B61" s="22" t="str">
        <f>Prezentace!B62</f>
        <v>P</v>
      </c>
      <c r="C61" s="13">
        <f>Prezentace!C62</f>
        <v>0</v>
      </c>
      <c r="D61" s="7">
        <f>Prezentace!D62</f>
        <v>0</v>
      </c>
      <c r="E61" s="27"/>
      <c r="F61" s="28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29"/>
      <c r="AE61" s="31"/>
      <c r="AF61" s="18"/>
      <c r="AG61" s="16" t="str">
        <f>IF(C61=0,"©",IF(COUNTA(E61:AD61)=0,"nebyl",IF((SUM(E61:AE61)-AF61)&lt;0,"minus",(SUM(E61:AE61)-AF61))))</f>
        <v>©</v>
      </c>
    </row>
    <row r="62" spans="1:33" ht="15.75" hidden="1">
      <c r="A62" s="25">
        <f>Prezentace!A63</f>
        <v>59</v>
      </c>
      <c r="B62" s="22" t="str">
        <f>Prezentace!B63</f>
        <v>P</v>
      </c>
      <c r="C62" s="13">
        <f>Prezentace!C63</f>
        <v>0</v>
      </c>
      <c r="D62" s="7">
        <f>Prezentace!D63</f>
        <v>0</v>
      </c>
      <c r="E62" s="27"/>
      <c r="F62" s="28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29"/>
      <c r="AE62" s="31"/>
      <c r="AF62" s="18"/>
      <c r="AG62" s="16" t="str">
        <f t="shared" si="0"/>
        <v>©</v>
      </c>
    </row>
    <row r="63" spans="1:33" ht="15.75" hidden="1">
      <c r="A63" s="25">
        <f>Prezentace!A64</f>
        <v>60</v>
      </c>
      <c r="B63" s="22" t="str">
        <f>Prezentace!B64</f>
        <v>P</v>
      </c>
      <c r="C63" s="13">
        <f>Prezentace!C64</f>
        <v>0</v>
      </c>
      <c r="D63" s="7">
        <f>Prezentace!D64</f>
        <v>0</v>
      </c>
      <c r="E63" s="27"/>
      <c r="F63" s="2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9"/>
      <c r="AE63" s="31"/>
      <c r="AF63" s="18"/>
      <c r="AG63" s="16" t="str">
        <f t="shared" si="0"/>
        <v>©</v>
      </c>
    </row>
    <row r="64" spans="1:33" ht="15.75" hidden="1">
      <c r="A64" s="25">
        <f>Prezentace!A65</f>
        <v>61</v>
      </c>
      <c r="B64" s="22" t="str">
        <f>Prezentace!B65</f>
        <v>P</v>
      </c>
      <c r="C64" s="13">
        <f>Prezentace!C65</f>
        <v>0</v>
      </c>
      <c r="D64" s="7">
        <f>Prezentace!D65</f>
        <v>0</v>
      </c>
      <c r="E64" s="27"/>
      <c r="F64" s="28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9"/>
      <c r="AE64" s="31"/>
      <c r="AF64" s="18"/>
      <c r="AG64" s="16" t="str">
        <f t="shared" si="0"/>
        <v>©</v>
      </c>
    </row>
    <row r="65" spans="1:33" ht="15.75" hidden="1">
      <c r="A65" s="25">
        <f>Prezentace!A66</f>
        <v>62</v>
      </c>
      <c r="B65" s="22" t="str">
        <f>Prezentace!B66</f>
        <v>P</v>
      </c>
      <c r="C65" s="13">
        <f>Prezentace!C66</f>
        <v>0</v>
      </c>
      <c r="D65" s="7">
        <f>Prezentace!D66</f>
        <v>0</v>
      </c>
      <c r="E65" s="27"/>
      <c r="F65" s="28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9"/>
      <c r="AE65" s="31"/>
      <c r="AF65" s="18"/>
      <c r="AG65" s="16" t="str">
        <f t="shared" si="0"/>
        <v>©</v>
      </c>
    </row>
    <row r="66" spans="1:33" ht="15.75" hidden="1">
      <c r="A66" s="25">
        <f>Prezentace!A67</f>
        <v>63</v>
      </c>
      <c r="B66" s="22" t="str">
        <f>Prezentace!B67</f>
        <v>P</v>
      </c>
      <c r="C66" s="13">
        <f>Prezentace!C67</f>
        <v>0</v>
      </c>
      <c r="D66" s="7">
        <f>Prezentace!D67</f>
        <v>0</v>
      </c>
      <c r="E66" s="27"/>
      <c r="F66" s="28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9"/>
      <c r="AE66" s="31"/>
      <c r="AF66" s="18"/>
      <c r="AG66" s="16" t="str">
        <f t="shared" si="0"/>
        <v>©</v>
      </c>
    </row>
    <row r="67" spans="1:33" ht="15.75" hidden="1">
      <c r="A67" s="25">
        <f>Prezentace!A68</f>
        <v>64</v>
      </c>
      <c r="B67" s="22" t="str">
        <f>Prezentace!B68</f>
        <v>P</v>
      </c>
      <c r="C67" s="13">
        <f>Prezentace!C68</f>
        <v>0</v>
      </c>
      <c r="D67" s="7">
        <f>Prezentace!D68</f>
        <v>0</v>
      </c>
      <c r="E67" s="27"/>
      <c r="F67" s="28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9"/>
      <c r="AE67" s="31"/>
      <c r="AF67" s="18"/>
      <c r="AG67" s="16" t="str">
        <f t="shared" si="0"/>
        <v>©</v>
      </c>
    </row>
    <row r="68" spans="1:33" ht="15.75" hidden="1">
      <c r="A68" s="25">
        <f>Prezentace!A69</f>
        <v>65</v>
      </c>
      <c r="B68" s="22" t="str">
        <f>Prezentace!B69</f>
        <v>P</v>
      </c>
      <c r="C68" s="13">
        <f>Prezentace!C69</f>
        <v>0</v>
      </c>
      <c r="D68" s="7">
        <f>Prezentace!D69</f>
        <v>0</v>
      </c>
      <c r="E68" s="27"/>
      <c r="F68" s="2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9"/>
      <c r="AE68" s="31"/>
      <c r="AF68" s="18"/>
      <c r="AG68" s="16" t="str">
        <f t="shared" si="0"/>
        <v>©</v>
      </c>
    </row>
    <row r="69" spans="1:33" ht="15.75" hidden="1">
      <c r="A69" s="25">
        <f>Prezentace!A70</f>
        <v>66</v>
      </c>
      <c r="B69" s="22" t="str">
        <f>Prezentace!B70</f>
        <v>P</v>
      </c>
      <c r="C69" s="13">
        <f>Prezentace!C70</f>
        <v>0</v>
      </c>
      <c r="D69" s="7">
        <f>Prezentace!D70</f>
        <v>0</v>
      </c>
      <c r="E69" s="27"/>
      <c r="F69" s="2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9"/>
      <c r="AE69" s="31"/>
      <c r="AF69" s="1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 hidden="1">
      <c r="A70" s="25">
        <f>Prezentace!A71</f>
        <v>67</v>
      </c>
      <c r="B70" s="22" t="str">
        <f>Prezentace!B71</f>
        <v>P</v>
      </c>
      <c r="C70" s="13">
        <f>Prezentace!C71</f>
        <v>0</v>
      </c>
      <c r="D70" s="7">
        <f>Prezentace!D71</f>
        <v>0</v>
      </c>
      <c r="E70" s="27"/>
      <c r="F70" s="28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9"/>
      <c r="AE70" s="31"/>
      <c r="AF70" s="18"/>
      <c r="AG70" s="16" t="str">
        <f t="shared" si="1"/>
        <v>©</v>
      </c>
    </row>
    <row r="71" spans="1:33" ht="15.75" hidden="1">
      <c r="A71" s="25">
        <f>Prezentace!A72</f>
        <v>68</v>
      </c>
      <c r="B71" s="22" t="str">
        <f>Prezentace!B72</f>
        <v>P</v>
      </c>
      <c r="C71" s="13">
        <f>Prezentace!C72</f>
        <v>0</v>
      </c>
      <c r="D71" s="7">
        <f>Prezentace!D72</f>
        <v>0</v>
      </c>
      <c r="E71" s="27"/>
      <c r="F71" s="28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9"/>
      <c r="AE71" s="31"/>
      <c r="AF71" s="18"/>
      <c r="AG71" s="16" t="str">
        <f t="shared" si="1"/>
        <v>©</v>
      </c>
    </row>
    <row r="72" spans="1:33" ht="15.75" hidden="1">
      <c r="A72" s="25">
        <f>Prezentace!A73</f>
        <v>69</v>
      </c>
      <c r="B72" s="22" t="str">
        <f>Prezentace!B73</f>
        <v>P</v>
      </c>
      <c r="C72" s="13">
        <f>Prezentace!C73</f>
        <v>0</v>
      </c>
      <c r="D72" s="7">
        <f>Prezentace!D73</f>
        <v>0</v>
      </c>
      <c r="E72" s="27"/>
      <c r="F72" s="28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9"/>
      <c r="AE72" s="31"/>
      <c r="AF72" s="18"/>
      <c r="AG72" s="16" t="str">
        <f t="shared" si="1"/>
        <v>©</v>
      </c>
    </row>
    <row r="73" spans="1:33" ht="15.75" hidden="1">
      <c r="A73" s="25">
        <f>Prezentace!A74</f>
        <v>70</v>
      </c>
      <c r="B73" s="22" t="str">
        <f>Prezentace!B74</f>
        <v>P</v>
      </c>
      <c r="C73" s="13">
        <f>Prezentace!C74</f>
        <v>0</v>
      </c>
      <c r="D73" s="7">
        <f>Prezentace!D74</f>
        <v>0</v>
      </c>
      <c r="E73" s="27"/>
      <c r="F73" s="28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9"/>
      <c r="AE73" s="31"/>
      <c r="AF73" s="18"/>
      <c r="AG73" s="16" t="str">
        <f t="shared" si="1"/>
        <v>©</v>
      </c>
    </row>
    <row r="74" spans="1:33" ht="15.75" hidden="1">
      <c r="A74" s="25">
        <f>Prezentace!A75</f>
        <v>71</v>
      </c>
      <c r="B74" s="22" t="str">
        <f>Prezentace!B75</f>
        <v>P</v>
      </c>
      <c r="C74" s="13">
        <f>Prezentace!C75</f>
        <v>0</v>
      </c>
      <c r="D74" s="7">
        <f>Prezentace!D75</f>
        <v>0</v>
      </c>
      <c r="E74" s="27"/>
      <c r="F74" s="28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9"/>
      <c r="AE74" s="31"/>
      <c r="AF74" s="18"/>
      <c r="AG74" s="16" t="str">
        <f t="shared" si="1"/>
        <v>©</v>
      </c>
    </row>
    <row r="75" spans="1:33" ht="15.75" hidden="1">
      <c r="A75" s="25">
        <f>Prezentace!A76</f>
        <v>72</v>
      </c>
      <c r="B75" s="22" t="str">
        <f>Prezentace!B76</f>
        <v>P</v>
      </c>
      <c r="C75" s="13">
        <f>Prezentace!C76</f>
        <v>0</v>
      </c>
      <c r="D75" s="7">
        <f>Prezentace!D76</f>
        <v>0</v>
      </c>
      <c r="E75" s="27"/>
      <c r="F75" s="28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9"/>
      <c r="AE75" s="31"/>
      <c r="AF75" s="18"/>
      <c r="AG75" s="16" t="str">
        <f t="shared" si="1"/>
        <v>©</v>
      </c>
    </row>
    <row r="76" spans="1:33" ht="15.75" hidden="1">
      <c r="A76" s="25">
        <f>Prezentace!A77</f>
        <v>73</v>
      </c>
      <c r="B76" s="22" t="str">
        <f>Prezentace!B77</f>
        <v>P</v>
      </c>
      <c r="C76" s="13">
        <f>Prezentace!C77</f>
        <v>0</v>
      </c>
      <c r="D76" s="7">
        <f>Prezentace!D77</f>
        <v>0</v>
      </c>
      <c r="E76" s="27"/>
      <c r="F76" s="28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9"/>
      <c r="AE76" s="31"/>
      <c r="AF76" s="18"/>
      <c r="AG76" s="16" t="str">
        <f t="shared" si="1"/>
        <v>©</v>
      </c>
    </row>
    <row r="77" spans="1:33" ht="15.75" hidden="1">
      <c r="A77" s="25">
        <f>Prezentace!A78</f>
        <v>74</v>
      </c>
      <c r="B77" s="22" t="str">
        <f>Prezentace!B78</f>
        <v>P</v>
      </c>
      <c r="C77" s="13">
        <f>Prezentace!C78</f>
        <v>0</v>
      </c>
      <c r="D77" s="7">
        <f>Prezentace!D78</f>
        <v>0</v>
      </c>
      <c r="E77" s="27"/>
      <c r="F77" s="28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9"/>
      <c r="AE77" s="31"/>
      <c r="AF77" s="18"/>
      <c r="AG77" s="16" t="str">
        <f t="shared" si="1"/>
        <v>©</v>
      </c>
    </row>
    <row r="78" spans="1:33" ht="15.75" hidden="1">
      <c r="A78" s="25">
        <f>Prezentace!A79</f>
        <v>75</v>
      </c>
      <c r="B78" s="22" t="str">
        <f>Prezentace!B79</f>
        <v>P</v>
      </c>
      <c r="C78" s="13">
        <f>Prezentace!C79</f>
        <v>0</v>
      </c>
      <c r="D78" s="7">
        <f>Prezentace!D79</f>
        <v>0</v>
      </c>
      <c r="E78" s="27"/>
      <c r="F78" s="28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9"/>
      <c r="AE78" s="31"/>
      <c r="AF78" s="18"/>
      <c r="AG78" s="16" t="str">
        <f t="shared" si="1"/>
        <v>©</v>
      </c>
    </row>
    <row r="79" spans="1:33" ht="15.75" hidden="1">
      <c r="A79" s="25">
        <f>Prezentace!A80</f>
        <v>76</v>
      </c>
      <c r="B79" s="22" t="str">
        <f>Prezentace!B80</f>
        <v>P</v>
      </c>
      <c r="C79" s="13">
        <f>Prezentace!C80</f>
        <v>0</v>
      </c>
      <c r="D79" s="7">
        <f>Prezentace!D80</f>
        <v>0</v>
      </c>
      <c r="E79" s="27"/>
      <c r="F79" s="28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9"/>
      <c r="AE79" s="31"/>
      <c r="AF79" s="18"/>
      <c r="AG79" s="16" t="str">
        <f t="shared" si="1"/>
        <v>©</v>
      </c>
    </row>
    <row r="80" spans="1:33" ht="15.75" hidden="1">
      <c r="A80" s="25">
        <f>Prezentace!A81</f>
        <v>77</v>
      </c>
      <c r="B80" s="22" t="str">
        <f>Prezentace!B81</f>
        <v>P</v>
      </c>
      <c r="C80" s="13">
        <f>Prezentace!C81</f>
        <v>0</v>
      </c>
      <c r="D80" s="7">
        <f>Prezentace!D81</f>
        <v>0</v>
      </c>
      <c r="E80" s="27"/>
      <c r="F80" s="28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9"/>
      <c r="AE80" s="31"/>
      <c r="AF80" s="18"/>
      <c r="AG80" s="16" t="str">
        <f t="shared" si="1"/>
        <v>©</v>
      </c>
    </row>
    <row r="81" spans="1:33" ht="15.75" hidden="1">
      <c r="A81" s="25">
        <f>Prezentace!A82</f>
        <v>78</v>
      </c>
      <c r="B81" s="22" t="str">
        <f>Prezentace!B82</f>
        <v>P</v>
      </c>
      <c r="C81" s="13">
        <f>Prezentace!C82</f>
        <v>0</v>
      </c>
      <c r="D81" s="7">
        <f>Prezentace!D82</f>
        <v>0</v>
      </c>
      <c r="E81" s="27"/>
      <c r="F81" s="28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9"/>
      <c r="AE81" s="31"/>
      <c r="AF81" s="18"/>
      <c r="AG81" s="16" t="str">
        <f t="shared" si="1"/>
        <v>©</v>
      </c>
    </row>
    <row r="82" spans="1:33" ht="15.75" hidden="1">
      <c r="A82" s="25">
        <f>Prezentace!A83</f>
        <v>79</v>
      </c>
      <c r="B82" s="22" t="str">
        <f>Prezentace!B83</f>
        <v>P</v>
      </c>
      <c r="C82" s="13">
        <f>Prezentace!C83</f>
        <v>0</v>
      </c>
      <c r="D82" s="7">
        <f>Prezentace!D83</f>
        <v>0</v>
      </c>
      <c r="E82" s="27"/>
      <c r="F82" s="28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9"/>
      <c r="AE82" s="31"/>
      <c r="AF82" s="18"/>
      <c r="AG82" s="16" t="str">
        <f t="shared" si="1"/>
        <v>©</v>
      </c>
    </row>
    <row r="83" spans="1:33" ht="16.5" hidden="1" thickBot="1">
      <c r="A83" s="26">
        <f>Prezentace!A84</f>
        <v>80</v>
      </c>
      <c r="B83" s="23" t="str">
        <f>Prezentace!B84</f>
        <v>P</v>
      </c>
      <c r="C83" s="14">
        <f>Prezentace!C84</f>
        <v>0</v>
      </c>
      <c r="D83" s="8">
        <f>Prezentace!D84</f>
        <v>0</v>
      </c>
      <c r="E83" s="32"/>
      <c r="F83" s="33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6"/>
      <c r="AF83" s="19"/>
      <c r="AG83" s="17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pane ySplit="540" topLeftCell="A1" activePane="bottomLeft" state="split"/>
      <selection pane="topLeft" activeCell="T3" sqref="T1:AE16384"/>
      <selection pane="bottomLeft" activeCell="C84" sqref="C84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21.25390625" style="1" customWidth="1"/>
    <col min="4" max="4" width="13.625" style="1" customWidth="1"/>
    <col min="5" max="5" width="6.875" style="1" customWidth="1"/>
    <col min="6" max="19" width="3.75390625" style="1" customWidth="1"/>
    <col min="20" max="30" width="3.75390625" style="1" hidden="1" customWidth="1"/>
    <col min="31" max="31" width="6.375" style="1" hidden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00" t="s">
        <v>233</v>
      </c>
      <c r="D1" s="200"/>
      <c r="E1" s="200"/>
      <c r="F1" s="200"/>
      <c r="G1" s="200"/>
    </row>
    <row r="2" spans="3:33" ht="13.5" thickBot="1">
      <c r="C2" s="96" t="s">
        <v>449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37">
        <v>25</v>
      </c>
      <c r="AE3" s="38" t="s">
        <v>230</v>
      </c>
      <c r="AF3" s="20" t="s">
        <v>25</v>
      </c>
      <c r="AG3" s="20" t="s">
        <v>20</v>
      </c>
    </row>
    <row r="4" spans="1:33" ht="15.75">
      <c r="A4" s="24">
        <f>Prezentace!A5</f>
        <v>21</v>
      </c>
      <c r="B4" s="21" t="str">
        <f>Prezentace!B5</f>
        <v>P</v>
      </c>
      <c r="C4" s="12" t="str">
        <f>Prezentace!C5</f>
        <v>BÍNA</v>
      </c>
      <c r="D4" s="6" t="str">
        <f>Prezentace!D5</f>
        <v>Jiří</v>
      </c>
      <c r="E4" s="39">
        <v>110</v>
      </c>
      <c r="F4" s="72">
        <v>8</v>
      </c>
      <c r="G4" s="71">
        <v>6</v>
      </c>
      <c r="H4" s="71">
        <v>9</v>
      </c>
      <c r="I4" s="71">
        <v>8</v>
      </c>
      <c r="J4" s="71">
        <v>10</v>
      </c>
      <c r="K4" s="71">
        <v>6</v>
      </c>
      <c r="L4" s="71">
        <v>10</v>
      </c>
      <c r="M4" s="71">
        <v>8</v>
      </c>
      <c r="N4" s="71">
        <v>6</v>
      </c>
      <c r="O4" s="71">
        <v>6</v>
      </c>
      <c r="P4" s="71">
        <v>9</v>
      </c>
      <c r="Q4" s="71">
        <v>9</v>
      </c>
      <c r="R4" s="71">
        <v>9</v>
      </c>
      <c r="S4" s="71">
        <v>0</v>
      </c>
      <c r="T4" s="71"/>
      <c r="U4" s="71"/>
      <c r="V4" s="71"/>
      <c r="W4" s="71"/>
      <c r="X4" s="71"/>
      <c r="Y4" s="71"/>
      <c r="Z4" s="71"/>
      <c r="AA4" s="71"/>
      <c r="AB4" s="71"/>
      <c r="AC4" s="71"/>
      <c r="AD4" s="73"/>
      <c r="AE4" s="43"/>
      <c r="AF4" s="44">
        <v>41.67</v>
      </c>
      <c r="AG4" s="45">
        <f>IF(C4=0,"©",IF(COUNTA(E4:AD4)=0,"nebyl",IF((SUM(E4:AE4)-AF4)&lt;0,"minus",(SUM(E4:AE4)-AF4))))</f>
        <v>172.32999999999998</v>
      </c>
    </row>
    <row r="5" spans="1:33" ht="15.75">
      <c r="A5" s="25">
        <f>Prezentace!A6</f>
        <v>22</v>
      </c>
      <c r="B5" s="22" t="str">
        <f>Prezentace!B6</f>
        <v>R</v>
      </c>
      <c r="C5" s="13" t="str">
        <f>Prezentace!C6</f>
        <v>BÍNA</v>
      </c>
      <c r="D5" s="7" t="str">
        <f>Prezentace!D6</f>
        <v>Jiří</v>
      </c>
      <c r="E5" s="27">
        <v>110</v>
      </c>
      <c r="F5" s="28">
        <v>6</v>
      </c>
      <c r="G5" s="30">
        <v>0</v>
      </c>
      <c r="H5" s="30">
        <v>9</v>
      </c>
      <c r="I5" s="30">
        <v>8</v>
      </c>
      <c r="J5" s="30">
        <v>10</v>
      </c>
      <c r="K5" s="30">
        <v>10</v>
      </c>
      <c r="L5" s="30">
        <v>10</v>
      </c>
      <c r="M5" s="30">
        <v>6</v>
      </c>
      <c r="N5" s="30">
        <v>10</v>
      </c>
      <c r="O5" s="30">
        <v>4</v>
      </c>
      <c r="P5" s="30">
        <v>10</v>
      </c>
      <c r="Q5" s="30">
        <v>9</v>
      </c>
      <c r="R5" s="30">
        <v>9</v>
      </c>
      <c r="S5" s="30">
        <v>9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29"/>
      <c r="AE5" s="31"/>
      <c r="AF5" s="18">
        <v>69.74</v>
      </c>
      <c r="AG5" s="16">
        <f aca="true" t="shared" si="0" ref="AG5:AG68">IF(C5=0,"©",IF(COUNTA(E5:AD5)=0,"nebyl",IF((SUM(E5:AE5)-AF5)&lt;0,"minus",(SUM(E5:AE5)-AF5))))</f>
        <v>150.26</v>
      </c>
    </row>
    <row r="6" spans="1:33" ht="15.75">
      <c r="A6" s="25">
        <f>Prezentace!A7</f>
        <v>23</v>
      </c>
      <c r="B6" s="22" t="str">
        <f>Prezentace!B7</f>
        <v>P</v>
      </c>
      <c r="C6" s="13" t="str">
        <f>Prezentace!C7</f>
        <v>BOUDA</v>
      </c>
      <c r="D6" s="7" t="str">
        <f>Prezentace!D7</f>
        <v>Lukáš</v>
      </c>
      <c r="E6" s="27">
        <v>110</v>
      </c>
      <c r="F6" s="28">
        <v>10</v>
      </c>
      <c r="G6" s="30">
        <v>6</v>
      </c>
      <c r="H6" s="30">
        <v>10</v>
      </c>
      <c r="I6" s="30">
        <v>8</v>
      </c>
      <c r="J6" s="30">
        <v>10</v>
      </c>
      <c r="K6" s="30">
        <v>10</v>
      </c>
      <c r="L6" s="30">
        <v>10</v>
      </c>
      <c r="M6" s="30">
        <v>10</v>
      </c>
      <c r="N6" s="30">
        <v>10</v>
      </c>
      <c r="O6" s="30">
        <v>6</v>
      </c>
      <c r="P6" s="30">
        <v>10</v>
      </c>
      <c r="Q6" s="30">
        <v>8</v>
      </c>
      <c r="R6" s="30">
        <v>10</v>
      </c>
      <c r="S6" s="30">
        <v>8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29"/>
      <c r="AE6" s="31"/>
      <c r="AF6" s="18">
        <v>30.47</v>
      </c>
      <c r="AG6" s="16">
        <f t="shared" si="0"/>
        <v>205.53</v>
      </c>
    </row>
    <row r="7" spans="1:33" ht="15.75">
      <c r="A7" s="25">
        <f>Prezentace!A8</f>
        <v>24</v>
      </c>
      <c r="B7" s="22" t="str">
        <f>Prezentace!B8</f>
        <v>R</v>
      </c>
      <c r="C7" s="13" t="str">
        <f>Prezentace!C8</f>
        <v>BOUDA</v>
      </c>
      <c r="D7" s="7" t="str">
        <f>Prezentace!D8</f>
        <v>Lukáš</v>
      </c>
      <c r="E7" s="27">
        <v>110</v>
      </c>
      <c r="F7" s="28">
        <v>10</v>
      </c>
      <c r="G7" s="30">
        <v>8</v>
      </c>
      <c r="H7" s="30">
        <v>8</v>
      </c>
      <c r="I7" s="30">
        <v>8</v>
      </c>
      <c r="J7" s="30">
        <v>10</v>
      </c>
      <c r="K7" s="30">
        <v>10</v>
      </c>
      <c r="L7" s="30">
        <v>10</v>
      </c>
      <c r="M7" s="30">
        <v>8</v>
      </c>
      <c r="N7" s="30">
        <v>10</v>
      </c>
      <c r="O7" s="30">
        <v>10</v>
      </c>
      <c r="P7" s="30">
        <v>9</v>
      </c>
      <c r="Q7" s="30">
        <v>0</v>
      </c>
      <c r="R7" s="30">
        <v>10</v>
      </c>
      <c r="S7" s="30">
        <v>10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29"/>
      <c r="AE7" s="31"/>
      <c r="AF7" s="18">
        <v>54.86</v>
      </c>
      <c r="AG7" s="16">
        <f t="shared" si="0"/>
        <v>176.14</v>
      </c>
    </row>
    <row r="8" spans="1:33" ht="15.75">
      <c r="A8" s="25">
        <f>Prezentace!A9</f>
        <v>19</v>
      </c>
      <c r="B8" s="22" t="str">
        <f>Prezentace!B9</f>
        <v>P</v>
      </c>
      <c r="C8" s="13" t="str">
        <f>Prezentace!C9</f>
        <v>BREJŽEK</v>
      </c>
      <c r="D8" s="7" t="str">
        <f>Prezentace!D9</f>
        <v>Vojtěch</v>
      </c>
      <c r="E8" s="27">
        <v>110</v>
      </c>
      <c r="F8" s="28">
        <v>10</v>
      </c>
      <c r="G8" s="30">
        <v>8</v>
      </c>
      <c r="H8" s="30">
        <v>9</v>
      </c>
      <c r="I8" s="30">
        <v>9</v>
      </c>
      <c r="J8" s="30">
        <v>10</v>
      </c>
      <c r="K8" s="30">
        <v>10</v>
      </c>
      <c r="L8" s="30">
        <v>10</v>
      </c>
      <c r="M8" s="30">
        <v>10</v>
      </c>
      <c r="N8" s="30">
        <v>10</v>
      </c>
      <c r="O8" s="30">
        <v>6</v>
      </c>
      <c r="P8" s="30">
        <v>10</v>
      </c>
      <c r="Q8" s="30">
        <v>9</v>
      </c>
      <c r="R8" s="30">
        <v>10</v>
      </c>
      <c r="S8" s="30">
        <v>10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29"/>
      <c r="AE8" s="31"/>
      <c r="AF8" s="18">
        <v>41.66</v>
      </c>
      <c r="AG8" s="16">
        <f t="shared" si="0"/>
        <v>199.34</v>
      </c>
    </row>
    <row r="9" spans="1:33" ht="15.75">
      <c r="A9" s="25">
        <f>Prezentace!A10</f>
        <v>10</v>
      </c>
      <c r="B9" s="22" t="str">
        <f>Prezentace!B10</f>
        <v>P</v>
      </c>
      <c r="C9" s="13" t="str">
        <f>Prezentace!C10</f>
        <v>BÜRGERMEISTER</v>
      </c>
      <c r="D9" s="7" t="str">
        <f>Prezentace!D10</f>
        <v>Martin</v>
      </c>
      <c r="E9" s="27">
        <v>110</v>
      </c>
      <c r="F9" s="28">
        <v>8</v>
      </c>
      <c r="G9" s="30">
        <v>8</v>
      </c>
      <c r="H9" s="30">
        <v>9</v>
      </c>
      <c r="I9" s="30">
        <v>8</v>
      </c>
      <c r="J9" s="30">
        <v>10</v>
      </c>
      <c r="K9" s="30">
        <v>10</v>
      </c>
      <c r="L9" s="30">
        <v>6</v>
      </c>
      <c r="M9" s="30">
        <v>6</v>
      </c>
      <c r="N9" s="30">
        <v>10</v>
      </c>
      <c r="O9" s="30">
        <v>10</v>
      </c>
      <c r="P9" s="30">
        <v>10</v>
      </c>
      <c r="Q9" s="30">
        <v>9</v>
      </c>
      <c r="R9" s="30">
        <v>8</v>
      </c>
      <c r="S9" s="30">
        <v>0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29"/>
      <c r="AE9" s="31"/>
      <c r="AF9" s="18">
        <v>54</v>
      </c>
      <c r="AG9" s="16">
        <f t="shared" si="0"/>
        <v>168</v>
      </c>
    </row>
    <row r="10" spans="1:33" ht="15.75">
      <c r="A10" s="25">
        <f>Prezentace!A11</f>
        <v>25</v>
      </c>
      <c r="B10" s="22" t="str">
        <f>Prezentace!B11</f>
        <v>P</v>
      </c>
      <c r="C10" s="13" t="str">
        <f>Prezentace!C11</f>
        <v>ČERVENKA</v>
      </c>
      <c r="D10" s="7" t="str">
        <f>Prezentace!D11</f>
        <v>Pavel</v>
      </c>
      <c r="E10" s="27">
        <v>110</v>
      </c>
      <c r="F10" s="28">
        <v>8</v>
      </c>
      <c r="G10" s="30">
        <v>6</v>
      </c>
      <c r="H10" s="30">
        <v>8</v>
      </c>
      <c r="I10" s="30">
        <v>8</v>
      </c>
      <c r="J10" s="30">
        <v>10</v>
      </c>
      <c r="K10" s="30">
        <v>10</v>
      </c>
      <c r="L10" s="30">
        <v>10</v>
      </c>
      <c r="M10" s="30">
        <v>8</v>
      </c>
      <c r="N10" s="30">
        <v>10</v>
      </c>
      <c r="O10" s="30">
        <v>10</v>
      </c>
      <c r="P10" s="30">
        <v>10</v>
      </c>
      <c r="Q10" s="30">
        <v>10</v>
      </c>
      <c r="R10" s="30">
        <v>10</v>
      </c>
      <c r="S10" s="30">
        <v>7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9"/>
      <c r="AE10" s="31"/>
      <c r="AF10" s="18">
        <v>28.87</v>
      </c>
      <c r="AG10" s="16">
        <f t="shared" si="0"/>
        <v>206.13</v>
      </c>
    </row>
    <row r="11" spans="1:33" ht="15.75">
      <c r="A11" s="25">
        <f>Prezentace!A12</f>
        <v>26</v>
      </c>
      <c r="B11" s="22" t="str">
        <f>Prezentace!B12</f>
        <v>R</v>
      </c>
      <c r="C11" s="13" t="str">
        <f>Prezentace!C12</f>
        <v>ČERVENKA</v>
      </c>
      <c r="D11" s="7" t="str">
        <f>Prezentace!D12</f>
        <v>Pavel</v>
      </c>
      <c r="E11" s="27">
        <v>100</v>
      </c>
      <c r="F11" s="28">
        <v>6</v>
      </c>
      <c r="G11" s="30">
        <v>6</v>
      </c>
      <c r="H11" s="30">
        <v>9</v>
      </c>
      <c r="I11" s="30">
        <v>-7</v>
      </c>
      <c r="J11" s="30">
        <v>10</v>
      </c>
      <c r="K11" s="30">
        <v>10</v>
      </c>
      <c r="L11" s="30">
        <v>8</v>
      </c>
      <c r="M11" s="30">
        <v>8</v>
      </c>
      <c r="N11" s="30">
        <v>10</v>
      </c>
      <c r="O11" s="30">
        <v>6</v>
      </c>
      <c r="P11" s="30">
        <v>8</v>
      </c>
      <c r="Q11" s="30">
        <v>0</v>
      </c>
      <c r="R11" s="30">
        <v>10</v>
      </c>
      <c r="S11" s="30">
        <v>10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9"/>
      <c r="AE11" s="31"/>
      <c r="AF11" s="18">
        <v>42.95</v>
      </c>
      <c r="AG11" s="16">
        <f t="shared" si="0"/>
        <v>151.05</v>
      </c>
    </row>
    <row r="12" spans="1:33" ht="15.75">
      <c r="A12" s="25">
        <f>Prezentace!A13</f>
        <v>33</v>
      </c>
      <c r="B12" s="22" t="str">
        <f>Prezentace!B13</f>
        <v>P</v>
      </c>
      <c r="C12" s="13" t="str">
        <f>Prezentace!C13</f>
        <v>DIČE</v>
      </c>
      <c r="D12" s="7" t="str">
        <f>Prezentace!D13</f>
        <v>Michal</v>
      </c>
      <c r="E12" s="27">
        <v>100</v>
      </c>
      <c r="F12" s="28">
        <v>8</v>
      </c>
      <c r="G12" s="30">
        <v>6</v>
      </c>
      <c r="H12" s="30">
        <v>5</v>
      </c>
      <c r="I12" s="30">
        <v>-9</v>
      </c>
      <c r="J12" s="30">
        <v>6</v>
      </c>
      <c r="K12" s="30">
        <v>6</v>
      </c>
      <c r="L12" s="30">
        <v>8</v>
      </c>
      <c r="M12" s="30">
        <v>0</v>
      </c>
      <c r="N12" s="30">
        <v>6</v>
      </c>
      <c r="O12" s="30">
        <v>4</v>
      </c>
      <c r="P12" s="30">
        <v>10</v>
      </c>
      <c r="Q12" s="30">
        <v>10</v>
      </c>
      <c r="R12" s="30">
        <v>9</v>
      </c>
      <c r="S12" s="30">
        <v>9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9"/>
      <c r="AE12" s="31"/>
      <c r="AF12" s="18">
        <v>53.96</v>
      </c>
      <c r="AG12" s="16">
        <f t="shared" si="0"/>
        <v>124.03999999999999</v>
      </c>
    </row>
    <row r="13" spans="1:33" ht="15.75">
      <c r="A13" s="25">
        <f>Prezentace!A14</f>
        <v>8</v>
      </c>
      <c r="B13" s="22" t="str">
        <f>Prezentace!B14</f>
        <v>P</v>
      </c>
      <c r="C13" s="13" t="str">
        <f>Prezentace!C14</f>
        <v>FIALA</v>
      </c>
      <c r="D13" s="7" t="str">
        <f>Prezentace!D14</f>
        <v>Miroslav</v>
      </c>
      <c r="E13" s="27">
        <v>110</v>
      </c>
      <c r="F13" s="28">
        <v>10</v>
      </c>
      <c r="G13" s="30">
        <v>6</v>
      </c>
      <c r="H13" s="30">
        <v>9</v>
      </c>
      <c r="I13" s="30">
        <v>9</v>
      </c>
      <c r="J13" s="30">
        <v>10</v>
      </c>
      <c r="K13" s="30">
        <v>10</v>
      </c>
      <c r="L13" s="30">
        <v>8</v>
      </c>
      <c r="M13" s="30">
        <v>8</v>
      </c>
      <c r="N13" s="30">
        <v>10</v>
      </c>
      <c r="O13" s="30">
        <v>10</v>
      </c>
      <c r="P13" s="30">
        <v>9</v>
      </c>
      <c r="Q13" s="30">
        <v>9</v>
      </c>
      <c r="R13" s="30">
        <v>9</v>
      </c>
      <c r="S13" s="30">
        <v>8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9"/>
      <c r="AE13" s="31"/>
      <c r="AF13" s="18">
        <v>42.99</v>
      </c>
      <c r="AG13" s="16">
        <f t="shared" si="0"/>
        <v>192.01</v>
      </c>
    </row>
    <row r="14" spans="1:33" ht="15.75">
      <c r="A14" s="25">
        <f>Prezentace!A15</f>
        <v>30</v>
      </c>
      <c r="B14" s="22" t="str">
        <f>Prezentace!B15</f>
        <v>P</v>
      </c>
      <c r="C14" s="13" t="str">
        <f>Prezentace!C15</f>
        <v>FRIEDEL</v>
      </c>
      <c r="D14" s="7" t="str">
        <f>Prezentace!D15</f>
        <v>Milan</v>
      </c>
      <c r="E14" s="27">
        <v>110</v>
      </c>
      <c r="F14" s="28">
        <v>10</v>
      </c>
      <c r="G14" s="30">
        <v>6</v>
      </c>
      <c r="H14" s="30">
        <v>9</v>
      </c>
      <c r="I14" s="30">
        <v>8</v>
      </c>
      <c r="J14" s="30">
        <v>10</v>
      </c>
      <c r="K14" s="30">
        <v>10</v>
      </c>
      <c r="L14" s="30">
        <v>6</v>
      </c>
      <c r="M14" s="30">
        <v>6</v>
      </c>
      <c r="N14" s="30">
        <v>10</v>
      </c>
      <c r="O14" s="30">
        <v>4</v>
      </c>
      <c r="P14" s="30">
        <v>8</v>
      </c>
      <c r="Q14" s="30">
        <v>7</v>
      </c>
      <c r="R14" s="30">
        <v>8</v>
      </c>
      <c r="S14" s="30">
        <v>7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9"/>
      <c r="AE14" s="31"/>
      <c r="AF14" s="18">
        <v>33.63</v>
      </c>
      <c r="AG14" s="16">
        <f t="shared" si="0"/>
        <v>185.37</v>
      </c>
    </row>
    <row r="15" spans="1:33" ht="15.75">
      <c r="A15" s="25">
        <f>Prezentace!A16</f>
        <v>18</v>
      </c>
      <c r="B15" s="22" t="str">
        <f>Prezentace!B16</f>
        <v>P</v>
      </c>
      <c r="C15" s="13" t="str">
        <f>Prezentace!C16</f>
        <v>GAŽÁK</v>
      </c>
      <c r="D15" s="7" t="str">
        <f>Prezentace!D16</f>
        <v>Karel</v>
      </c>
      <c r="E15" s="27">
        <v>100</v>
      </c>
      <c r="F15" s="9">
        <v>10</v>
      </c>
      <c r="G15" s="10">
        <v>8</v>
      </c>
      <c r="H15" s="10">
        <v>10</v>
      </c>
      <c r="I15" s="10">
        <v>9</v>
      </c>
      <c r="J15" s="10">
        <v>10</v>
      </c>
      <c r="K15" s="10">
        <v>10</v>
      </c>
      <c r="L15" s="10">
        <v>6</v>
      </c>
      <c r="M15" s="10">
        <v>6</v>
      </c>
      <c r="N15" s="10">
        <v>10</v>
      </c>
      <c r="O15" s="10">
        <v>10</v>
      </c>
      <c r="P15" s="10">
        <v>10</v>
      </c>
      <c r="Q15" s="10">
        <v>9</v>
      </c>
      <c r="R15" s="10">
        <v>9</v>
      </c>
      <c r="S15" s="10">
        <v>8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70"/>
      <c r="AF15" s="18">
        <v>50.33</v>
      </c>
      <c r="AG15" s="16">
        <f t="shared" si="0"/>
        <v>174.67000000000002</v>
      </c>
    </row>
    <row r="16" spans="1:33" ht="15.75">
      <c r="A16" s="25">
        <f>Prezentace!A17</f>
        <v>4</v>
      </c>
      <c r="B16" s="22" t="str">
        <f>Prezentace!B17</f>
        <v>P</v>
      </c>
      <c r="C16" s="13" t="str">
        <f>Prezentace!C17</f>
        <v>HŮLKA</v>
      </c>
      <c r="D16" s="7" t="str">
        <f>Prezentace!D17</f>
        <v>Bohumil</v>
      </c>
      <c r="E16" s="27">
        <v>110</v>
      </c>
      <c r="F16" s="28">
        <v>10</v>
      </c>
      <c r="G16" s="30">
        <v>8</v>
      </c>
      <c r="H16" s="30">
        <v>10</v>
      </c>
      <c r="I16" s="30">
        <v>8</v>
      </c>
      <c r="J16" s="30">
        <v>10</v>
      </c>
      <c r="K16" s="30">
        <v>10</v>
      </c>
      <c r="L16" s="30">
        <v>10</v>
      </c>
      <c r="M16" s="30">
        <v>8</v>
      </c>
      <c r="N16" s="30">
        <v>10</v>
      </c>
      <c r="O16" s="30">
        <v>10</v>
      </c>
      <c r="P16" s="30">
        <v>9</v>
      </c>
      <c r="Q16" s="30">
        <v>7</v>
      </c>
      <c r="R16" s="30">
        <v>10</v>
      </c>
      <c r="S16" s="30">
        <v>9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9"/>
      <c r="AE16" s="31"/>
      <c r="AF16" s="18">
        <v>68.54</v>
      </c>
      <c r="AG16" s="16">
        <f t="shared" si="0"/>
        <v>170.45999999999998</v>
      </c>
    </row>
    <row r="17" spans="1:33" ht="15.75">
      <c r="A17" s="25">
        <f>Prezentace!A18</f>
        <v>11</v>
      </c>
      <c r="B17" s="22" t="str">
        <f>Prezentace!B18</f>
        <v>P</v>
      </c>
      <c r="C17" s="13" t="str">
        <f>Prezentace!C18</f>
        <v>JANOCH</v>
      </c>
      <c r="D17" s="7" t="str">
        <f>Prezentace!D18</f>
        <v>Milan</v>
      </c>
      <c r="E17" s="27">
        <v>110</v>
      </c>
      <c r="F17" s="28">
        <v>0</v>
      </c>
      <c r="G17" s="30">
        <v>0</v>
      </c>
      <c r="H17" s="30">
        <v>8</v>
      </c>
      <c r="I17" s="30">
        <v>7</v>
      </c>
      <c r="J17" s="30">
        <v>10</v>
      </c>
      <c r="K17" s="30">
        <v>0</v>
      </c>
      <c r="L17" s="30">
        <v>6</v>
      </c>
      <c r="M17" s="30">
        <v>6</v>
      </c>
      <c r="N17" s="30">
        <v>10</v>
      </c>
      <c r="O17" s="30">
        <v>10</v>
      </c>
      <c r="P17" s="30">
        <v>8</v>
      </c>
      <c r="Q17" s="30">
        <v>0</v>
      </c>
      <c r="R17" s="30">
        <v>10</v>
      </c>
      <c r="S17" s="30">
        <v>9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9"/>
      <c r="AE17" s="31"/>
      <c r="AF17" s="18">
        <v>46.53</v>
      </c>
      <c r="AG17" s="16">
        <f t="shared" si="0"/>
        <v>147.47</v>
      </c>
    </row>
    <row r="18" spans="1:33" ht="15.75">
      <c r="A18" s="25">
        <f>Prezentace!A19</f>
        <v>32</v>
      </c>
      <c r="B18" s="22" t="str">
        <f>Prezentace!B19</f>
        <v>P</v>
      </c>
      <c r="C18" s="13" t="str">
        <f>Prezentace!C19</f>
        <v>JÍLEK</v>
      </c>
      <c r="D18" s="7" t="str">
        <f>Prezentace!D19</f>
        <v>Milan</v>
      </c>
      <c r="E18" s="27">
        <v>110</v>
      </c>
      <c r="F18" s="28">
        <v>10</v>
      </c>
      <c r="G18" s="30">
        <v>6</v>
      </c>
      <c r="H18" s="30">
        <v>10</v>
      </c>
      <c r="I18" s="30">
        <v>8</v>
      </c>
      <c r="J18" s="30">
        <v>10</v>
      </c>
      <c r="K18" s="30">
        <v>10</v>
      </c>
      <c r="L18" s="30">
        <v>10</v>
      </c>
      <c r="M18" s="30">
        <v>10</v>
      </c>
      <c r="N18" s="30">
        <v>10</v>
      </c>
      <c r="O18" s="30">
        <v>10</v>
      </c>
      <c r="P18" s="30">
        <v>9</v>
      </c>
      <c r="Q18" s="30">
        <v>9</v>
      </c>
      <c r="R18" s="30">
        <v>10</v>
      </c>
      <c r="S18" s="30">
        <v>9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9"/>
      <c r="AE18" s="31"/>
      <c r="AF18" s="18">
        <v>63.61</v>
      </c>
      <c r="AG18" s="16">
        <f t="shared" si="0"/>
        <v>177.39</v>
      </c>
    </row>
    <row r="19" spans="1:33" ht="15.75">
      <c r="A19" s="25">
        <f>Prezentace!A20</f>
        <v>31</v>
      </c>
      <c r="B19" s="22" t="str">
        <f>Prezentace!B20</f>
        <v>P</v>
      </c>
      <c r="C19" s="13" t="str">
        <f>Prezentace!C20</f>
        <v>JUNGWIRTH</v>
      </c>
      <c r="D19" s="7" t="str">
        <f>Prezentace!D20</f>
        <v>Jan</v>
      </c>
      <c r="E19" s="27">
        <v>110</v>
      </c>
      <c r="F19" s="28">
        <v>8</v>
      </c>
      <c r="G19" s="30">
        <v>6</v>
      </c>
      <c r="H19" s="30">
        <v>9</v>
      </c>
      <c r="I19" s="30">
        <v>9</v>
      </c>
      <c r="J19" s="30">
        <v>10</v>
      </c>
      <c r="K19" s="30">
        <v>10</v>
      </c>
      <c r="L19" s="30">
        <v>8</v>
      </c>
      <c r="M19" s="30">
        <v>8</v>
      </c>
      <c r="N19" s="30">
        <v>10</v>
      </c>
      <c r="O19" s="30">
        <v>10</v>
      </c>
      <c r="P19" s="30">
        <v>0</v>
      </c>
      <c r="Q19" s="30">
        <v>0</v>
      </c>
      <c r="R19" s="30">
        <v>0</v>
      </c>
      <c r="S19" s="30">
        <v>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9"/>
      <c r="AE19" s="31"/>
      <c r="AF19" s="18">
        <v>23.94</v>
      </c>
      <c r="AG19" s="16">
        <f t="shared" si="0"/>
        <v>174.06</v>
      </c>
    </row>
    <row r="20" spans="1:33" ht="15.75">
      <c r="A20" s="25">
        <f>Prezentace!A21</f>
        <v>27</v>
      </c>
      <c r="B20" s="22" t="str">
        <f>Prezentace!B21</f>
        <v>P</v>
      </c>
      <c r="C20" s="13" t="str">
        <f>Prezentace!C21</f>
        <v>KALIŠ</v>
      </c>
      <c r="D20" s="7" t="str">
        <f>Prezentace!D21</f>
        <v>Petr</v>
      </c>
      <c r="E20" s="27">
        <v>110</v>
      </c>
      <c r="F20" s="28">
        <v>8</v>
      </c>
      <c r="G20" s="30">
        <v>6</v>
      </c>
      <c r="H20" s="30">
        <v>10</v>
      </c>
      <c r="I20" s="30">
        <v>9</v>
      </c>
      <c r="J20" s="30">
        <v>10</v>
      </c>
      <c r="K20" s="30">
        <v>10</v>
      </c>
      <c r="L20" s="30">
        <v>10</v>
      </c>
      <c r="M20" s="30">
        <v>8</v>
      </c>
      <c r="N20" s="30">
        <v>10</v>
      </c>
      <c r="O20" s="30">
        <v>10</v>
      </c>
      <c r="P20" s="30">
        <v>10</v>
      </c>
      <c r="Q20" s="30">
        <v>10</v>
      </c>
      <c r="R20" s="30">
        <v>10</v>
      </c>
      <c r="S20" s="30">
        <v>10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9"/>
      <c r="AE20" s="31"/>
      <c r="AF20" s="18">
        <v>28.37</v>
      </c>
      <c r="AG20" s="16">
        <f t="shared" si="0"/>
        <v>212.63</v>
      </c>
    </row>
    <row r="21" spans="1:33" ht="15.75">
      <c r="A21" s="25">
        <f>Prezentace!A22</f>
        <v>28</v>
      </c>
      <c r="B21" s="22" t="str">
        <f>Prezentace!B22</f>
        <v>R</v>
      </c>
      <c r="C21" s="13" t="str">
        <f>Prezentace!C22</f>
        <v>KALIŠ</v>
      </c>
      <c r="D21" s="7" t="str">
        <f>Prezentace!D22</f>
        <v>Petr</v>
      </c>
      <c r="E21" s="27">
        <v>110</v>
      </c>
      <c r="F21" s="28">
        <v>8</v>
      </c>
      <c r="G21" s="30">
        <v>6</v>
      </c>
      <c r="H21" s="30">
        <v>9</v>
      </c>
      <c r="I21" s="30">
        <v>9</v>
      </c>
      <c r="J21" s="30">
        <v>10</v>
      </c>
      <c r="K21" s="30">
        <v>10</v>
      </c>
      <c r="L21" s="30">
        <v>8</v>
      </c>
      <c r="M21" s="30">
        <v>6</v>
      </c>
      <c r="N21" s="30">
        <v>10</v>
      </c>
      <c r="O21" s="30">
        <v>10</v>
      </c>
      <c r="P21" s="30">
        <v>9</v>
      </c>
      <c r="Q21" s="30">
        <v>8</v>
      </c>
      <c r="R21" s="30">
        <v>10</v>
      </c>
      <c r="S21" s="30">
        <v>9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9"/>
      <c r="AE21" s="31"/>
      <c r="AF21" s="18">
        <v>57.88</v>
      </c>
      <c r="AG21" s="16">
        <f t="shared" si="0"/>
        <v>174.12</v>
      </c>
    </row>
    <row r="22" spans="1:33" ht="15.75">
      <c r="A22" s="25">
        <f>Prezentace!A23</f>
        <v>29</v>
      </c>
      <c r="B22" s="22" t="str">
        <f>Prezentace!B23</f>
        <v>P</v>
      </c>
      <c r="C22" s="13" t="str">
        <f>Prezentace!C23</f>
        <v>KALIŠOVÁ</v>
      </c>
      <c r="D22" s="7" t="str">
        <f>Prezentace!D23</f>
        <v>Monika</v>
      </c>
      <c r="E22" s="27">
        <v>110</v>
      </c>
      <c r="F22" s="28">
        <v>8</v>
      </c>
      <c r="G22" s="30">
        <v>6</v>
      </c>
      <c r="H22" s="30">
        <v>7</v>
      </c>
      <c r="I22" s="30">
        <v>8</v>
      </c>
      <c r="J22" s="30">
        <v>10</v>
      </c>
      <c r="K22" s="30">
        <v>10</v>
      </c>
      <c r="L22" s="30">
        <v>6</v>
      </c>
      <c r="M22" s="30">
        <v>0</v>
      </c>
      <c r="N22" s="30">
        <v>0</v>
      </c>
      <c r="O22" s="30">
        <v>0</v>
      </c>
      <c r="P22" s="30">
        <v>9</v>
      </c>
      <c r="Q22" s="30">
        <v>8</v>
      </c>
      <c r="R22" s="30">
        <v>10</v>
      </c>
      <c r="S22" s="30">
        <v>9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9"/>
      <c r="AE22" s="31"/>
      <c r="AF22" s="18">
        <v>59.28</v>
      </c>
      <c r="AG22" s="16">
        <f t="shared" si="0"/>
        <v>141.72</v>
      </c>
    </row>
    <row r="23" spans="1:33" ht="15.75">
      <c r="A23" s="25">
        <f>Prezentace!A24</f>
        <v>20</v>
      </c>
      <c r="B23" s="22" t="str">
        <f>Prezentace!B24</f>
        <v>P</v>
      </c>
      <c r="C23" s="13" t="str">
        <f>Prezentace!C24</f>
        <v>KEJŘ</v>
      </c>
      <c r="D23" s="7" t="str">
        <f>Prezentace!D24</f>
        <v>Jan</v>
      </c>
      <c r="E23" s="27">
        <v>100</v>
      </c>
      <c r="F23" s="28">
        <v>10</v>
      </c>
      <c r="G23" s="30">
        <v>6</v>
      </c>
      <c r="H23" s="30">
        <v>-7</v>
      </c>
      <c r="I23" s="30">
        <v>-8</v>
      </c>
      <c r="J23" s="30">
        <v>10</v>
      </c>
      <c r="K23" s="30">
        <v>10</v>
      </c>
      <c r="L23" s="30">
        <v>6</v>
      </c>
      <c r="M23" s="30">
        <v>6</v>
      </c>
      <c r="N23" s="30">
        <v>10</v>
      </c>
      <c r="O23" s="30">
        <v>4</v>
      </c>
      <c r="P23" s="30">
        <v>9</v>
      </c>
      <c r="Q23" s="30">
        <v>8</v>
      </c>
      <c r="R23" s="30">
        <v>10</v>
      </c>
      <c r="S23" s="30">
        <v>9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9"/>
      <c r="AE23" s="31"/>
      <c r="AF23" s="18">
        <v>51.49</v>
      </c>
      <c r="AG23" s="16">
        <f t="shared" si="0"/>
        <v>131.51</v>
      </c>
    </row>
    <row r="24" spans="1:33" ht="15.75">
      <c r="A24" s="25">
        <f>Prezentace!A25</f>
        <v>7</v>
      </c>
      <c r="B24" s="22" t="str">
        <f>Prezentace!B25</f>
        <v>P</v>
      </c>
      <c r="C24" s="13" t="str">
        <f>Prezentace!C25</f>
        <v>KEJŘ</v>
      </c>
      <c r="D24" s="7" t="str">
        <f>Prezentace!D25</f>
        <v>Karel</v>
      </c>
      <c r="E24" s="27">
        <v>110</v>
      </c>
      <c r="F24" s="28">
        <v>6</v>
      </c>
      <c r="G24" s="30">
        <v>6</v>
      </c>
      <c r="H24" s="30">
        <v>10</v>
      </c>
      <c r="I24" s="30">
        <v>10</v>
      </c>
      <c r="J24" s="30">
        <v>10</v>
      </c>
      <c r="K24" s="30">
        <v>10</v>
      </c>
      <c r="L24" s="30">
        <v>8</v>
      </c>
      <c r="M24" s="30">
        <v>6</v>
      </c>
      <c r="N24" s="30">
        <v>10</v>
      </c>
      <c r="O24" s="30">
        <v>10</v>
      </c>
      <c r="P24" s="30">
        <v>10</v>
      </c>
      <c r="Q24" s="30">
        <v>8</v>
      </c>
      <c r="R24" s="30">
        <v>10</v>
      </c>
      <c r="S24" s="30">
        <v>9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9"/>
      <c r="AE24" s="31"/>
      <c r="AF24" s="18">
        <v>27.87</v>
      </c>
      <c r="AG24" s="16">
        <f t="shared" si="0"/>
        <v>205.13</v>
      </c>
    </row>
    <row r="25" spans="1:33" ht="15.75">
      <c r="A25" s="25">
        <f>Prezentace!A26</f>
        <v>36</v>
      </c>
      <c r="B25" s="22" t="str">
        <f>Prezentace!B26</f>
        <v>P</v>
      </c>
      <c r="C25" s="13" t="str">
        <f>Prezentace!C26</f>
        <v>KOCH ml.</v>
      </c>
      <c r="D25" s="7" t="str">
        <f>Prezentace!D26</f>
        <v>Miroslav</v>
      </c>
      <c r="E25" s="27">
        <v>110</v>
      </c>
      <c r="F25" s="28">
        <v>8</v>
      </c>
      <c r="G25" s="30">
        <v>6</v>
      </c>
      <c r="H25" s="30">
        <v>10</v>
      </c>
      <c r="I25" s="30">
        <v>-7</v>
      </c>
      <c r="J25" s="30">
        <v>10</v>
      </c>
      <c r="K25" s="30">
        <v>6</v>
      </c>
      <c r="L25" s="30">
        <v>10</v>
      </c>
      <c r="M25" s="30">
        <v>8</v>
      </c>
      <c r="N25" s="30">
        <v>6</v>
      </c>
      <c r="O25" s="30">
        <v>6</v>
      </c>
      <c r="P25" s="30">
        <v>9</v>
      </c>
      <c r="Q25" s="30">
        <v>8</v>
      </c>
      <c r="R25" s="30">
        <v>10</v>
      </c>
      <c r="S25" s="30">
        <v>9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9"/>
      <c r="AE25" s="31"/>
      <c r="AF25" s="18">
        <v>38.14</v>
      </c>
      <c r="AG25" s="16">
        <f t="shared" si="0"/>
        <v>170.86</v>
      </c>
    </row>
    <row r="26" spans="1:33" ht="15.75">
      <c r="A26" s="25">
        <f>Prezentace!A27</f>
        <v>37</v>
      </c>
      <c r="B26" s="22" t="str">
        <f>Prezentace!B27</f>
        <v>P</v>
      </c>
      <c r="C26" s="13" t="str">
        <f>Prezentace!C27</f>
        <v>KOCH st.</v>
      </c>
      <c r="D26" s="7" t="str">
        <f>Prezentace!D27</f>
        <v>Miroslav</v>
      </c>
      <c r="E26" s="27">
        <v>110</v>
      </c>
      <c r="F26" s="28">
        <v>8</v>
      </c>
      <c r="G26" s="30">
        <v>8</v>
      </c>
      <c r="H26" s="30">
        <v>9</v>
      </c>
      <c r="I26" s="30">
        <v>9</v>
      </c>
      <c r="J26" s="30">
        <v>6</v>
      </c>
      <c r="K26" s="30">
        <v>8</v>
      </c>
      <c r="L26" s="30">
        <v>6</v>
      </c>
      <c r="M26" s="30">
        <v>6</v>
      </c>
      <c r="N26" s="30">
        <v>10</v>
      </c>
      <c r="O26" s="30">
        <v>6</v>
      </c>
      <c r="P26" s="30">
        <v>9</v>
      </c>
      <c r="Q26" s="30">
        <v>9</v>
      </c>
      <c r="R26" s="30">
        <v>10</v>
      </c>
      <c r="S26" s="30">
        <v>9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9"/>
      <c r="AE26" s="31"/>
      <c r="AF26" s="18">
        <v>44.85</v>
      </c>
      <c r="AG26" s="16">
        <f t="shared" si="0"/>
        <v>178.15</v>
      </c>
    </row>
    <row r="27" spans="1:33" ht="15.75">
      <c r="A27" s="25">
        <f>Prezentace!A28</f>
        <v>6</v>
      </c>
      <c r="B27" s="22" t="str">
        <f>Prezentace!B28</f>
        <v>P</v>
      </c>
      <c r="C27" s="13" t="str">
        <f>Prezentace!C28</f>
        <v>KONRÁD</v>
      </c>
      <c r="D27" s="7" t="str">
        <f>Prezentace!D28</f>
        <v>František</v>
      </c>
      <c r="E27" s="27">
        <v>110</v>
      </c>
      <c r="F27" s="28">
        <v>0</v>
      </c>
      <c r="G27" s="30">
        <v>0</v>
      </c>
      <c r="H27" s="30">
        <v>0</v>
      </c>
      <c r="I27" s="30">
        <v>0</v>
      </c>
      <c r="J27" s="30">
        <v>10</v>
      </c>
      <c r="K27" s="30">
        <v>6</v>
      </c>
      <c r="L27" s="30">
        <v>0</v>
      </c>
      <c r="M27" s="30">
        <v>0</v>
      </c>
      <c r="N27" s="30">
        <v>10</v>
      </c>
      <c r="O27" s="30">
        <v>4</v>
      </c>
      <c r="P27" s="30">
        <v>10</v>
      </c>
      <c r="Q27" s="30">
        <v>7</v>
      </c>
      <c r="R27" s="30">
        <v>0</v>
      </c>
      <c r="S27" s="30">
        <v>0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9"/>
      <c r="AE27" s="31"/>
      <c r="AF27" s="18">
        <v>51</v>
      </c>
      <c r="AG27" s="16">
        <f t="shared" si="0"/>
        <v>106</v>
      </c>
    </row>
    <row r="28" spans="1:33" ht="15.75">
      <c r="A28" s="25">
        <f>Prezentace!A29</f>
        <v>12</v>
      </c>
      <c r="B28" s="22" t="str">
        <f>Prezentace!B29</f>
        <v>P</v>
      </c>
      <c r="C28" s="13" t="str">
        <f>Prezentace!C29</f>
        <v>KRAUS</v>
      </c>
      <c r="D28" s="7" t="str">
        <f>Prezentace!D29</f>
        <v>Milan</v>
      </c>
      <c r="E28" s="27">
        <v>110</v>
      </c>
      <c r="F28" s="28">
        <v>10</v>
      </c>
      <c r="G28" s="30">
        <v>8</v>
      </c>
      <c r="H28" s="30">
        <v>9</v>
      </c>
      <c r="I28" s="30">
        <v>8</v>
      </c>
      <c r="J28" s="30">
        <v>10</v>
      </c>
      <c r="K28" s="30">
        <v>10</v>
      </c>
      <c r="L28" s="30">
        <v>10</v>
      </c>
      <c r="M28" s="30">
        <v>6</v>
      </c>
      <c r="N28" s="30">
        <v>10</v>
      </c>
      <c r="O28" s="30">
        <v>10</v>
      </c>
      <c r="P28" s="30">
        <v>10</v>
      </c>
      <c r="Q28" s="30">
        <v>10</v>
      </c>
      <c r="R28" s="30">
        <v>10</v>
      </c>
      <c r="S28" s="30">
        <v>7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29"/>
      <c r="AE28" s="31"/>
      <c r="AF28" s="18">
        <v>31.53</v>
      </c>
      <c r="AG28" s="16">
        <f t="shared" si="0"/>
        <v>206.47</v>
      </c>
    </row>
    <row r="29" spans="1:33" ht="15.75">
      <c r="A29" s="25">
        <f>Prezentace!A30</f>
        <v>9</v>
      </c>
      <c r="B29" s="22" t="str">
        <f>Prezentace!B30</f>
        <v>P</v>
      </c>
      <c r="C29" s="13" t="str">
        <f>Prezentace!C30</f>
        <v>MATĚJKA</v>
      </c>
      <c r="D29" s="7" t="str">
        <f>Prezentace!D30</f>
        <v>Milan</v>
      </c>
      <c r="E29" s="27">
        <v>110</v>
      </c>
      <c r="F29" s="28">
        <v>8</v>
      </c>
      <c r="G29" s="30">
        <v>6</v>
      </c>
      <c r="H29" s="30">
        <v>9</v>
      </c>
      <c r="I29" s="30">
        <v>9</v>
      </c>
      <c r="J29" s="30">
        <v>10</v>
      </c>
      <c r="K29" s="30">
        <v>10</v>
      </c>
      <c r="L29" s="30">
        <v>8</v>
      </c>
      <c r="M29" s="30">
        <v>6</v>
      </c>
      <c r="N29" s="30">
        <v>10</v>
      </c>
      <c r="O29" s="30">
        <v>10</v>
      </c>
      <c r="P29" s="30">
        <v>10</v>
      </c>
      <c r="Q29" s="30">
        <v>8</v>
      </c>
      <c r="R29" s="30">
        <v>9</v>
      </c>
      <c r="S29" s="30">
        <v>9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29"/>
      <c r="AE29" s="31"/>
      <c r="AF29" s="18">
        <v>65.74</v>
      </c>
      <c r="AG29" s="16">
        <f t="shared" si="0"/>
        <v>166.26</v>
      </c>
    </row>
    <row r="30" spans="1:33" ht="15.75">
      <c r="A30" s="25">
        <f>Prezentace!A31</f>
        <v>40</v>
      </c>
      <c r="B30" s="22" t="str">
        <f>Prezentace!B31</f>
        <v>P</v>
      </c>
      <c r="C30" s="13" t="str">
        <f>Prezentace!C31</f>
        <v>MIRONIUK</v>
      </c>
      <c r="D30" s="7" t="str">
        <f>Prezentace!D31</f>
        <v>Zdeněk</v>
      </c>
      <c r="E30" s="27">
        <v>110</v>
      </c>
      <c r="F30" s="28">
        <v>0</v>
      </c>
      <c r="G30" s="30">
        <v>0</v>
      </c>
      <c r="H30" s="30">
        <v>10</v>
      </c>
      <c r="I30" s="30">
        <v>8</v>
      </c>
      <c r="J30" s="30">
        <v>10</v>
      </c>
      <c r="K30" s="30">
        <v>10</v>
      </c>
      <c r="L30" s="30">
        <v>8</v>
      </c>
      <c r="M30" s="30">
        <v>6</v>
      </c>
      <c r="N30" s="30">
        <v>10</v>
      </c>
      <c r="O30" s="30">
        <v>10</v>
      </c>
      <c r="P30" s="30">
        <v>10</v>
      </c>
      <c r="Q30" s="30">
        <v>9</v>
      </c>
      <c r="R30" s="30">
        <v>10</v>
      </c>
      <c r="S30" s="30">
        <v>9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29"/>
      <c r="AE30" s="31"/>
      <c r="AF30" s="18">
        <v>31.75</v>
      </c>
      <c r="AG30" s="16">
        <f t="shared" si="0"/>
        <v>188.25</v>
      </c>
    </row>
    <row r="31" spans="1:33" ht="15.75">
      <c r="A31" s="25">
        <f>Prezentace!A32</f>
        <v>41</v>
      </c>
      <c r="B31" s="22" t="str">
        <f>Prezentace!B32</f>
        <v>R</v>
      </c>
      <c r="C31" s="13" t="str">
        <f>Prezentace!C32</f>
        <v>MIRONIUK</v>
      </c>
      <c r="D31" s="7" t="str">
        <f>Prezentace!D32</f>
        <v>Zdeněk</v>
      </c>
      <c r="E31" s="27">
        <v>110</v>
      </c>
      <c r="F31" s="28">
        <v>10</v>
      </c>
      <c r="G31" s="30">
        <v>8</v>
      </c>
      <c r="H31" s="30">
        <v>8</v>
      </c>
      <c r="I31" s="30">
        <v>8</v>
      </c>
      <c r="J31" s="30">
        <v>10</v>
      </c>
      <c r="K31" s="30">
        <v>10</v>
      </c>
      <c r="L31" s="30">
        <v>10</v>
      </c>
      <c r="M31" s="30">
        <v>10</v>
      </c>
      <c r="N31" s="30">
        <v>10</v>
      </c>
      <c r="O31" s="30">
        <v>10</v>
      </c>
      <c r="P31" s="30">
        <v>10</v>
      </c>
      <c r="Q31" s="30">
        <v>9</v>
      </c>
      <c r="R31" s="30">
        <v>10</v>
      </c>
      <c r="S31" s="30">
        <v>10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29"/>
      <c r="AE31" s="31"/>
      <c r="AF31" s="18">
        <v>45.38</v>
      </c>
      <c r="AG31" s="16">
        <f t="shared" si="0"/>
        <v>197.62</v>
      </c>
    </row>
    <row r="32" spans="1:33" ht="15.75">
      <c r="A32" s="25">
        <f>Prezentace!A33</f>
        <v>14</v>
      </c>
      <c r="B32" s="22" t="str">
        <f>Prezentace!B33</f>
        <v>P</v>
      </c>
      <c r="C32" s="13" t="str">
        <f>Prezentace!C33</f>
        <v>NOVOTNÝ</v>
      </c>
      <c r="D32" s="7" t="str">
        <f>Prezentace!D33</f>
        <v>Jaroslav</v>
      </c>
      <c r="E32" s="27">
        <v>110</v>
      </c>
      <c r="F32" s="28">
        <v>10</v>
      </c>
      <c r="G32" s="30">
        <v>8</v>
      </c>
      <c r="H32" s="30">
        <v>10</v>
      </c>
      <c r="I32" s="30">
        <v>10</v>
      </c>
      <c r="J32" s="30">
        <v>10</v>
      </c>
      <c r="K32" s="30">
        <v>10</v>
      </c>
      <c r="L32" s="30">
        <v>10</v>
      </c>
      <c r="M32" s="30">
        <v>6</v>
      </c>
      <c r="N32" s="30">
        <v>10</v>
      </c>
      <c r="O32" s="30">
        <v>10</v>
      </c>
      <c r="P32" s="30">
        <v>10</v>
      </c>
      <c r="Q32" s="30">
        <v>8</v>
      </c>
      <c r="R32" s="30">
        <v>10</v>
      </c>
      <c r="S32" s="30">
        <v>10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9"/>
      <c r="AE32" s="31"/>
      <c r="AF32" s="18">
        <v>26.16</v>
      </c>
      <c r="AG32" s="16">
        <f t="shared" si="0"/>
        <v>215.84</v>
      </c>
    </row>
    <row r="33" spans="1:33" ht="15.75">
      <c r="A33" s="25">
        <f>Prezentace!A34</f>
        <v>34</v>
      </c>
      <c r="B33" s="22" t="str">
        <f>Prezentace!B34</f>
        <v>P</v>
      </c>
      <c r="C33" s="13" t="str">
        <f>Prezentace!C34</f>
        <v>PAVELKA</v>
      </c>
      <c r="D33" s="7" t="str">
        <f>Prezentace!D34</f>
        <v>Ivan</v>
      </c>
      <c r="E33" s="27">
        <v>80</v>
      </c>
      <c r="F33" s="28">
        <v>6</v>
      </c>
      <c r="G33" s="30">
        <v>6</v>
      </c>
      <c r="H33" s="30">
        <v>10</v>
      </c>
      <c r="I33" s="30">
        <v>-7</v>
      </c>
      <c r="J33" s="30">
        <v>10</v>
      </c>
      <c r="K33" s="30">
        <v>10</v>
      </c>
      <c r="L33" s="30">
        <v>8</v>
      </c>
      <c r="M33" s="30">
        <v>6</v>
      </c>
      <c r="N33" s="30">
        <v>10</v>
      </c>
      <c r="O33" s="30">
        <v>6</v>
      </c>
      <c r="P33" s="30">
        <v>0</v>
      </c>
      <c r="Q33" s="30">
        <v>0</v>
      </c>
      <c r="R33" s="30">
        <v>0</v>
      </c>
      <c r="S33" s="30">
        <v>0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29"/>
      <c r="AE33" s="31"/>
      <c r="AF33" s="18">
        <v>43</v>
      </c>
      <c r="AG33" s="16">
        <f t="shared" si="0"/>
        <v>102</v>
      </c>
    </row>
    <row r="34" spans="1:33" ht="15.75">
      <c r="A34" s="25">
        <f>Prezentace!A35</f>
        <v>35</v>
      </c>
      <c r="B34" s="22" t="str">
        <f>Prezentace!B35</f>
        <v>R</v>
      </c>
      <c r="C34" s="13" t="str">
        <f>Prezentace!C35</f>
        <v>PAVELKA</v>
      </c>
      <c r="D34" s="7" t="str">
        <f>Prezentace!D35</f>
        <v>Ivan</v>
      </c>
      <c r="E34" s="27">
        <v>100</v>
      </c>
      <c r="F34" s="28">
        <v>8</v>
      </c>
      <c r="G34" s="30">
        <v>6</v>
      </c>
      <c r="H34" s="30">
        <v>9</v>
      </c>
      <c r="I34" s="30">
        <v>8</v>
      </c>
      <c r="J34" s="30">
        <v>10</v>
      </c>
      <c r="K34" s="30">
        <v>6</v>
      </c>
      <c r="L34" s="30">
        <v>6</v>
      </c>
      <c r="M34" s="30">
        <v>6</v>
      </c>
      <c r="N34" s="30">
        <v>6</v>
      </c>
      <c r="O34" s="30">
        <v>4</v>
      </c>
      <c r="P34" s="30">
        <v>9</v>
      </c>
      <c r="Q34" s="30">
        <v>8</v>
      </c>
      <c r="R34" s="30">
        <v>9</v>
      </c>
      <c r="S34" s="30">
        <v>8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29"/>
      <c r="AE34" s="31"/>
      <c r="AF34" s="18">
        <v>76.71</v>
      </c>
      <c r="AG34" s="16">
        <f t="shared" si="0"/>
        <v>126.29</v>
      </c>
    </row>
    <row r="35" spans="1:33" ht="15.75">
      <c r="A35" s="25">
        <f>Prezentace!A36</f>
        <v>38</v>
      </c>
      <c r="B35" s="22" t="str">
        <f>Prezentace!B36</f>
        <v>P</v>
      </c>
      <c r="C35" s="13" t="str">
        <f>Prezentace!C36</f>
        <v>PECHOVÁ</v>
      </c>
      <c r="D35" s="7" t="str">
        <f>Prezentace!D36</f>
        <v>Hana</v>
      </c>
      <c r="E35" s="27">
        <v>100</v>
      </c>
      <c r="F35" s="28">
        <v>8</v>
      </c>
      <c r="G35" s="30">
        <v>6</v>
      </c>
      <c r="H35" s="30">
        <v>9</v>
      </c>
      <c r="I35" s="30">
        <v>8</v>
      </c>
      <c r="J35" s="30">
        <v>10</v>
      </c>
      <c r="K35" s="30">
        <v>6</v>
      </c>
      <c r="L35" s="30">
        <v>0</v>
      </c>
      <c r="M35" s="30">
        <v>0</v>
      </c>
      <c r="N35" s="30">
        <v>6</v>
      </c>
      <c r="O35" s="30">
        <v>0</v>
      </c>
      <c r="P35" s="30">
        <v>8</v>
      </c>
      <c r="Q35" s="30">
        <v>7</v>
      </c>
      <c r="R35" s="30">
        <v>9</v>
      </c>
      <c r="S35" s="30">
        <v>7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29"/>
      <c r="AE35" s="31"/>
      <c r="AF35" s="18">
        <v>39.72</v>
      </c>
      <c r="AG35" s="16">
        <f t="shared" si="0"/>
        <v>144.28</v>
      </c>
    </row>
    <row r="36" spans="1:33" ht="15.75">
      <c r="A36" s="25">
        <f>Prezentace!A37</f>
        <v>39</v>
      </c>
      <c r="B36" s="22" t="str">
        <f>Prezentace!B37</f>
        <v>R</v>
      </c>
      <c r="C36" s="13" t="str">
        <f>Prezentace!C37</f>
        <v>PECHOVÁ</v>
      </c>
      <c r="D36" s="7" t="str">
        <f>Prezentace!D37</f>
        <v>Hana</v>
      </c>
      <c r="E36" s="27">
        <v>110</v>
      </c>
      <c r="F36" s="28">
        <v>10</v>
      </c>
      <c r="G36" s="30">
        <v>8</v>
      </c>
      <c r="H36" s="30">
        <v>10</v>
      </c>
      <c r="I36" s="30">
        <v>7</v>
      </c>
      <c r="J36" s="30">
        <v>10</v>
      </c>
      <c r="K36" s="30">
        <v>6</v>
      </c>
      <c r="L36" s="30">
        <v>8</v>
      </c>
      <c r="M36" s="30">
        <v>6</v>
      </c>
      <c r="N36" s="30">
        <v>10</v>
      </c>
      <c r="O36" s="30">
        <v>6</v>
      </c>
      <c r="P36" s="30">
        <v>9</v>
      </c>
      <c r="Q36" s="30">
        <v>7</v>
      </c>
      <c r="R36" s="30">
        <v>10</v>
      </c>
      <c r="S36" s="30">
        <v>9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29"/>
      <c r="AE36" s="31"/>
      <c r="AF36" s="18">
        <v>57.13</v>
      </c>
      <c r="AG36" s="16">
        <f t="shared" si="0"/>
        <v>168.87</v>
      </c>
    </row>
    <row r="37" spans="1:33" ht="15.75">
      <c r="A37" s="25">
        <f>Prezentace!A38</f>
        <v>3</v>
      </c>
      <c r="B37" s="22" t="str">
        <f>Prezentace!B38</f>
        <v>P</v>
      </c>
      <c r="C37" s="13" t="str">
        <f>Prezentace!C38</f>
        <v>PĚTIVLAS</v>
      </c>
      <c r="D37" s="7" t="str">
        <f>Prezentace!D38</f>
        <v>David</v>
      </c>
      <c r="E37" s="27">
        <v>110</v>
      </c>
      <c r="F37" s="28">
        <v>8</v>
      </c>
      <c r="G37" s="30">
        <v>6</v>
      </c>
      <c r="H37" s="30">
        <v>10</v>
      </c>
      <c r="I37" s="30">
        <v>10</v>
      </c>
      <c r="J37" s="30">
        <v>10</v>
      </c>
      <c r="K37" s="30">
        <v>10</v>
      </c>
      <c r="L37" s="30">
        <v>8</v>
      </c>
      <c r="M37" s="30">
        <v>6</v>
      </c>
      <c r="N37" s="30">
        <v>10</v>
      </c>
      <c r="O37" s="30">
        <v>10</v>
      </c>
      <c r="P37" s="30">
        <v>10</v>
      </c>
      <c r="Q37" s="30">
        <v>9</v>
      </c>
      <c r="R37" s="30">
        <v>9</v>
      </c>
      <c r="S37" s="30">
        <v>9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9"/>
      <c r="AE37" s="31"/>
      <c r="AF37" s="18">
        <v>30.49</v>
      </c>
      <c r="AG37" s="16">
        <f t="shared" si="0"/>
        <v>204.51</v>
      </c>
    </row>
    <row r="38" spans="1:33" ht="15.75">
      <c r="A38" s="25">
        <f>Prezentace!A39</f>
        <v>5</v>
      </c>
      <c r="B38" s="22" t="str">
        <f>Prezentace!B39</f>
        <v>P</v>
      </c>
      <c r="C38" s="13" t="str">
        <f>Prezentace!C39</f>
        <v>SEDMÍK</v>
      </c>
      <c r="D38" s="7" t="str">
        <f>Prezentace!D39</f>
        <v>Petr</v>
      </c>
      <c r="E38" s="27">
        <v>110</v>
      </c>
      <c r="F38" s="28">
        <v>6</v>
      </c>
      <c r="G38" s="30">
        <v>6</v>
      </c>
      <c r="H38" s="30">
        <v>7</v>
      </c>
      <c r="I38" s="30">
        <v>0</v>
      </c>
      <c r="J38" s="30">
        <v>6</v>
      </c>
      <c r="K38" s="30">
        <v>4</v>
      </c>
      <c r="L38" s="30">
        <v>6</v>
      </c>
      <c r="M38" s="30">
        <v>6</v>
      </c>
      <c r="N38" s="30">
        <v>10</v>
      </c>
      <c r="O38" s="30">
        <v>10</v>
      </c>
      <c r="P38" s="30">
        <v>8</v>
      </c>
      <c r="Q38" s="30">
        <v>0</v>
      </c>
      <c r="R38" s="30">
        <v>8</v>
      </c>
      <c r="S38" s="30">
        <v>0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9"/>
      <c r="AE38" s="31"/>
      <c r="AF38" s="18">
        <v>45.43</v>
      </c>
      <c r="AG38" s="16">
        <f t="shared" si="0"/>
        <v>141.57</v>
      </c>
    </row>
    <row r="39" spans="1:33" ht="15.75">
      <c r="A39" s="25">
        <f>Prezentace!A40</f>
        <v>16</v>
      </c>
      <c r="B39" s="22" t="str">
        <f>Prezentace!B40</f>
        <v>P</v>
      </c>
      <c r="C39" s="13" t="str">
        <f>Prezentace!C40</f>
        <v>SOKOLÍK</v>
      </c>
      <c r="D39" s="7" t="str">
        <f>Prezentace!D40</f>
        <v>Jaroslav</v>
      </c>
      <c r="E39" s="27">
        <v>100</v>
      </c>
      <c r="F39" s="28">
        <v>10</v>
      </c>
      <c r="G39" s="30">
        <v>10</v>
      </c>
      <c r="H39" s="30">
        <v>10</v>
      </c>
      <c r="I39" s="30">
        <v>10</v>
      </c>
      <c r="J39" s="30">
        <v>10</v>
      </c>
      <c r="K39" s="30">
        <v>10</v>
      </c>
      <c r="L39" s="30">
        <v>0</v>
      </c>
      <c r="M39" s="30">
        <v>0</v>
      </c>
      <c r="N39" s="30">
        <v>10</v>
      </c>
      <c r="O39" s="30">
        <v>10</v>
      </c>
      <c r="P39" s="30">
        <v>10</v>
      </c>
      <c r="Q39" s="30">
        <v>8</v>
      </c>
      <c r="R39" s="30">
        <v>9</v>
      </c>
      <c r="S39" s="30">
        <v>8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9"/>
      <c r="AE39" s="31"/>
      <c r="AF39" s="18">
        <v>24.04</v>
      </c>
      <c r="AG39" s="16">
        <f t="shared" si="0"/>
        <v>190.96</v>
      </c>
    </row>
    <row r="40" spans="1:33" ht="15.75">
      <c r="A40" s="25">
        <f>Prezentace!A41</f>
        <v>15</v>
      </c>
      <c r="B40" s="22" t="str">
        <f>Prezentace!B41</f>
        <v>P</v>
      </c>
      <c r="C40" s="13" t="str">
        <f>Prezentace!C41</f>
        <v>ŠINDELÁŘ</v>
      </c>
      <c r="D40" s="7" t="str">
        <f>Prezentace!D41</f>
        <v>František</v>
      </c>
      <c r="E40" s="27">
        <v>110</v>
      </c>
      <c r="F40" s="28">
        <v>0</v>
      </c>
      <c r="G40" s="30">
        <v>0</v>
      </c>
      <c r="H40" s="30">
        <v>10</v>
      </c>
      <c r="I40" s="30">
        <v>8</v>
      </c>
      <c r="J40" s="30">
        <v>10</v>
      </c>
      <c r="K40" s="30">
        <v>0</v>
      </c>
      <c r="L40" s="30">
        <v>8</v>
      </c>
      <c r="M40" s="30">
        <v>6</v>
      </c>
      <c r="N40" s="30">
        <v>10</v>
      </c>
      <c r="O40" s="30">
        <v>4</v>
      </c>
      <c r="P40" s="30">
        <v>0</v>
      </c>
      <c r="Q40" s="30">
        <v>0</v>
      </c>
      <c r="R40" s="30">
        <v>9</v>
      </c>
      <c r="S40" s="30">
        <v>7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9"/>
      <c r="AE40" s="31"/>
      <c r="AF40" s="18">
        <v>32.76</v>
      </c>
      <c r="AG40" s="16">
        <f t="shared" si="0"/>
        <v>149.24</v>
      </c>
    </row>
    <row r="41" spans="1:33" ht="15.75">
      <c r="A41" s="25">
        <f>Prezentace!A42</f>
        <v>17</v>
      </c>
      <c r="B41" s="22" t="str">
        <f>Prezentace!B42</f>
        <v>P</v>
      </c>
      <c r="C41" s="13" t="str">
        <f>Prezentace!C42</f>
        <v>URBANEC</v>
      </c>
      <c r="D41" s="7" t="str">
        <f>Prezentace!D42</f>
        <v>Antonín</v>
      </c>
      <c r="E41" s="27">
        <v>110</v>
      </c>
      <c r="F41" s="28">
        <v>6</v>
      </c>
      <c r="G41" s="30">
        <v>6</v>
      </c>
      <c r="H41" s="30">
        <v>9</v>
      </c>
      <c r="I41" s="30">
        <v>7</v>
      </c>
      <c r="J41" s="30">
        <v>6</v>
      </c>
      <c r="K41" s="30">
        <v>6</v>
      </c>
      <c r="L41" s="30">
        <v>6</v>
      </c>
      <c r="M41" s="30">
        <v>6</v>
      </c>
      <c r="N41" s="30">
        <v>10</v>
      </c>
      <c r="O41" s="30">
        <v>10</v>
      </c>
      <c r="P41" s="30">
        <v>9</v>
      </c>
      <c r="Q41" s="30">
        <v>8</v>
      </c>
      <c r="R41" s="30">
        <v>10</v>
      </c>
      <c r="S41" s="30">
        <v>9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/>
      <c r="AE41" s="31"/>
      <c r="AF41" s="18">
        <v>54.77</v>
      </c>
      <c r="AG41" s="16">
        <f t="shared" si="0"/>
        <v>163.23</v>
      </c>
    </row>
    <row r="42" spans="1:33" ht="15.75">
      <c r="A42" s="25">
        <f>Prezentace!A43</f>
        <v>13</v>
      </c>
      <c r="B42" s="22" t="str">
        <f>Prezentace!B43</f>
        <v>P</v>
      </c>
      <c r="C42" s="13" t="str">
        <f>Prezentace!C43</f>
        <v>ZAJÍČEK</v>
      </c>
      <c r="D42" s="7" t="str">
        <f>Prezentace!D43</f>
        <v>Jan</v>
      </c>
      <c r="E42" s="27">
        <v>110</v>
      </c>
      <c r="F42" s="28">
        <v>0</v>
      </c>
      <c r="G42" s="30">
        <v>0</v>
      </c>
      <c r="H42" s="30">
        <v>10</v>
      </c>
      <c r="I42" s="30">
        <v>8</v>
      </c>
      <c r="J42" s="30">
        <v>10</v>
      </c>
      <c r="K42" s="30">
        <v>10</v>
      </c>
      <c r="L42" s="30">
        <v>0</v>
      </c>
      <c r="M42" s="30">
        <v>0</v>
      </c>
      <c r="N42" s="30">
        <v>10</v>
      </c>
      <c r="O42" s="30">
        <v>10</v>
      </c>
      <c r="P42" s="30">
        <v>9</v>
      </c>
      <c r="Q42" s="30">
        <v>7</v>
      </c>
      <c r="R42" s="30">
        <v>10</v>
      </c>
      <c r="S42" s="30">
        <v>9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9"/>
      <c r="AE42" s="31"/>
      <c r="AF42" s="18">
        <v>62.75</v>
      </c>
      <c r="AG42" s="16">
        <f t="shared" si="0"/>
        <v>140.25</v>
      </c>
    </row>
    <row r="43" spans="1:33" ht="15.75">
      <c r="A43" s="25">
        <f>Prezentace!A44</f>
        <v>1</v>
      </c>
      <c r="B43" s="22" t="str">
        <f>Prezentace!B44</f>
        <v>P</v>
      </c>
      <c r="C43" s="13" t="str">
        <f>Prezentace!C44</f>
        <v>ŽEMLIČKA</v>
      </c>
      <c r="D43" s="7" t="str">
        <f>Prezentace!D44</f>
        <v>Ladislav</v>
      </c>
      <c r="E43" s="27">
        <v>110</v>
      </c>
      <c r="F43" s="28">
        <v>8</v>
      </c>
      <c r="G43" s="30">
        <v>6</v>
      </c>
      <c r="H43" s="30">
        <v>10</v>
      </c>
      <c r="I43" s="30">
        <v>10</v>
      </c>
      <c r="J43" s="30">
        <v>10</v>
      </c>
      <c r="K43" s="30">
        <v>10</v>
      </c>
      <c r="L43" s="30">
        <v>10</v>
      </c>
      <c r="M43" s="30">
        <v>8</v>
      </c>
      <c r="N43" s="30">
        <v>10</v>
      </c>
      <c r="O43" s="30">
        <v>10</v>
      </c>
      <c r="P43" s="30">
        <v>10</v>
      </c>
      <c r="Q43" s="30">
        <v>10</v>
      </c>
      <c r="R43" s="30">
        <v>9</v>
      </c>
      <c r="S43" s="30">
        <v>9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9"/>
      <c r="AE43" s="31"/>
      <c r="AF43" s="18">
        <v>37.08</v>
      </c>
      <c r="AG43" s="16">
        <f t="shared" si="0"/>
        <v>202.92000000000002</v>
      </c>
    </row>
    <row r="44" spans="1:33" ht="15.75">
      <c r="A44" s="25">
        <f>Prezentace!A45</f>
        <v>2</v>
      </c>
      <c r="B44" s="22" t="str">
        <f>Prezentace!B45</f>
        <v>P</v>
      </c>
      <c r="C44" s="13" t="str">
        <f>Prezentace!C45</f>
        <v>ŽEMLIČKOVÁ</v>
      </c>
      <c r="D44" s="7" t="str">
        <f>Prezentace!D45</f>
        <v>Marie</v>
      </c>
      <c r="E44" s="27">
        <v>100</v>
      </c>
      <c r="F44" s="28">
        <v>6</v>
      </c>
      <c r="G44" s="30">
        <v>6</v>
      </c>
      <c r="H44" s="30">
        <v>8</v>
      </c>
      <c r="I44" s="30">
        <v>8</v>
      </c>
      <c r="J44" s="30">
        <v>10</v>
      </c>
      <c r="K44" s="30">
        <v>6</v>
      </c>
      <c r="L44" s="30">
        <v>8</v>
      </c>
      <c r="M44" s="30">
        <v>6</v>
      </c>
      <c r="N44" s="30">
        <v>10</v>
      </c>
      <c r="O44" s="30">
        <v>6</v>
      </c>
      <c r="P44" s="30">
        <v>10</v>
      </c>
      <c r="Q44" s="30">
        <v>9</v>
      </c>
      <c r="R44" s="30">
        <v>10</v>
      </c>
      <c r="S44" s="30">
        <v>9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9"/>
      <c r="AE44" s="31"/>
      <c r="AF44" s="18">
        <v>58.24</v>
      </c>
      <c r="AG44" s="16">
        <f t="shared" si="0"/>
        <v>153.76</v>
      </c>
    </row>
    <row r="45" spans="1:33" ht="15.75">
      <c r="A45" s="25">
        <f>Prezentace!A46</f>
        <v>42</v>
      </c>
      <c r="B45" s="22" t="str">
        <f>Prezentace!B46</f>
        <v>P</v>
      </c>
      <c r="C45" s="13" t="str">
        <f>Prezentace!C46</f>
        <v>DVOŘÁK</v>
      </c>
      <c r="D45" s="7" t="str">
        <f>Prezentace!D46</f>
        <v>Václav</v>
      </c>
      <c r="E45" s="27">
        <v>110</v>
      </c>
      <c r="F45" s="28">
        <v>8</v>
      </c>
      <c r="G45" s="30">
        <v>8</v>
      </c>
      <c r="H45" s="30">
        <v>9</v>
      </c>
      <c r="I45" s="30">
        <v>9</v>
      </c>
      <c r="J45" s="30">
        <v>10</v>
      </c>
      <c r="K45" s="30">
        <v>6</v>
      </c>
      <c r="L45" s="30">
        <v>10</v>
      </c>
      <c r="M45" s="30">
        <v>8</v>
      </c>
      <c r="N45" s="30">
        <v>10</v>
      </c>
      <c r="O45" s="30">
        <v>10</v>
      </c>
      <c r="P45" s="30">
        <v>10</v>
      </c>
      <c r="Q45" s="30">
        <v>0</v>
      </c>
      <c r="R45" s="30">
        <v>9</v>
      </c>
      <c r="S45" s="30">
        <v>0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9"/>
      <c r="AE45" s="31"/>
      <c r="AF45" s="18">
        <v>41.96</v>
      </c>
      <c r="AG45" s="16">
        <f t="shared" si="0"/>
        <v>175.04</v>
      </c>
    </row>
    <row r="46" spans="1:33" ht="15.75">
      <c r="A46" s="25">
        <f>Prezentace!A47</f>
        <v>43</v>
      </c>
      <c r="B46" s="22" t="str">
        <f>Prezentace!B47</f>
        <v>R</v>
      </c>
      <c r="C46" s="13" t="str">
        <f>Prezentace!C47</f>
        <v>KEJŘ</v>
      </c>
      <c r="D46" s="7" t="str">
        <f>Prezentace!D47</f>
        <v>Jan</v>
      </c>
      <c r="E46" s="27">
        <v>110</v>
      </c>
      <c r="F46" s="28">
        <v>8</v>
      </c>
      <c r="G46" s="30">
        <v>8</v>
      </c>
      <c r="H46" s="30">
        <v>10</v>
      </c>
      <c r="I46" s="30">
        <v>-7</v>
      </c>
      <c r="J46" s="30">
        <v>10</v>
      </c>
      <c r="K46" s="30">
        <v>0</v>
      </c>
      <c r="L46" s="30">
        <v>10</v>
      </c>
      <c r="M46" s="30">
        <v>10</v>
      </c>
      <c r="N46" s="30">
        <v>10</v>
      </c>
      <c r="O46" s="30">
        <v>0</v>
      </c>
      <c r="P46" s="30">
        <v>9</v>
      </c>
      <c r="Q46" s="30">
        <v>8</v>
      </c>
      <c r="R46" s="30">
        <v>0</v>
      </c>
      <c r="S46" s="30">
        <v>0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29"/>
      <c r="AE46" s="31"/>
      <c r="AF46" s="18">
        <v>91.12</v>
      </c>
      <c r="AG46" s="16">
        <f t="shared" si="0"/>
        <v>94.88</v>
      </c>
    </row>
    <row r="47" spans="1:33" ht="15.75" hidden="1">
      <c r="A47" s="25">
        <f>Prezentace!A48</f>
        <v>44</v>
      </c>
      <c r="B47" s="22" t="str">
        <f>Prezentace!B48</f>
        <v>P</v>
      </c>
      <c r="C47" s="13">
        <f>Prezentace!C48</f>
        <v>0</v>
      </c>
      <c r="D47" s="7">
        <f>Prezentace!D48</f>
        <v>0</v>
      </c>
      <c r="E47" s="27"/>
      <c r="F47" s="2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9"/>
      <c r="AE47" s="31"/>
      <c r="AF47" s="18"/>
      <c r="AG47" s="16" t="str">
        <f t="shared" si="0"/>
        <v>©</v>
      </c>
    </row>
    <row r="48" spans="1:33" ht="15.75" hidden="1">
      <c r="A48" s="25">
        <f>Prezentace!A49</f>
        <v>45</v>
      </c>
      <c r="B48" s="22" t="str">
        <f>Prezentace!B49</f>
        <v>P</v>
      </c>
      <c r="C48" s="13">
        <f>Prezentace!C49</f>
        <v>0</v>
      </c>
      <c r="D48" s="7">
        <f>Prezentace!D49</f>
        <v>0</v>
      </c>
      <c r="E48" s="27"/>
      <c r="F48" s="2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9"/>
      <c r="AE48" s="31"/>
      <c r="AF48" s="18"/>
      <c r="AG48" s="16" t="str">
        <f t="shared" si="0"/>
        <v>©</v>
      </c>
    </row>
    <row r="49" spans="1:33" ht="15.75" hidden="1">
      <c r="A49" s="25">
        <f>Prezentace!A50</f>
        <v>46</v>
      </c>
      <c r="B49" s="22" t="str">
        <f>Prezentace!B50</f>
        <v>P</v>
      </c>
      <c r="C49" s="13">
        <f>Prezentace!C50</f>
        <v>0</v>
      </c>
      <c r="D49" s="7">
        <f>Prezentace!D50</f>
        <v>0</v>
      </c>
      <c r="E49" s="27"/>
      <c r="F49" s="28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9"/>
      <c r="AE49" s="31"/>
      <c r="AF49" s="18"/>
      <c r="AG49" s="16" t="str">
        <f t="shared" si="0"/>
        <v>©</v>
      </c>
    </row>
    <row r="50" spans="1:33" ht="15.75" hidden="1">
      <c r="A50" s="25">
        <f>Prezentace!A51</f>
        <v>47</v>
      </c>
      <c r="B50" s="22" t="str">
        <f>Prezentace!B51</f>
        <v>P</v>
      </c>
      <c r="C50" s="13">
        <f>Prezentace!C51</f>
        <v>0</v>
      </c>
      <c r="D50" s="7">
        <f>Prezentace!D51</f>
        <v>0</v>
      </c>
      <c r="E50" s="27"/>
      <c r="F50" s="2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9"/>
      <c r="AE50" s="31"/>
      <c r="AF50" s="18"/>
      <c r="AG50" s="16" t="str">
        <f t="shared" si="0"/>
        <v>©</v>
      </c>
    </row>
    <row r="51" spans="1:33" ht="15.75" hidden="1">
      <c r="A51" s="25">
        <f>Prezentace!A52</f>
        <v>48</v>
      </c>
      <c r="B51" s="22" t="str">
        <f>Prezentace!B52</f>
        <v>P</v>
      </c>
      <c r="C51" s="13">
        <f>Prezentace!C52</f>
        <v>0</v>
      </c>
      <c r="D51" s="7">
        <f>Prezentace!D52</f>
        <v>0</v>
      </c>
      <c r="E51" s="27"/>
      <c r="F51" s="2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9"/>
      <c r="AE51" s="31"/>
      <c r="AF51" s="18"/>
      <c r="AG51" s="16" t="str">
        <f t="shared" si="0"/>
        <v>©</v>
      </c>
    </row>
    <row r="52" spans="1:33" ht="15.75" hidden="1">
      <c r="A52" s="25">
        <f>Prezentace!A53</f>
        <v>49</v>
      </c>
      <c r="B52" s="22" t="str">
        <f>Prezentace!B53</f>
        <v>P</v>
      </c>
      <c r="C52" s="13">
        <f>Prezentace!C53</f>
        <v>0</v>
      </c>
      <c r="D52" s="7">
        <f>Prezentace!D53</f>
        <v>0</v>
      </c>
      <c r="E52" s="27"/>
      <c r="F52" s="28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9"/>
      <c r="AE52" s="31"/>
      <c r="AF52" s="18"/>
      <c r="AG52" s="16" t="str">
        <f t="shared" si="0"/>
        <v>©</v>
      </c>
    </row>
    <row r="53" spans="1:33" ht="15.75" hidden="1">
      <c r="A53" s="25">
        <f>Prezentace!A54</f>
        <v>50</v>
      </c>
      <c r="B53" s="22" t="str">
        <f>Prezentace!B54</f>
        <v>P</v>
      </c>
      <c r="C53" s="13">
        <f>Prezentace!C54</f>
        <v>0</v>
      </c>
      <c r="D53" s="7">
        <f>Prezentace!D54</f>
        <v>0</v>
      </c>
      <c r="E53" s="27"/>
      <c r="F53" s="28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9"/>
      <c r="AE53" s="31"/>
      <c r="AF53" s="18"/>
      <c r="AG53" s="16" t="str">
        <f t="shared" si="0"/>
        <v>©</v>
      </c>
    </row>
    <row r="54" spans="1:33" ht="15.75" hidden="1">
      <c r="A54" s="25">
        <f>Prezentace!A55</f>
        <v>51</v>
      </c>
      <c r="B54" s="22" t="str">
        <f>Prezentace!B55</f>
        <v>P</v>
      </c>
      <c r="C54" s="13">
        <f>Prezentace!C55</f>
        <v>0</v>
      </c>
      <c r="D54" s="7">
        <f>Prezentace!D55</f>
        <v>0</v>
      </c>
      <c r="E54" s="27"/>
      <c r="F54" s="28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9"/>
      <c r="AE54" s="31"/>
      <c r="AF54" s="18"/>
      <c r="AG54" s="16" t="str">
        <f t="shared" si="0"/>
        <v>©</v>
      </c>
    </row>
    <row r="55" spans="1:33" ht="15.75" hidden="1">
      <c r="A55" s="25">
        <f>Prezentace!A56</f>
        <v>52</v>
      </c>
      <c r="B55" s="22" t="str">
        <f>Prezentace!B56</f>
        <v>P</v>
      </c>
      <c r="C55" s="13">
        <f>Prezentace!C56</f>
        <v>0</v>
      </c>
      <c r="D55" s="7">
        <f>Prezentace!D56</f>
        <v>0</v>
      </c>
      <c r="E55" s="27"/>
      <c r="F55" s="2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9"/>
      <c r="AE55" s="31"/>
      <c r="AF55" s="18"/>
      <c r="AG55" s="16" t="str">
        <f t="shared" si="0"/>
        <v>©</v>
      </c>
    </row>
    <row r="56" spans="1:33" ht="15.75" hidden="1">
      <c r="A56" s="25">
        <f>Prezentace!A57</f>
        <v>53</v>
      </c>
      <c r="B56" s="22" t="str">
        <f>Prezentace!B57</f>
        <v>P</v>
      </c>
      <c r="C56" s="13">
        <f>Prezentace!C57</f>
        <v>0</v>
      </c>
      <c r="D56" s="7">
        <f>Prezentace!D57</f>
        <v>0</v>
      </c>
      <c r="E56" s="27"/>
      <c r="F56" s="2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9"/>
      <c r="AE56" s="31"/>
      <c r="AF56" s="18"/>
      <c r="AG56" s="16" t="str">
        <f t="shared" si="0"/>
        <v>©</v>
      </c>
    </row>
    <row r="57" spans="1:33" ht="15.75" hidden="1">
      <c r="A57" s="25">
        <f>Prezentace!A58</f>
        <v>54</v>
      </c>
      <c r="B57" s="22" t="str">
        <f>Prezentace!B58</f>
        <v>P</v>
      </c>
      <c r="C57" s="13">
        <f>Prezentace!C58</f>
        <v>0</v>
      </c>
      <c r="D57" s="7">
        <f>Prezentace!D58</f>
        <v>0</v>
      </c>
      <c r="E57" s="27"/>
      <c r="F57" s="2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29"/>
      <c r="AE57" s="31"/>
      <c r="AF57" s="18"/>
      <c r="AG57" s="16" t="str">
        <f t="shared" si="0"/>
        <v>©</v>
      </c>
    </row>
    <row r="58" spans="1:33" ht="15.75" hidden="1">
      <c r="A58" s="25">
        <f>Prezentace!A59</f>
        <v>55</v>
      </c>
      <c r="B58" s="22" t="str">
        <f>Prezentace!B59</f>
        <v>P</v>
      </c>
      <c r="C58" s="13">
        <f>Prezentace!C59</f>
        <v>0</v>
      </c>
      <c r="D58" s="7">
        <f>Prezentace!D59</f>
        <v>0</v>
      </c>
      <c r="E58" s="27"/>
      <c r="F58" s="28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9"/>
      <c r="AE58" s="31"/>
      <c r="AF58" s="18"/>
      <c r="AG58" s="16" t="str">
        <f t="shared" si="0"/>
        <v>©</v>
      </c>
    </row>
    <row r="59" spans="1:33" ht="15.75" hidden="1">
      <c r="A59" s="25">
        <f>Prezentace!A60</f>
        <v>56</v>
      </c>
      <c r="B59" s="22" t="str">
        <f>Prezentace!B60</f>
        <v>P</v>
      </c>
      <c r="C59" s="13">
        <f>Prezentace!C60</f>
        <v>0</v>
      </c>
      <c r="D59" s="7">
        <f>Prezentace!D60</f>
        <v>0</v>
      </c>
      <c r="E59" s="27"/>
      <c r="F59" s="2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9"/>
      <c r="AE59" s="31"/>
      <c r="AF59" s="18"/>
      <c r="AG59" s="16" t="str">
        <f t="shared" si="0"/>
        <v>©</v>
      </c>
    </row>
    <row r="60" spans="1:33" ht="15.75" hidden="1">
      <c r="A60" s="25">
        <f>Prezentace!A61</f>
        <v>57</v>
      </c>
      <c r="B60" s="22" t="str">
        <f>Prezentace!B61</f>
        <v>P</v>
      </c>
      <c r="C60" s="13">
        <f>Prezentace!C61</f>
        <v>0</v>
      </c>
      <c r="D60" s="7">
        <f>Prezentace!D61</f>
        <v>0</v>
      </c>
      <c r="E60" s="27"/>
      <c r="F60" s="28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9"/>
      <c r="AE60" s="31"/>
      <c r="AF60" s="18"/>
      <c r="AG60" s="16" t="str">
        <f t="shared" si="0"/>
        <v>©</v>
      </c>
    </row>
    <row r="61" spans="1:33" ht="15.75" hidden="1">
      <c r="A61" s="25">
        <f>Prezentace!A62</f>
        <v>58</v>
      </c>
      <c r="B61" s="22" t="str">
        <f>Prezentace!B62</f>
        <v>P</v>
      </c>
      <c r="C61" s="13">
        <f>Prezentace!C62</f>
        <v>0</v>
      </c>
      <c r="D61" s="7">
        <f>Prezentace!D62</f>
        <v>0</v>
      </c>
      <c r="E61" s="27"/>
      <c r="F61" s="28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29"/>
      <c r="AE61" s="31"/>
      <c r="AF61" s="18"/>
      <c r="AG61" s="16" t="str">
        <f>IF(C61=0,"©",IF(COUNTA(E61:AD61)=0,"nebyl",IF((SUM(E61:AE61)-AF61)&lt;0,"minus",(SUM(E61:AE61)-AF61))))</f>
        <v>©</v>
      </c>
    </row>
    <row r="62" spans="1:33" ht="15.75" hidden="1">
      <c r="A62" s="25">
        <f>Prezentace!A63</f>
        <v>59</v>
      </c>
      <c r="B62" s="22" t="str">
        <f>Prezentace!B63</f>
        <v>P</v>
      </c>
      <c r="C62" s="13">
        <f>Prezentace!C63</f>
        <v>0</v>
      </c>
      <c r="D62" s="7">
        <f>Prezentace!D63</f>
        <v>0</v>
      </c>
      <c r="E62" s="27"/>
      <c r="F62" s="28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29"/>
      <c r="AE62" s="31"/>
      <c r="AF62" s="18"/>
      <c r="AG62" s="16" t="str">
        <f t="shared" si="0"/>
        <v>©</v>
      </c>
    </row>
    <row r="63" spans="1:33" ht="15.75" hidden="1">
      <c r="A63" s="25">
        <f>Prezentace!A64</f>
        <v>60</v>
      </c>
      <c r="B63" s="22" t="str">
        <f>Prezentace!B64</f>
        <v>P</v>
      </c>
      <c r="C63" s="13">
        <f>Prezentace!C64</f>
        <v>0</v>
      </c>
      <c r="D63" s="7">
        <f>Prezentace!D64</f>
        <v>0</v>
      </c>
      <c r="E63" s="27"/>
      <c r="F63" s="2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9"/>
      <c r="AE63" s="31"/>
      <c r="AF63" s="18"/>
      <c r="AG63" s="16" t="str">
        <f t="shared" si="0"/>
        <v>©</v>
      </c>
    </row>
    <row r="64" spans="1:33" ht="15.75" hidden="1">
      <c r="A64" s="25">
        <f>Prezentace!A65</f>
        <v>61</v>
      </c>
      <c r="B64" s="22" t="str">
        <f>Prezentace!B65</f>
        <v>P</v>
      </c>
      <c r="C64" s="13">
        <f>Prezentace!C65</f>
        <v>0</v>
      </c>
      <c r="D64" s="7">
        <f>Prezentace!D65</f>
        <v>0</v>
      </c>
      <c r="E64" s="27"/>
      <c r="F64" s="28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9"/>
      <c r="AE64" s="31"/>
      <c r="AF64" s="18"/>
      <c r="AG64" s="16" t="str">
        <f t="shared" si="0"/>
        <v>©</v>
      </c>
    </row>
    <row r="65" spans="1:33" ht="15.75" hidden="1">
      <c r="A65" s="25">
        <f>Prezentace!A66</f>
        <v>62</v>
      </c>
      <c r="B65" s="22" t="str">
        <f>Prezentace!B66</f>
        <v>P</v>
      </c>
      <c r="C65" s="13">
        <f>Prezentace!C66</f>
        <v>0</v>
      </c>
      <c r="D65" s="7">
        <f>Prezentace!D66</f>
        <v>0</v>
      </c>
      <c r="E65" s="27"/>
      <c r="F65" s="28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9"/>
      <c r="AE65" s="31"/>
      <c r="AF65" s="18"/>
      <c r="AG65" s="16" t="str">
        <f t="shared" si="0"/>
        <v>©</v>
      </c>
    </row>
    <row r="66" spans="1:33" ht="15.75" hidden="1">
      <c r="A66" s="25">
        <f>Prezentace!A67</f>
        <v>63</v>
      </c>
      <c r="B66" s="22" t="str">
        <f>Prezentace!B67</f>
        <v>P</v>
      </c>
      <c r="C66" s="13">
        <f>Prezentace!C67</f>
        <v>0</v>
      </c>
      <c r="D66" s="7">
        <f>Prezentace!D67</f>
        <v>0</v>
      </c>
      <c r="E66" s="27"/>
      <c r="F66" s="28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9"/>
      <c r="AE66" s="31"/>
      <c r="AF66" s="18"/>
      <c r="AG66" s="16" t="str">
        <f t="shared" si="0"/>
        <v>©</v>
      </c>
    </row>
    <row r="67" spans="1:33" ht="15.75" hidden="1">
      <c r="A67" s="25">
        <f>Prezentace!A68</f>
        <v>64</v>
      </c>
      <c r="B67" s="22" t="str">
        <f>Prezentace!B68</f>
        <v>P</v>
      </c>
      <c r="C67" s="13">
        <f>Prezentace!C68</f>
        <v>0</v>
      </c>
      <c r="D67" s="7">
        <f>Prezentace!D68</f>
        <v>0</v>
      </c>
      <c r="E67" s="27"/>
      <c r="F67" s="28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9"/>
      <c r="AE67" s="31"/>
      <c r="AF67" s="18"/>
      <c r="AG67" s="16" t="str">
        <f t="shared" si="0"/>
        <v>©</v>
      </c>
    </row>
    <row r="68" spans="1:33" ht="15.75" hidden="1">
      <c r="A68" s="25">
        <f>Prezentace!A69</f>
        <v>65</v>
      </c>
      <c r="B68" s="22" t="str">
        <f>Prezentace!B69</f>
        <v>P</v>
      </c>
      <c r="C68" s="13">
        <f>Prezentace!C69</f>
        <v>0</v>
      </c>
      <c r="D68" s="7">
        <f>Prezentace!D69</f>
        <v>0</v>
      </c>
      <c r="E68" s="27"/>
      <c r="F68" s="2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9"/>
      <c r="AE68" s="31"/>
      <c r="AF68" s="18"/>
      <c r="AG68" s="16" t="str">
        <f t="shared" si="0"/>
        <v>©</v>
      </c>
    </row>
    <row r="69" spans="1:33" ht="15.75" hidden="1">
      <c r="A69" s="25">
        <f>Prezentace!A70</f>
        <v>66</v>
      </c>
      <c r="B69" s="22" t="str">
        <f>Prezentace!B70</f>
        <v>P</v>
      </c>
      <c r="C69" s="13">
        <f>Prezentace!C70</f>
        <v>0</v>
      </c>
      <c r="D69" s="7">
        <f>Prezentace!D70</f>
        <v>0</v>
      </c>
      <c r="E69" s="27"/>
      <c r="F69" s="2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9"/>
      <c r="AE69" s="31"/>
      <c r="AF69" s="1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 hidden="1">
      <c r="A70" s="25">
        <f>Prezentace!A71</f>
        <v>67</v>
      </c>
      <c r="B70" s="22" t="str">
        <f>Prezentace!B71</f>
        <v>P</v>
      </c>
      <c r="C70" s="13">
        <f>Prezentace!C71</f>
        <v>0</v>
      </c>
      <c r="D70" s="7">
        <f>Prezentace!D71</f>
        <v>0</v>
      </c>
      <c r="E70" s="27"/>
      <c r="F70" s="28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9"/>
      <c r="AE70" s="31"/>
      <c r="AF70" s="18"/>
      <c r="AG70" s="16" t="str">
        <f t="shared" si="1"/>
        <v>©</v>
      </c>
    </row>
    <row r="71" spans="1:33" ht="15.75" hidden="1">
      <c r="A71" s="25">
        <f>Prezentace!A72</f>
        <v>68</v>
      </c>
      <c r="B71" s="22" t="str">
        <f>Prezentace!B72</f>
        <v>P</v>
      </c>
      <c r="C71" s="13">
        <f>Prezentace!C72</f>
        <v>0</v>
      </c>
      <c r="D71" s="7">
        <f>Prezentace!D72</f>
        <v>0</v>
      </c>
      <c r="E71" s="27"/>
      <c r="F71" s="28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9"/>
      <c r="AE71" s="31"/>
      <c r="AF71" s="18"/>
      <c r="AG71" s="16" t="str">
        <f t="shared" si="1"/>
        <v>©</v>
      </c>
    </row>
    <row r="72" spans="1:33" ht="15.75" hidden="1">
      <c r="A72" s="25">
        <f>Prezentace!A73</f>
        <v>69</v>
      </c>
      <c r="B72" s="22" t="str">
        <f>Prezentace!B73</f>
        <v>P</v>
      </c>
      <c r="C72" s="13">
        <f>Prezentace!C73</f>
        <v>0</v>
      </c>
      <c r="D72" s="7">
        <f>Prezentace!D73</f>
        <v>0</v>
      </c>
      <c r="E72" s="27"/>
      <c r="F72" s="28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9"/>
      <c r="AE72" s="31"/>
      <c r="AF72" s="18"/>
      <c r="AG72" s="16" t="str">
        <f t="shared" si="1"/>
        <v>©</v>
      </c>
    </row>
    <row r="73" spans="1:33" ht="15.75" hidden="1">
      <c r="A73" s="25">
        <f>Prezentace!A74</f>
        <v>70</v>
      </c>
      <c r="B73" s="22" t="str">
        <f>Prezentace!B74</f>
        <v>P</v>
      </c>
      <c r="C73" s="13">
        <f>Prezentace!C74</f>
        <v>0</v>
      </c>
      <c r="D73" s="7">
        <f>Prezentace!D74</f>
        <v>0</v>
      </c>
      <c r="E73" s="27"/>
      <c r="F73" s="28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9"/>
      <c r="AE73" s="31"/>
      <c r="AF73" s="18"/>
      <c r="AG73" s="16" t="str">
        <f t="shared" si="1"/>
        <v>©</v>
      </c>
    </row>
    <row r="74" spans="1:33" ht="15.75" hidden="1">
      <c r="A74" s="25">
        <f>Prezentace!A75</f>
        <v>71</v>
      </c>
      <c r="B74" s="22" t="str">
        <f>Prezentace!B75</f>
        <v>P</v>
      </c>
      <c r="C74" s="13">
        <f>Prezentace!C75</f>
        <v>0</v>
      </c>
      <c r="D74" s="7">
        <f>Prezentace!D75</f>
        <v>0</v>
      </c>
      <c r="E74" s="27"/>
      <c r="F74" s="28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9"/>
      <c r="AE74" s="31"/>
      <c r="AF74" s="18"/>
      <c r="AG74" s="16" t="str">
        <f t="shared" si="1"/>
        <v>©</v>
      </c>
    </row>
    <row r="75" spans="1:33" ht="15.75" hidden="1">
      <c r="A75" s="25">
        <f>Prezentace!A76</f>
        <v>72</v>
      </c>
      <c r="B75" s="22" t="str">
        <f>Prezentace!B76</f>
        <v>P</v>
      </c>
      <c r="C75" s="13">
        <f>Prezentace!C76</f>
        <v>0</v>
      </c>
      <c r="D75" s="7">
        <f>Prezentace!D76</f>
        <v>0</v>
      </c>
      <c r="E75" s="27"/>
      <c r="F75" s="28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9"/>
      <c r="AE75" s="31"/>
      <c r="AF75" s="18"/>
      <c r="AG75" s="16" t="str">
        <f t="shared" si="1"/>
        <v>©</v>
      </c>
    </row>
    <row r="76" spans="1:33" ht="15.75" hidden="1">
      <c r="A76" s="25">
        <f>Prezentace!A77</f>
        <v>73</v>
      </c>
      <c r="B76" s="22" t="str">
        <f>Prezentace!B77</f>
        <v>P</v>
      </c>
      <c r="C76" s="13">
        <f>Prezentace!C77</f>
        <v>0</v>
      </c>
      <c r="D76" s="7">
        <f>Prezentace!D77</f>
        <v>0</v>
      </c>
      <c r="E76" s="27"/>
      <c r="F76" s="28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9"/>
      <c r="AE76" s="31"/>
      <c r="AF76" s="18"/>
      <c r="AG76" s="16" t="str">
        <f t="shared" si="1"/>
        <v>©</v>
      </c>
    </row>
    <row r="77" spans="1:33" ht="15.75" hidden="1">
      <c r="A77" s="25">
        <f>Prezentace!A78</f>
        <v>74</v>
      </c>
      <c r="B77" s="22" t="str">
        <f>Prezentace!B78</f>
        <v>P</v>
      </c>
      <c r="C77" s="13">
        <f>Prezentace!C78</f>
        <v>0</v>
      </c>
      <c r="D77" s="7">
        <f>Prezentace!D78</f>
        <v>0</v>
      </c>
      <c r="E77" s="27"/>
      <c r="F77" s="28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9"/>
      <c r="AE77" s="31"/>
      <c r="AF77" s="18"/>
      <c r="AG77" s="16" t="str">
        <f t="shared" si="1"/>
        <v>©</v>
      </c>
    </row>
    <row r="78" spans="1:33" ht="15.75" hidden="1">
      <c r="A78" s="25">
        <f>Prezentace!A79</f>
        <v>75</v>
      </c>
      <c r="B78" s="22" t="str">
        <f>Prezentace!B79</f>
        <v>P</v>
      </c>
      <c r="C78" s="13">
        <f>Prezentace!C79</f>
        <v>0</v>
      </c>
      <c r="D78" s="7">
        <f>Prezentace!D79</f>
        <v>0</v>
      </c>
      <c r="E78" s="27"/>
      <c r="F78" s="28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9"/>
      <c r="AE78" s="31"/>
      <c r="AF78" s="18"/>
      <c r="AG78" s="16" t="str">
        <f t="shared" si="1"/>
        <v>©</v>
      </c>
    </row>
    <row r="79" spans="1:33" ht="15.75" hidden="1">
      <c r="A79" s="25">
        <f>Prezentace!A80</f>
        <v>76</v>
      </c>
      <c r="B79" s="22" t="str">
        <f>Prezentace!B80</f>
        <v>P</v>
      </c>
      <c r="C79" s="13">
        <f>Prezentace!C80</f>
        <v>0</v>
      </c>
      <c r="D79" s="7">
        <f>Prezentace!D80</f>
        <v>0</v>
      </c>
      <c r="E79" s="27"/>
      <c r="F79" s="28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9"/>
      <c r="AE79" s="31"/>
      <c r="AF79" s="18"/>
      <c r="AG79" s="16" t="str">
        <f t="shared" si="1"/>
        <v>©</v>
      </c>
    </row>
    <row r="80" spans="1:33" ht="15.75" hidden="1">
      <c r="A80" s="25">
        <f>Prezentace!A81</f>
        <v>77</v>
      </c>
      <c r="B80" s="22" t="str">
        <f>Prezentace!B81</f>
        <v>P</v>
      </c>
      <c r="C80" s="13">
        <f>Prezentace!C81</f>
        <v>0</v>
      </c>
      <c r="D80" s="7">
        <f>Prezentace!D81</f>
        <v>0</v>
      </c>
      <c r="E80" s="27"/>
      <c r="F80" s="28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9"/>
      <c r="AE80" s="31"/>
      <c r="AF80" s="18"/>
      <c r="AG80" s="16" t="str">
        <f t="shared" si="1"/>
        <v>©</v>
      </c>
    </row>
    <row r="81" spans="1:33" ht="15.75" hidden="1">
      <c r="A81" s="25">
        <f>Prezentace!A82</f>
        <v>78</v>
      </c>
      <c r="B81" s="22" t="str">
        <f>Prezentace!B82</f>
        <v>P</v>
      </c>
      <c r="C81" s="13">
        <f>Prezentace!C82</f>
        <v>0</v>
      </c>
      <c r="D81" s="7">
        <f>Prezentace!D82</f>
        <v>0</v>
      </c>
      <c r="E81" s="27"/>
      <c r="F81" s="28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9"/>
      <c r="AE81" s="31"/>
      <c r="AF81" s="18"/>
      <c r="AG81" s="16" t="str">
        <f t="shared" si="1"/>
        <v>©</v>
      </c>
    </row>
    <row r="82" spans="1:33" ht="15.75" hidden="1">
      <c r="A82" s="25">
        <f>Prezentace!A83</f>
        <v>79</v>
      </c>
      <c r="B82" s="22" t="str">
        <f>Prezentace!B83</f>
        <v>P</v>
      </c>
      <c r="C82" s="13">
        <f>Prezentace!C83</f>
        <v>0</v>
      </c>
      <c r="D82" s="7">
        <f>Prezentace!D83</f>
        <v>0</v>
      </c>
      <c r="E82" s="27"/>
      <c r="F82" s="28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9"/>
      <c r="AE82" s="31"/>
      <c r="AF82" s="18"/>
      <c r="AG82" s="16" t="str">
        <f t="shared" si="1"/>
        <v>©</v>
      </c>
    </row>
    <row r="83" spans="1:33" ht="16.5" hidden="1" thickBot="1">
      <c r="A83" s="26">
        <f>Prezentace!A84</f>
        <v>80</v>
      </c>
      <c r="B83" s="23" t="str">
        <f>Prezentace!B84</f>
        <v>P</v>
      </c>
      <c r="C83" s="14">
        <f>Prezentace!C84</f>
        <v>0</v>
      </c>
      <c r="D83" s="8">
        <f>Prezentace!D84</f>
        <v>0</v>
      </c>
      <c r="E83" s="32"/>
      <c r="F83" s="33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6"/>
      <c r="AF83" s="19"/>
      <c r="AG83" s="17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pane ySplit="540" topLeftCell="A1" activePane="bottomLeft" state="split"/>
      <selection pane="topLeft" activeCell="T1" sqref="T1:AD16384"/>
      <selection pane="bottomLeft" activeCell="C84" sqref="C84"/>
    </sheetView>
  </sheetViews>
  <sheetFormatPr defaultColWidth="9.00390625" defaultRowHeight="12.75"/>
  <cols>
    <col min="1" max="1" width="3.00390625" style="1" bestFit="1" customWidth="1"/>
    <col min="2" max="2" width="5.00390625" style="15" customWidth="1"/>
    <col min="3" max="3" width="21.00390625" style="1" customWidth="1"/>
    <col min="4" max="4" width="13.625" style="1" customWidth="1"/>
    <col min="5" max="5" width="6.875" style="1" customWidth="1"/>
    <col min="6" max="19" width="3.75390625" style="1" customWidth="1"/>
    <col min="20" max="30" width="3.75390625" style="1" hidden="1" customWidth="1"/>
    <col min="31" max="31" width="6.375" style="1" customWidth="1"/>
    <col min="32" max="32" width="8.625" style="1" customWidth="1"/>
    <col min="33" max="33" width="11.625" style="1" customWidth="1"/>
    <col min="34" max="16384" width="9.125" style="1" customWidth="1"/>
  </cols>
  <sheetData>
    <row r="1" spans="3:7" ht="15.75">
      <c r="C1" s="200" t="s">
        <v>234</v>
      </c>
      <c r="D1" s="200"/>
      <c r="E1" s="200"/>
      <c r="F1" s="200"/>
      <c r="G1" s="200"/>
    </row>
    <row r="2" spans="3:33" ht="13.5" thickBot="1">
      <c r="C2" s="96" t="s">
        <v>450</v>
      </c>
      <c r="AG2" s="1">
        <f>(COUNTIF(AG4:AG83,"nebyl"))</f>
        <v>0</v>
      </c>
    </row>
    <row r="3" spans="3:33" ht="16.5" thickBot="1">
      <c r="C3" s="2"/>
      <c r="D3" s="2"/>
      <c r="E3" s="3" t="s">
        <v>39</v>
      </c>
      <c r="F3" s="4">
        <v>1</v>
      </c>
      <c r="G3" s="5">
        <v>2</v>
      </c>
      <c r="H3" s="5">
        <v>3</v>
      </c>
      <c r="I3" s="5">
        <v>4</v>
      </c>
      <c r="J3" s="5">
        <v>5</v>
      </c>
      <c r="K3" s="5">
        <v>6</v>
      </c>
      <c r="L3" s="5">
        <v>7</v>
      </c>
      <c r="M3" s="5">
        <v>8</v>
      </c>
      <c r="N3" s="5">
        <v>9</v>
      </c>
      <c r="O3" s="5">
        <v>10</v>
      </c>
      <c r="P3" s="5">
        <v>11</v>
      </c>
      <c r="Q3" s="5">
        <v>12</v>
      </c>
      <c r="R3" s="5">
        <v>13</v>
      </c>
      <c r="S3" s="5">
        <v>14</v>
      </c>
      <c r="T3" s="5">
        <v>15</v>
      </c>
      <c r="U3" s="5">
        <v>16</v>
      </c>
      <c r="V3" s="5">
        <v>17</v>
      </c>
      <c r="W3" s="5">
        <v>18</v>
      </c>
      <c r="X3" s="5">
        <v>19</v>
      </c>
      <c r="Y3" s="5">
        <v>20</v>
      </c>
      <c r="Z3" s="5">
        <v>21</v>
      </c>
      <c r="AA3" s="5">
        <v>22</v>
      </c>
      <c r="AB3" s="5">
        <v>23</v>
      </c>
      <c r="AC3" s="5">
        <v>24</v>
      </c>
      <c r="AD3" s="37">
        <v>25</v>
      </c>
      <c r="AE3" s="38" t="s">
        <v>230</v>
      </c>
      <c r="AF3" s="20" t="s">
        <v>25</v>
      </c>
      <c r="AG3" s="20" t="s">
        <v>20</v>
      </c>
    </row>
    <row r="4" spans="1:33" ht="15.75">
      <c r="A4" s="24">
        <f>Prezentace!A5</f>
        <v>21</v>
      </c>
      <c r="B4" s="21" t="str">
        <f>Prezentace!B5</f>
        <v>P</v>
      </c>
      <c r="C4" s="12" t="str">
        <f>Prezentace!C5</f>
        <v>BÍNA</v>
      </c>
      <c r="D4" s="6" t="str">
        <f>Prezentace!D5</f>
        <v>Jiří</v>
      </c>
      <c r="E4" s="39">
        <v>100</v>
      </c>
      <c r="F4" s="40">
        <v>10</v>
      </c>
      <c r="G4" s="41">
        <v>10</v>
      </c>
      <c r="H4" s="41">
        <v>10</v>
      </c>
      <c r="I4" s="41">
        <v>8</v>
      </c>
      <c r="J4" s="41">
        <v>9</v>
      </c>
      <c r="K4" s="41">
        <v>9</v>
      </c>
      <c r="L4" s="41">
        <v>10</v>
      </c>
      <c r="M4" s="41">
        <v>9</v>
      </c>
      <c r="N4" s="41">
        <v>10</v>
      </c>
      <c r="O4" s="41">
        <v>9</v>
      </c>
      <c r="P4" s="41">
        <v>8</v>
      </c>
      <c r="Q4" s="41">
        <v>5</v>
      </c>
      <c r="R4" s="41">
        <v>10</v>
      </c>
      <c r="S4" s="41">
        <v>9</v>
      </c>
      <c r="T4" s="41"/>
      <c r="U4" s="41"/>
      <c r="V4" s="41"/>
      <c r="W4" s="41"/>
      <c r="X4" s="41"/>
      <c r="Y4" s="41"/>
      <c r="Z4" s="41"/>
      <c r="AA4" s="41"/>
      <c r="AB4" s="41"/>
      <c r="AC4" s="41"/>
      <c r="AD4" s="42"/>
      <c r="AE4" s="43"/>
      <c r="AF4" s="44">
        <v>35.32</v>
      </c>
      <c r="AG4" s="45">
        <f>IF(C4=0,"©",IF(COUNTA(E4:AD4)=0,"nebyl",IF((SUM(E4:AE4)-AF4)&lt;0,"minus",(SUM(E4:AE4)-AF4))))</f>
        <v>190.68</v>
      </c>
    </row>
    <row r="5" spans="1:33" ht="15.75">
      <c r="A5" s="25">
        <f>Prezentace!A6</f>
        <v>22</v>
      </c>
      <c r="B5" s="22" t="str">
        <f>Prezentace!B6</f>
        <v>R</v>
      </c>
      <c r="C5" s="13" t="str">
        <f>Prezentace!C6</f>
        <v>BÍNA</v>
      </c>
      <c r="D5" s="7" t="str">
        <f>Prezentace!D6</f>
        <v>Jiří</v>
      </c>
      <c r="E5" s="27">
        <v>100</v>
      </c>
      <c r="F5" s="28">
        <v>10</v>
      </c>
      <c r="G5" s="30">
        <v>10</v>
      </c>
      <c r="H5" s="30">
        <v>9</v>
      </c>
      <c r="I5" s="30">
        <v>9</v>
      </c>
      <c r="J5" s="30">
        <v>10</v>
      </c>
      <c r="K5" s="30">
        <v>9</v>
      </c>
      <c r="L5" s="30">
        <v>10</v>
      </c>
      <c r="M5" s="30">
        <v>9</v>
      </c>
      <c r="N5" s="30">
        <v>9</v>
      </c>
      <c r="O5" s="30">
        <v>8</v>
      </c>
      <c r="P5" s="30">
        <v>10</v>
      </c>
      <c r="Q5" s="30">
        <v>9</v>
      </c>
      <c r="R5" s="30">
        <v>10</v>
      </c>
      <c r="S5" s="30">
        <v>10</v>
      </c>
      <c r="T5" s="30"/>
      <c r="U5" s="30"/>
      <c r="V5" s="30"/>
      <c r="W5" s="30"/>
      <c r="X5" s="30"/>
      <c r="Y5" s="30"/>
      <c r="Z5" s="30"/>
      <c r="AA5" s="30"/>
      <c r="AB5" s="30"/>
      <c r="AC5" s="30"/>
      <c r="AD5" s="29"/>
      <c r="AE5" s="31"/>
      <c r="AF5" s="18">
        <v>65.67</v>
      </c>
      <c r="AG5" s="16">
        <f aca="true" t="shared" si="0" ref="AG5:AG68">IF(C5=0,"©",IF(COUNTA(E5:AD5)=0,"nebyl",IF((SUM(E5:AE5)-AF5)&lt;0,"minus",(SUM(E5:AE5)-AF5))))</f>
        <v>166.32999999999998</v>
      </c>
    </row>
    <row r="6" spans="1:33" ht="15.75">
      <c r="A6" s="25">
        <f>Prezentace!A7</f>
        <v>23</v>
      </c>
      <c r="B6" s="22" t="str">
        <f>Prezentace!B7</f>
        <v>P</v>
      </c>
      <c r="C6" s="13" t="str">
        <f>Prezentace!C7</f>
        <v>BOUDA</v>
      </c>
      <c r="D6" s="7" t="str">
        <f>Prezentace!D7</f>
        <v>Lukáš</v>
      </c>
      <c r="E6" s="27">
        <v>100</v>
      </c>
      <c r="F6" s="28">
        <v>10</v>
      </c>
      <c r="G6" s="30">
        <v>10</v>
      </c>
      <c r="H6" s="30">
        <v>10</v>
      </c>
      <c r="I6" s="30">
        <v>9</v>
      </c>
      <c r="J6" s="30">
        <v>10</v>
      </c>
      <c r="K6" s="30">
        <v>8</v>
      </c>
      <c r="L6" s="30">
        <v>10</v>
      </c>
      <c r="M6" s="30">
        <v>8</v>
      </c>
      <c r="N6" s="30">
        <v>10</v>
      </c>
      <c r="O6" s="30">
        <v>8</v>
      </c>
      <c r="P6" s="30">
        <v>9</v>
      </c>
      <c r="Q6" s="30">
        <v>9</v>
      </c>
      <c r="R6" s="30">
        <v>10</v>
      </c>
      <c r="S6" s="30">
        <v>9</v>
      </c>
      <c r="T6" s="30"/>
      <c r="U6" s="30"/>
      <c r="V6" s="30"/>
      <c r="W6" s="30"/>
      <c r="X6" s="30"/>
      <c r="Y6" s="30"/>
      <c r="Z6" s="30"/>
      <c r="AA6" s="30"/>
      <c r="AB6" s="30"/>
      <c r="AC6" s="30"/>
      <c r="AD6" s="29"/>
      <c r="AE6" s="31"/>
      <c r="AF6" s="18">
        <v>34.18</v>
      </c>
      <c r="AG6" s="16">
        <f t="shared" si="0"/>
        <v>195.82</v>
      </c>
    </row>
    <row r="7" spans="1:33" ht="15.75">
      <c r="A7" s="25">
        <f>Prezentace!A8</f>
        <v>24</v>
      </c>
      <c r="B7" s="22" t="str">
        <f>Prezentace!B8</f>
        <v>R</v>
      </c>
      <c r="C7" s="13" t="str">
        <f>Prezentace!C8</f>
        <v>BOUDA</v>
      </c>
      <c r="D7" s="7" t="str">
        <f>Prezentace!D8</f>
        <v>Lukáš</v>
      </c>
      <c r="E7" s="27">
        <v>100</v>
      </c>
      <c r="F7" s="28">
        <v>10</v>
      </c>
      <c r="G7" s="30">
        <v>10</v>
      </c>
      <c r="H7" s="30">
        <v>10</v>
      </c>
      <c r="I7" s="30">
        <v>10</v>
      </c>
      <c r="J7" s="30">
        <v>9</v>
      </c>
      <c r="K7" s="30">
        <v>8</v>
      </c>
      <c r="L7" s="30">
        <v>9</v>
      </c>
      <c r="M7" s="30">
        <v>8</v>
      </c>
      <c r="N7" s="30">
        <v>9</v>
      </c>
      <c r="O7" s="30">
        <v>7</v>
      </c>
      <c r="P7" s="30">
        <v>10</v>
      </c>
      <c r="Q7" s="30">
        <v>10</v>
      </c>
      <c r="R7" s="30">
        <v>9</v>
      </c>
      <c r="S7" s="30">
        <v>8</v>
      </c>
      <c r="T7" s="30"/>
      <c r="U7" s="30"/>
      <c r="V7" s="30"/>
      <c r="W7" s="30"/>
      <c r="X7" s="30"/>
      <c r="Y7" s="30"/>
      <c r="Z7" s="30"/>
      <c r="AA7" s="30"/>
      <c r="AB7" s="30"/>
      <c r="AC7" s="30"/>
      <c r="AD7" s="29"/>
      <c r="AE7" s="31"/>
      <c r="AF7" s="18">
        <v>61.31</v>
      </c>
      <c r="AG7" s="16">
        <f t="shared" si="0"/>
        <v>165.69</v>
      </c>
    </row>
    <row r="8" spans="1:33" ht="15.75">
      <c r="A8" s="25">
        <f>Prezentace!A9</f>
        <v>19</v>
      </c>
      <c r="B8" s="22" t="str">
        <f>Prezentace!B9</f>
        <v>P</v>
      </c>
      <c r="C8" s="13" t="str">
        <f>Prezentace!C9</f>
        <v>BREJŽEK</v>
      </c>
      <c r="D8" s="7" t="str">
        <f>Prezentace!D9</f>
        <v>Vojtěch</v>
      </c>
      <c r="E8" s="27">
        <v>100</v>
      </c>
      <c r="F8" s="28">
        <v>10</v>
      </c>
      <c r="G8" s="30">
        <v>10</v>
      </c>
      <c r="H8" s="30">
        <v>0</v>
      </c>
      <c r="I8" s="30">
        <v>0</v>
      </c>
      <c r="J8" s="30">
        <v>9</v>
      </c>
      <c r="K8" s="30">
        <v>8</v>
      </c>
      <c r="L8" s="30">
        <v>10</v>
      </c>
      <c r="M8" s="30">
        <v>8</v>
      </c>
      <c r="N8" s="30">
        <v>9</v>
      </c>
      <c r="O8" s="30">
        <v>9</v>
      </c>
      <c r="P8" s="30">
        <v>10</v>
      </c>
      <c r="Q8" s="30">
        <v>7</v>
      </c>
      <c r="R8" s="30">
        <v>10</v>
      </c>
      <c r="S8" s="30">
        <v>9</v>
      </c>
      <c r="T8" s="30"/>
      <c r="U8" s="30"/>
      <c r="V8" s="30"/>
      <c r="W8" s="30"/>
      <c r="X8" s="30"/>
      <c r="Y8" s="30"/>
      <c r="Z8" s="30"/>
      <c r="AA8" s="30"/>
      <c r="AB8" s="30"/>
      <c r="AC8" s="30"/>
      <c r="AD8" s="29"/>
      <c r="AE8" s="31"/>
      <c r="AF8" s="18">
        <v>35.24</v>
      </c>
      <c r="AG8" s="16">
        <f t="shared" si="0"/>
        <v>173.76</v>
      </c>
    </row>
    <row r="9" spans="1:33" ht="15.75">
      <c r="A9" s="25">
        <f>Prezentace!A10</f>
        <v>10</v>
      </c>
      <c r="B9" s="22" t="str">
        <f>Prezentace!B10</f>
        <v>P</v>
      </c>
      <c r="C9" s="13" t="str">
        <f>Prezentace!C10</f>
        <v>BÜRGERMEISTER</v>
      </c>
      <c r="D9" s="7" t="str">
        <f>Prezentace!D10</f>
        <v>Martin</v>
      </c>
      <c r="E9" s="27">
        <v>90</v>
      </c>
      <c r="F9" s="28">
        <v>10</v>
      </c>
      <c r="G9" s="30">
        <v>9</v>
      </c>
      <c r="H9" s="30">
        <v>10</v>
      </c>
      <c r="I9" s="30">
        <v>9</v>
      </c>
      <c r="J9" s="30">
        <v>10</v>
      </c>
      <c r="K9" s="30">
        <v>7</v>
      </c>
      <c r="L9" s="30">
        <v>8</v>
      </c>
      <c r="M9" s="30">
        <v>8</v>
      </c>
      <c r="N9" s="30">
        <v>0</v>
      </c>
      <c r="O9" s="30">
        <v>0</v>
      </c>
      <c r="P9" s="30">
        <v>9</v>
      </c>
      <c r="Q9" s="30">
        <v>9</v>
      </c>
      <c r="R9" s="30">
        <v>10</v>
      </c>
      <c r="S9" s="30">
        <v>9</v>
      </c>
      <c r="T9" s="30"/>
      <c r="U9" s="30"/>
      <c r="V9" s="30"/>
      <c r="W9" s="30"/>
      <c r="X9" s="30"/>
      <c r="Y9" s="30"/>
      <c r="Z9" s="30"/>
      <c r="AA9" s="30"/>
      <c r="AB9" s="30"/>
      <c r="AC9" s="30"/>
      <c r="AD9" s="29"/>
      <c r="AE9" s="31"/>
      <c r="AF9" s="18">
        <v>54.11</v>
      </c>
      <c r="AG9" s="16">
        <f t="shared" si="0"/>
        <v>143.89</v>
      </c>
    </row>
    <row r="10" spans="1:33" ht="15.75">
      <c r="A10" s="25">
        <f>Prezentace!A11</f>
        <v>25</v>
      </c>
      <c r="B10" s="22" t="str">
        <f>Prezentace!B11</f>
        <v>P</v>
      </c>
      <c r="C10" s="13" t="str">
        <f>Prezentace!C11</f>
        <v>ČERVENKA</v>
      </c>
      <c r="D10" s="7" t="str">
        <f>Prezentace!D11</f>
        <v>Pavel</v>
      </c>
      <c r="E10" s="27">
        <v>100</v>
      </c>
      <c r="F10" s="28">
        <v>10</v>
      </c>
      <c r="G10" s="30">
        <v>0</v>
      </c>
      <c r="H10" s="30">
        <v>9</v>
      </c>
      <c r="I10" s="30">
        <v>9</v>
      </c>
      <c r="J10" s="30">
        <v>10</v>
      </c>
      <c r="K10" s="30">
        <v>8</v>
      </c>
      <c r="L10" s="30">
        <v>9</v>
      </c>
      <c r="M10" s="30">
        <v>9</v>
      </c>
      <c r="N10" s="30">
        <v>10</v>
      </c>
      <c r="O10" s="30">
        <v>9</v>
      </c>
      <c r="P10" s="30">
        <v>10</v>
      </c>
      <c r="Q10" s="30">
        <v>9</v>
      </c>
      <c r="R10" s="30">
        <v>10</v>
      </c>
      <c r="S10" s="30">
        <v>10</v>
      </c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29"/>
      <c r="AE10" s="31"/>
      <c r="AF10" s="18">
        <v>32.29</v>
      </c>
      <c r="AG10" s="16">
        <f t="shared" si="0"/>
        <v>189.71</v>
      </c>
    </row>
    <row r="11" spans="1:33" ht="15.75">
      <c r="A11" s="25">
        <f>Prezentace!A12</f>
        <v>26</v>
      </c>
      <c r="B11" s="22" t="str">
        <f>Prezentace!B12</f>
        <v>R</v>
      </c>
      <c r="C11" s="13" t="str">
        <f>Prezentace!C12</f>
        <v>ČERVENKA</v>
      </c>
      <c r="D11" s="7" t="str">
        <f>Prezentace!D12</f>
        <v>Pavel</v>
      </c>
      <c r="E11" s="27">
        <v>100</v>
      </c>
      <c r="F11" s="28">
        <v>10</v>
      </c>
      <c r="G11" s="30">
        <v>9</v>
      </c>
      <c r="H11" s="30">
        <v>10</v>
      </c>
      <c r="I11" s="30">
        <v>9</v>
      </c>
      <c r="J11" s="30">
        <v>7</v>
      </c>
      <c r="K11" s="30">
        <v>0</v>
      </c>
      <c r="L11" s="30">
        <v>9</v>
      </c>
      <c r="M11" s="30">
        <v>9</v>
      </c>
      <c r="N11" s="30">
        <v>9</v>
      </c>
      <c r="O11" s="30">
        <v>8</v>
      </c>
      <c r="P11" s="30">
        <v>10</v>
      </c>
      <c r="Q11" s="30">
        <v>9</v>
      </c>
      <c r="R11" s="30">
        <v>10</v>
      </c>
      <c r="S11" s="30">
        <v>9</v>
      </c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29"/>
      <c r="AE11" s="31"/>
      <c r="AF11" s="18">
        <v>50.07</v>
      </c>
      <c r="AG11" s="16">
        <f t="shared" si="0"/>
        <v>167.93</v>
      </c>
    </row>
    <row r="12" spans="1:33" ht="15.75">
      <c r="A12" s="25">
        <f>Prezentace!A13</f>
        <v>33</v>
      </c>
      <c r="B12" s="22" t="str">
        <f>Prezentace!B13</f>
        <v>P</v>
      </c>
      <c r="C12" s="13" t="str">
        <f>Prezentace!C13</f>
        <v>DIČE</v>
      </c>
      <c r="D12" s="7" t="str">
        <f>Prezentace!D13</f>
        <v>Michal</v>
      </c>
      <c r="E12" s="27">
        <v>100</v>
      </c>
      <c r="F12" s="28">
        <v>10</v>
      </c>
      <c r="G12" s="30">
        <v>9</v>
      </c>
      <c r="H12" s="30">
        <v>8</v>
      </c>
      <c r="I12" s="30">
        <v>0</v>
      </c>
      <c r="J12" s="30">
        <v>9</v>
      </c>
      <c r="K12" s="30">
        <v>9</v>
      </c>
      <c r="L12" s="30">
        <v>9</v>
      </c>
      <c r="M12" s="30">
        <v>7</v>
      </c>
      <c r="N12" s="30">
        <v>8</v>
      </c>
      <c r="O12" s="30">
        <v>8</v>
      </c>
      <c r="P12" s="30">
        <v>9</v>
      </c>
      <c r="Q12" s="30">
        <v>9</v>
      </c>
      <c r="R12" s="30">
        <v>10</v>
      </c>
      <c r="S12" s="30">
        <v>9</v>
      </c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29"/>
      <c r="AE12" s="31"/>
      <c r="AF12" s="18">
        <v>52.08</v>
      </c>
      <c r="AG12" s="16">
        <f t="shared" si="0"/>
        <v>161.92000000000002</v>
      </c>
    </row>
    <row r="13" spans="1:33" ht="15.75">
      <c r="A13" s="25">
        <f>Prezentace!A14</f>
        <v>8</v>
      </c>
      <c r="B13" s="22" t="str">
        <f>Prezentace!B14</f>
        <v>P</v>
      </c>
      <c r="C13" s="13" t="str">
        <f>Prezentace!C14</f>
        <v>FIALA</v>
      </c>
      <c r="D13" s="7" t="str">
        <f>Prezentace!D14</f>
        <v>Miroslav</v>
      </c>
      <c r="E13" s="27">
        <v>100</v>
      </c>
      <c r="F13" s="28">
        <v>9</v>
      </c>
      <c r="G13" s="30">
        <v>8</v>
      </c>
      <c r="H13" s="30">
        <v>8</v>
      </c>
      <c r="I13" s="30">
        <v>6</v>
      </c>
      <c r="J13" s="30">
        <v>10</v>
      </c>
      <c r="K13" s="30">
        <v>9</v>
      </c>
      <c r="L13" s="30">
        <v>10</v>
      </c>
      <c r="M13" s="30">
        <v>10</v>
      </c>
      <c r="N13" s="30">
        <v>10</v>
      </c>
      <c r="O13" s="30">
        <v>9</v>
      </c>
      <c r="P13" s="30">
        <v>10</v>
      </c>
      <c r="Q13" s="30">
        <v>10</v>
      </c>
      <c r="R13" s="30">
        <v>10</v>
      </c>
      <c r="S13" s="30">
        <v>9</v>
      </c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29"/>
      <c r="AE13" s="31"/>
      <c r="AF13" s="18">
        <v>52.08</v>
      </c>
      <c r="AG13" s="16">
        <f t="shared" si="0"/>
        <v>175.92000000000002</v>
      </c>
    </row>
    <row r="14" spans="1:33" ht="15.75">
      <c r="A14" s="25">
        <f>Prezentace!A15</f>
        <v>30</v>
      </c>
      <c r="B14" s="22" t="str">
        <f>Prezentace!B15</f>
        <v>P</v>
      </c>
      <c r="C14" s="13" t="str">
        <f>Prezentace!C15</f>
        <v>FRIEDEL</v>
      </c>
      <c r="D14" s="7" t="str">
        <f>Prezentace!D15</f>
        <v>Milan</v>
      </c>
      <c r="E14" s="27">
        <v>100</v>
      </c>
      <c r="F14" s="28">
        <v>9</v>
      </c>
      <c r="G14" s="30">
        <v>9</v>
      </c>
      <c r="H14" s="30">
        <v>7</v>
      </c>
      <c r="I14" s="30">
        <v>0</v>
      </c>
      <c r="J14" s="30">
        <v>9</v>
      </c>
      <c r="K14" s="30">
        <v>8</v>
      </c>
      <c r="L14" s="30">
        <v>7</v>
      </c>
      <c r="M14" s="30">
        <v>7</v>
      </c>
      <c r="N14" s="30">
        <v>9</v>
      </c>
      <c r="O14" s="30">
        <v>8</v>
      </c>
      <c r="P14" s="30">
        <v>7</v>
      </c>
      <c r="Q14" s="30">
        <v>6</v>
      </c>
      <c r="R14" s="30">
        <v>10</v>
      </c>
      <c r="S14" s="30">
        <v>10</v>
      </c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29"/>
      <c r="AE14" s="31"/>
      <c r="AF14" s="18">
        <v>38.06</v>
      </c>
      <c r="AG14" s="16">
        <f t="shared" si="0"/>
        <v>167.94</v>
      </c>
    </row>
    <row r="15" spans="1:33" ht="15.75">
      <c r="A15" s="25">
        <f>Prezentace!A16</f>
        <v>18</v>
      </c>
      <c r="B15" s="22" t="str">
        <f>Prezentace!B16</f>
        <v>P</v>
      </c>
      <c r="C15" s="13" t="str">
        <f>Prezentace!C16</f>
        <v>GAŽÁK</v>
      </c>
      <c r="D15" s="7" t="str">
        <f>Prezentace!D16</f>
        <v>Karel</v>
      </c>
      <c r="E15" s="27">
        <v>100</v>
      </c>
      <c r="F15" s="9">
        <v>10</v>
      </c>
      <c r="G15" s="10">
        <v>10</v>
      </c>
      <c r="H15" s="10">
        <v>5</v>
      </c>
      <c r="I15" s="10">
        <v>0</v>
      </c>
      <c r="J15" s="10">
        <v>9</v>
      </c>
      <c r="K15" s="10">
        <v>8</v>
      </c>
      <c r="L15" s="10">
        <v>10</v>
      </c>
      <c r="M15" s="10">
        <v>9</v>
      </c>
      <c r="N15" s="10">
        <v>0</v>
      </c>
      <c r="O15" s="10">
        <v>0</v>
      </c>
      <c r="P15" s="10">
        <v>9</v>
      </c>
      <c r="Q15" s="10">
        <v>9</v>
      </c>
      <c r="R15" s="10">
        <v>10</v>
      </c>
      <c r="S15" s="10">
        <v>9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1"/>
      <c r="AE15" s="31"/>
      <c r="AF15" s="18">
        <v>32.76</v>
      </c>
      <c r="AG15" s="16">
        <f t="shared" si="0"/>
        <v>165.24</v>
      </c>
    </row>
    <row r="16" spans="1:33" ht="15.75">
      <c r="A16" s="25">
        <f>Prezentace!A17</f>
        <v>4</v>
      </c>
      <c r="B16" s="22" t="str">
        <f>Prezentace!B17</f>
        <v>P</v>
      </c>
      <c r="C16" s="13" t="str">
        <f>Prezentace!C17</f>
        <v>HŮLKA</v>
      </c>
      <c r="D16" s="7" t="str">
        <f>Prezentace!D17</f>
        <v>Bohumil</v>
      </c>
      <c r="E16" s="27">
        <v>100</v>
      </c>
      <c r="F16" s="28">
        <v>10</v>
      </c>
      <c r="G16" s="30">
        <v>9</v>
      </c>
      <c r="H16" s="30">
        <v>8</v>
      </c>
      <c r="I16" s="30">
        <v>7</v>
      </c>
      <c r="J16" s="30">
        <v>9</v>
      </c>
      <c r="K16" s="30">
        <v>8</v>
      </c>
      <c r="L16" s="30">
        <v>8</v>
      </c>
      <c r="M16" s="30">
        <v>7</v>
      </c>
      <c r="N16" s="30">
        <v>10</v>
      </c>
      <c r="O16" s="30">
        <v>6</v>
      </c>
      <c r="P16" s="30">
        <v>10</v>
      </c>
      <c r="Q16" s="30">
        <v>9</v>
      </c>
      <c r="R16" s="30">
        <v>10</v>
      </c>
      <c r="S16" s="30">
        <v>10</v>
      </c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29"/>
      <c r="AE16" s="31"/>
      <c r="AF16" s="18">
        <v>55.98</v>
      </c>
      <c r="AG16" s="16">
        <f t="shared" si="0"/>
        <v>165.02</v>
      </c>
    </row>
    <row r="17" spans="1:33" ht="15.75">
      <c r="A17" s="25">
        <f>Prezentace!A18</f>
        <v>11</v>
      </c>
      <c r="B17" s="22" t="str">
        <f>Prezentace!B18</f>
        <v>P</v>
      </c>
      <c r="C17" s="13" t="str">
        <f>Prezentace!C18</f>
        <v>JANOCH</v>
      </c>
      <c r="D17" s="7" t="str">
        <f>Prezentace!D18</f>
        <v>Milan</v>
      </c>
      <c r="E17" s="27">
        <v>100</v>
      </c>
      <c r="F17" s="28">
        <v>10</v>
      </c>
      <c r="G17" s="30">
        <v>9</v>
      </c>
      <c r="H17" s="30">
        <v>10</v>
      </c>
      <c r="I17" s="30">
        <v>0</v>
      </c>
      <c r="J17" s="30">
        <v>9</v>
      </c>
      <c r="K17" s="30">
        <v>8</v>
      </c>
      <c r="L17" s="30">
        <v>9</v>
      </c>
      <c r="M17" s="30">
        <v>7</v>
      </c>
      <c r="N17" s="30">
        <v>9</v>
      </c>
      <c r="O17" s="30">
        <v>7</v>
      </c>
      <c r="P17" s="30">
        <v>9</v>
      </c>
      <c r="Q17" s="30">
        <v>7</v>
      </c>
      <c r="R17" s="30">
        <v>10</v>
      </c>
      <c r="S17" s="30">
        <v>9</v>
      </c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29"/>
      <c r="AE17" s="31"/>
      <c r="AF17" s="18">
        <v>47.56</v>
      </c>
      <c r="AG17" s="16">
        <f t="shared" si="0"/>
        <v>165.44</v>
      </c>
    </row>
    <row r="18" spans="1:33" ht="15.75">
      <c r="A18" s="25">
        <f>Prezentace!A19</f>
        <v>32</v>
      </c>
      <c r="B18" s="22" t="str">
        <f>Prezentace!B19</f>
        <v>P</v>
      </c>
      <c r="C18" s="13" t="str">
        <f>Prezentace!C19</f>
        <v>JÍLEK</v>
      </c>
      <c r="D18" s="7" t="str">
        <f>Prezentace!D19</f>
        <v>Milan</v>
      </c>
      <c r="E18" s="27">
        <v>90</v>
      </c>
      <c r="F18" s="28">
        <v>10</v>
      </c>
      <c r="G18" s="30">
        <v>10</v>
      </c>
      <c r="H18" s="30">
        <v>10</v>
      </c>
      <c r="I18" s="30">
        <v>9</v>
      </c>
      <c r="J18" s="30">
        <v>0</v>
      </c>
      <c r="K18" s="30">
        <v>0</v>
      </c>
      <c r="L18" s="30">
        <v>7</v>
      </c>
      <c r="M18" s="30">
        <v>0</v>
      </c>
      <c r="N18" s="30">
        <v>10</v>
      </c>
      <c r="O18" s="30">
        <v>9</v>
      </c>
      <c r="P18" s="30">
        <v>9</v>
      </c>
      <c r="Q18" s="30">
        <v>8</v>
      </c>
      <c r="R18" s="30">
        <v>10</v>
      </c>
      <c r="S18" s="30">
        <v>8</v>
      </c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29"/>
      <c r="AE18" s="31">
        <v>-20</v>
      </c>
      <c r="AF18" s="18">
        <v>108.99</v>
      </c>
      <c r="AG18" s="16">
        <f t="shared" si="0"/>
        <v>61.010000000000005</v>
      </c>
    </row>
    <row r="19" spans="1:33" ht="15.75">
      <c r="A19" s="25">
        <f>Prezentace!A20</f>
        <v>31</v>
      </c>
      <c r="B19" s="22" t="str">
        <f>Prezentace!B20</f>
        <v>P</v>
      </c>
      <c r="C19" s="13" t="str">
        <f>Prezentace!C20</f>
        <v>JUNGWIRTH</v>
      </c>
      <c r="D19" s="7" t="str">
        <f>Prezentace!D20</f>
        <v>Jan</v>
      </c>
      <c r="E19" s="27">
        <v>100</v>
      </c>
      <c r="F19" s="28">
        <v>10</v>
      </c>
      <c r="G19" s="30">
        <v>9</v>
      </c>
      <c r="H19" s="30">
        <v>10</v>
      </c>
      <c r="I19" s="30">
        <v>9</v>
      </c>
      <c r="J19" s="30">
        <v>10</v>
      </c>
      <c r="K19" s="30">
        <v>7</v>
      </c>
      <c r="L19" s="30">
        <v>9</v>
      </c>
      <c r="M19" s="30">
        <v>9</v>
      </c>
      <c r="N19" s="30">
        <v>7</v>
      </c>
      <c r="O19" s="30">
        <v>7</v>
      </c>
      <c r="P19" s="30">
        <v>10</v>
      </c>
      <c r="Q19" s="30">
        <v>9</v>
      </c>
      <c r="R19" s="30">
        <v>10</v>
      </c>
      <c r="S19" s="30">
        <v>10</v>
      </c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29"/>
      <c r="AE19" s="31"/>
      <c r="AF19" s="18">
        <v>26.37</v>
      </c>
      <c r="AG19" s="16">
        <f t="shared" si="0"/>
        <v>199.63</v>
      </c>
    </row>
    <row r="20" spans="1:33" ht="15.75">
      <c r="A20" s="25">
        <f>Prezentace!A21</f>
        <v>27</v>
      </c>
      <c r="B20" s="22" t="str">
        <f>Prezentace!B21</f>
        <v>P</v>
      </c>
      <c r="C20" s="13" t="str">
        <f>Prezentace!C21</f>
        <v>KALIŠ</v>
      </c>
      <c r="D20" s="7" t="str">
        <f>Prezentace!D21</f>
        <v>Petr</v>
      </c>
      <c r="E20" s="27">
        <v>100</v>
      </c>
      <c r="F20" s="28">
        <v>10</v>
      </c>
      <c r="G20" s="30">
        <v>10</v>
      </c>
      <c r="H20" s="30">
        <v>10</v>
      </c>
      <c r="I20" s="30">
        <v>10</v>
      </c>
      <c r="J20" s="30">
        <v>9</v>
      </c>
      <c r="K20" s="30">
        <v>9</v>
      </c>
      <c r="L20" s="30">
        <v>10</v>
      </c>
      <c r="M20" s="30">
        <v>10</v>
      </c>
      <c r="N20" s="30">
        <v>10</v>
      </c>
      <c r="O20" s="30">
        <v>8</v>
      </c>
      <c r="P20" s="30">
        <v>10</v>
      </c>
      <c r="Q20" s="30">
        <v>8</v>
      </c>
      <c r="R20" s="30">
        <v>9</v>
      </c>
      <c r="S20" s="30">
        <v>9</v>
      </c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29"/>
      <c r="AE20" s="31"/>
      <c r="AF20" s="18">
        <v>25.03</v>
      </c>
      <c r="AG20" s="16">
        <f t="shared" si="0"/>
        <v>206.97</v>
      </c>
    </row>
    <row r="21" spans="1:33" ht="15.75">
      <c r="A21" s="25">
        <f>Prezentace!A22</f>
        <v>28</v>
      </c>
      <c r="B21" s="22" t="str">
        <f>Prezentace!B22</f>
        <v>R</v>
      </c>
      <c r="C21" s="13" t="str">
        <f>Prezentace!C22</f>
        <v>KALIŠ</v>
      </c>
      <c r="D21" s="7" t="str">
        <f>Prezentace!D22</f>
        <v>Petr</v>
      </c>
      <c r="E21" s="27">
        <v>100</v>
      </c>
      <c r="F21" s="28">
        <v>10</v>
      </c>
      <c r="G21" s="30">
        <v>10</v>
      </c>
      <c r="H21" s="30">
        <v>10</v>
      </c>
      <c r="I21" s="30">
        <v>10</v>
      </c>
      <c r="J21" s="30">
        <v>10</v>
      </c>
      <c r="K21" s="30">
        <v>0</v>
      </c>
      <c r="L21" s="30">
        <v>8</v>
      </c>
      <c r="M21" s="30">
        <v>8</v>
      </c>
      <c r="N21" s="30">
        <v>10</v>
      </c>
      <c r="O21" s="30">
        <v>10</v>
      </c>
      <c r="P21" s="30">
        <v>0</v>
      </c>
      <c r="Q21" s="30">
        <v>0</v>
      </c>
      <c r="R21" s="30">
        <v>9</v>
      </c>
      <c r="S21" s="30">
        <v>9</v>
      </c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29"/>
      <c r="AE21" s="31"/>
      <c r="AF21" s="18">
        <v>46.51</v>
      </c>
      <c r="AG21" s="16">
        <f t="shared" si="0"/>
        <v>157.49</v>
      </c>
    </row>
    <row r="22" spans="1:33" ht="15.75">
      <c r="A22" s="25">
        <f>Prezentace!A23</f>
        <v>29</v>
      </c>
      <c r="B22" s="22" t="str">
        <f>Prezentace!B23</f>
        <v>P</v>
      </c>
      <c r="C22" s="13" t="str">
        <f>Prezentace!C23</f>
        <v>KALIŠOVÁ</v>
      </c>
      <c r="D22" s="7" t="str">
        <f>Prezentace!D23</f>
        <v>Monika</v>
      </c>
      <c r="E22" s="27">
        <v>100</v>
      </c>
      <c r="F22" s="28">
        <v>10</v>
      </c>
      <c r="G22" s="30">
        <v>10</v>
      </c>
      <c r="H22" s="30">
        <v>10</v>
      </c>
      <c r="I22" s="30">
        <v>10</v>
      </c>
      <c r="J22" s="30">
        <v>0</v>
      </c>
      <c r="K22" s="30">
        <v>0</v>
      </c>
      <c r="L22" s="30">
        <v>10</v>
      </c>
      <c r="M22" s="30">
        <v>9</v>
      </c>
      <c r="N22" s="30">
        <v>10</v>
      </c>
      <c r="O22" s="30">
        <v>10</v>
      </c>
      <c r="P22" s="30">
        <v>10</v>
      </c>
      <c r="Q22" s="30">
        <v>9</v>
      </c>
      <c r="R22" s="30">
        <v>10</v>
      </c>
      <c r="S22" s="30">
        <v>9</v>
      </c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29"/>
      <c r="AE22" s="31"/>
      <c r="AF22" s="18">
        <v>53.76</v>
      </c>
      <c r="AG22" s="16">
        <f t="shared" si="0"/>
        <v>163.24</v>
      </c>
    </row>
    <row r="23" spans="1:33" ht="15.75">
      <c r="A23" s="25">
        <f>Prezentace!A24</f>
        <v>20</v>
      </c>
      <c r="B23" s="22" t="str">
        <f>Prezentace!B24</f>
        <v>P</v>
      </c>
      <c r="C23" s="13" t="str">
        <f>Prezentace!C24</f>
        <v>KEJŘ</v>
      </c>
      <c r="D23" s="7" t="str">
        <f>Prezentace!D24</f>
        <v>Jan</v>
      </c>
      <c r="E23" s="27">
        <v>90</v>
      </c>
      <c r="F23" s="28">
        <v>10</v>
      </c>
      <c r="G23" s="30">
        <v>9</v>
      </c>
      <c r="H23" s="30">
        <v>10</v>
      </c>
      <c r="I23" s="30">
        <v>8</v>
      </c>
      <c r="J23" s="30">
        <v>9</v>
      </c>
      <c r="K23" s="30">
        <v>0</v>
      </c>
      <c r="L23" s="30">
        <v>9</v>
      </c>
      <c r="M23" s="30">
        <v>8</v>
      </c>
      <c r="N23" s="30">
        <v>9</v>
      </c>
      <c r="O23" s="30">
        <v>8</v>
      </c>
      <c r="P23" s="30">
        <v>0</v>
      </c>
      <c r="Q23" s="30">
        <v>0</v>
      </c>
      <c r="R23" s="30">
        <v>10</v>
      </c>
      <c r="S23" s="30">
        <v>10</v>
      </c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29"/>
      <c r="AE23" s="31"/>
      <c r="AF23" s="18">
        <v>46.27</v>
      </c>
      <c r="AG23" s="16">
        <f t="shared" si="0"/>
        <v>143.73</v>
      </c>
    </row>
    <row r="24" spans="1:33" ht="15.75">
      <c r="A24" s="25">
        <f>Prezentace!A25</f>
        <v>7</v>
      </c>
      <c r="B24" s="22" t="str">
        <f>Prezentace!B25</f>
        <v>P</v>
      </c>
      <c r="C24" s="13" t="str">
        <f>Prezentace!C25</f>
        <v>KEJŘ</v>
      </c>
      <c r="D24" s="7" t="str">
        <f>Prezentace!D25</f>
        <v>Karel</v>
      </c>
      <c r="E24" s="27">
        <v>100</v>
      </c>
      <c r="F24" s="28">
        <v>10</v>
      </c>
      <c r="G24" s="30">
        <v>10</v>
      </c>
      <c r="H24" s="30">
        <v>10</v>
      </c>
      <c r="I24" s="30">
        <v>9</v>
      </c>
      <c r="J24" s="30">
        <v>8</v>
      </c>
      <c r="K24" s="30">
        <v>6</v>
      </c>
      <c r="L24" s="30">
        <v>9</v>
      </c>
      <c r="M24" s="30">
        <v>9</v>
      </c>
      <c r="N24" s="30">
        <v>9</v>
      </c>
      <c r="O24" s="30">
        <v>8</v>
      </c>
      <c r="P24" s="30">
        <v>9</v>
      </c>
      <c r="Q24" s="30">
        <v>9</v>
      </c>
      <c r="R24" s="30">
        <v>9</v>
      </c>
      <c r="S24" s="30">
        <v>8</v>
      </c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29"/>
      <c r="AE24" s="31"/>
      <c r="AF24" s="18">
        <v>30.92</v>
      </c>
      <c r="AG24" s="16">
        <f t="shared" si="0"/>
        <v>192.07999999999998</v>
      </c>
    </row>
    <row r="25" spans="1:33" ht="15.75">
      <c r="A25" s="25">
        <f>Prezentace!A26</f>
        <v>36</v>
      </c>
      <c r="B25" s="22" t="str">
        <f>Prezentace!B26</f>
        <v>P</v>
      </c>
      <c r="C25" s="13" t="str">
        <f>Prezentace!C26</f>
        <v>KOCH ml.</v>
      </c>
      <c r="D25" s="7" t="str">
        <f>Prezentace!D26</f>
        <v>Miroslav</v>
      </c>
      <c r="E25" s="27">
        <v>100</v>
      </c>
      <c r="F25" s="28">
        <v>10</v>
      </c>
      <c r="G25" s="30">
        <v>9</v>
      </c>
      <c r="H25" s="30">
        <v>10</v>
      </c>
      <c r="I25" s="30">
        <v>9</v>
      </c>
      <c r="J25" s="30">
        <v>10</v>
      </c>
      <c r="K25" s="30">
        <v>9</v>
      </c>
      <c r="L25" s="30">
        <v>10</v>
      </c>
      <c r="M25" s="30">
        <v>8</v>
      </c>
      <c r="N25" s="30">
        <v>10</v>
      </c>
      <c r="O25" s="30">
        <v>9</v>
      </c>
      <c r="P25" s="30">
        <v>8</v>
      </c>
      <c r="Q25" s="30">
        <v>6</v>
      </c>
      <c r="R25" s="30">
        <v>9</v>
      </c>
      <c r="S25" s="30">
        <v>9</v>
      </c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29"/>
      <c r="AE25" s="31"/>
      <c r="AF25" s="18">
        <v>36.67</v>
      </c>
      <c r="AG25" s="16">
        <f t="shared" si="0"/>
        <v>189.32999999999998</v>
      </c>
    </row>
    <row r="26" spans="1:33" ht="15.75">
      <c r="A26" s="25">
        <f>Prezentace!A27</f>
        <v>37</v>
      </c>
      <c r="B26" s="22" t="str">
        <f>Prezentace!B27</f>
        <v>P</v>
      </c>
      <c r="C26" s="13" t="str">
        <f>Prezentace!C27</f>
        <v>KOCH st.</v>
      </c>
      <c r="D26" s="7" t="str">
        <f>Prezentace!D27</f>
        <v>Miroslav</v>
      </c>
      <c r="E26" s="27">
        <v>100</v>
      </c>
      <c r="F26" s="28">
        <v>10</v>
      </c>
      <c r="G26" s="30">
        <v>9</v>
      </c>
      <c r="H26" s="30">
        <v>10</v>
      </c>
      <c r="I26" s="30">
        <v>10</v>
      </c>
      <c r="J26" s="30">
        <v>9</v>
      </c>
      <c r="K26" s="30">
        <v>7</v>
      </c>
      <c r="L26" s="30">
        <v>10</v>
      </c>
      <c r="M26" s="30">
        <v>6</v>
      </c>
      <c r="N26" s="30">
        <v>10</v>
      </c>
      <c r="O26" s="30">
        <v>10</v>
      </c>
      <c r="P26" s="30">
        <v>10</v>
      </c>
      <c r="Q26" s="30">
        <v>8</v>
      </c>
      <c r="R26" s="30">
        <v>10</v>
      </c>
      <c r="S26" s="30">
        <v>8</v>
      </c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29"/>
      <c r="AE26" s="31"/>
      <c r="AF26" s="18">
        <v>50.81</v>
      </c>
      <c r="AG26" s="16">
        <f t="shared" si="0"/>
        <v>176.19</v>
      </c>
    </row>
    <row r="27" spans="1:33" ht="15.75">
      <c r="A27" s="25">
        <f>Prezentace!A28</f>
        <v>6</v>
      </c>
      <c r="B27" s="22" t="str">
        <f>Prezentace!B28</f>
        <v>P</v>
      </c>
      <c r="C27" s="13" t="str">
        <f>Prezentace!C28</f>
        <v>KONRÁD</v>
      </c>
      <c r="D27" s="7" t="str">
        <f>Prezentace!D28</f>
        <v>František</v>
      </c>
      <c r="E27" s="27">
        <v>70</v>
      </c>
      <c r="F27" s="28">
        <v>10</v>
      </c>
      <c r="G27" s="30">
        <v>0</v>
      </c>
      <c r="H27" s="30">
        <v>6</v>
      </c>
      <c r="I27" s="30">
        <v>0</v>
      </c>
      <c r="J27" s="30">
        <v>9</v>
      </c>
      <c r="K27" s="30">
        <v>8</v>
      </c>
      <c r="L27" s="30">
        <v>10</v>
      </c>
      <c r="M27" s="30">
        <v>9</v>
      </c>
      <c r="N27" s="30">
        <v>0</v>
      </c>
      <c r="O27" s="30">
        <v>0</v>
      </c>
      <c r="P27" s="30">
        <v>10</v>
      </c>
      <c r="Q27" s="30">
        <v>7</v>
      </c>
      <c r="R27" s="30">
        <v>9</v>
      </c>
      <c r="S27" s="30">
        <v>9</v>
      </c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29"/>
      <c r="AE27" s="31"/>
      <c r="AF27" s="18">
        <v>53.31</v>
      </c>
      <c r="AG27" s="16">
        <f t="shared" si="0"/>
        <v>103.69</v>
      </c>
    </row>
    <row r="28" spans="1:33" ht="15.75">
      <c r="A28" s="25">
        <f>Prezentace!A29</f>
        <v>12</v>
      </c>
      <c r="B28" s="22" t="str">
        <f>Prezentace!B29</f>
        <v>P</v>
      </c>
      <c r="C28" s="13" t="str">
        <f>Prezentace!C29</f>
        <v>KRAUS</v>
      </c>
      <c r="D28" s="7" t="str">
        <f>Prezentace!D29</f>
        <v>Milan</v>
      </c>
      <c r="E28" s="27">
        <v>100</v>
      </c>
      <c r="F28" s="28">
        <v>10</v>
      </c>
      <c r="G28" s="30">
        <v>9</v>
      </c>
      <c r="H28" s="30">
        <v>8</v>
      </c>
      <c r="I28" s="30">
        <v>7</v>
      </c>
      <c r="J28" s="30">
        <v>9</v>
      </c>
      <c r="K28" s="30">
        <v>7</v>
      </c>
      <c r="L28" s="30">
        <v>9</v>
      </c>
      <c r="M28" s="30">
        <v>8</v>
      </c>
      <c r="N28" s="30">
        <v>9</v>
      </c>
      <c r="O28" s="30">
        <v>8</v>
      </c>
      <c r="P28" s="30">
        <v>8</v>
      </c>
      <c r="Q28" s="30">
        <v>0</v>
      </c>
      <c r="R28" s="30">
        <v>10</v>
      </c>
      <c r="S28" s="30">
        <v>10</v>
      </c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29"/>
      <c r="AE28" s="31"/>
      <c r="AF28" s="18">
        <v>35.63</v>
      </c>
      <c r="AG28" s="16">
        <f t="shared" si="0"/>
        <v>176.37</v>
      </c>
    </row>
    <row r="29" spans="1:33" ht="15.75">
      <c r="A29" s="25">
        <f>Prezentace!A30</f>
        <v>9</v>
      </c>
      <c r="B29" s="22" t="str">
        <f>Prezentace!B30</f>
        <v>P</v>
      </c>
      <c r="C29" s="13" t="str">
        <f>Prezentace!C30</f>
        <v>MATĚJKA</v>
      </c>
      <c r="D29" s="7" t="str">
        <f>Prezentace!D30</f>
        <v>Milan</v>
      </c>
      <c r="E29" s="27">
        <v>90</v>
      </c>
      <c r="F29" s="28">
        <v>10</v>
      </c>
      <c r="G29" s="30">
        <v>10</v>
      </c>
      <c r="H29" s="30">
        <v>8</v>
      </c>
      <c r="I29" s="30">
        <v>0</v>
      </c>
      <c r="J29" s="30">
        <v>10</v>
      </c>
      <c r="K29" s="30">
        <v>8</v>
      </c>
      <c r="L29" s="30">
        <v>9</v>
      </c>
      <c r="M29" s="30">
        <v>9</v>
      </c>
      <c r="N29" s="30">
        <v>10</v>
      </c>
      <c r="O29" s="30">
        <v>9</v>
      </c>
      <c r="P29" s="30">
        <v>10</v>
      </c>
      <c r="Q29" s="30">
        <v>9</v>
      </c>
      <c r="R29" s="30">
        <v>10</v>
      </c>
      <c r="S29" s="30">
        <v>10</v>
      </c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29"/>
      <c r="AE29" s="31">
        <v>-70</v>
      </c>
      <c r="AF29" s="18">
        <v>56.98</v>
      </c>
      <c r="AG29" s="16">
        <f t="shared" si="0"/>
        <v>85.02000000000001</v>
      </c>
    </row>
    <row r="30" spans="1:33" ht="15.75">
      <c r="A30" s="25">
        <f>Prezentace!A31</f>
        <v>40</v>
      </c>
      <c r="B30" s="22" t="str">
        <f>Prezentace!B31</f>
        <v>P</v>
      </c>
      <c r="C30" s="13" t="str">
        <f>Prezentace!C31</f>
        <v>MIRONIUK</v>
      </c>
      <c r="D30" s="7" t="str">
        <f>Prezentace!D31</f>
        <v>Zdeněk</v>
      </c>
      <c r="E30" s="27">
        <v>100</v>
      </c>
      <c r="F30" s="28">
        <v>10</v>
      </c>
      <c r="G30" s="30">
        <v>10</v>
      </c>
      <c r="H30" s="30">
        <v>10</v>
      </c>
      <c r="I30" s="30">
        <v>9</v>
      </c>
      <c r="J30" s="30">
        <v>10</v>
      </c>
      <c r="K30" s="30">
        <v>6</v>
      </c>
      <c r="L30" s="30">
        <v>10</v>
      </c>
      <c r="M30" s="30">
        <v>9</v>
      </c>
      <c r="N30" s="30">
        <v>8</v>
      </c>
      <c r="O30" s="30">
        <v>8</v>
      </c>
      <c r="P30" s="30">
        <v>10</v>
      </c>
      <c r="Q30" s="30">
        <v>0</v>
      </c>
      <c r="R30" s="30">
        <v>9</v>
      </c>
      <c r="S30" s="30">
        <v>8</v>
      </c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29"/>
      <c r="AE30" s="31"/>
      <c r="AF30" s="18">
        <v>35.15</v>
      </c>
      <c r="AG30" s="16">
        <f t="shared" si="0"/>
        <v>181.85</v>
      </c>
    </row>
    <row r="31" spans="1:33" ht="15.75">
      <c r="A31" s="25">
        <f>Prezentace!A32</f>
        <v>41</v>
      </c>
      <c r="B31" s="22" t="str">
        <f>Prezentace!B32</f>
        <v>R</v>
      </c>
      <c r="C31" s="13" t="str">
        <f>Prezentace!C32</f>
        <v>MIRONIUK</v>
      </c>
      <c r="D31" s="7" t="str">
        <f>Prezentace!D32</f>
        <v>Zdeněk</v>
      </c>
      <c r="E31" s="27">
        <v>100</v>
      </c>
      <c r="F31" s="28">
        <v>10</v>
      </c>
      <c r="G31" s="30">
        <v>9</v>
      </c>
      <c r="H31" s="30">
        <v>7</v>
      </c>
      <c r="I31" s="30">
        <v>7</v>
      </c>
      <c r="J31" s="30">
        <v>10</v>
      </c>
      <c r="K31" s="30">
        <v>9</v>
      </c>
      <c r="L31" s="30">
        <v>10</v>
      </c>
      <c r="M31" s="30">
        <v>9</v>
      </c>
      <c r="N31" s="30">
        <v>9</v>
      </c>
      <c r="O31" s="30">
        <v>8</v>
      </c>
      <c r="P31" s="30">
        <v>10</v>
      </c>
      <c r="Q31" s="30">
        <v>10</v>
      </c>
      <c r="R31" s="30">
        <v>10</v>
      </c>
      <c r="S31" s="30">
        <v>9</v>
      </c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29"/>
      <c r="AE31" s="31"/>
      <c r="AF31" s="18">
        <v>46.18</v>
      </c>
      <c r="AG31" s="16">
        <f t="shared" si="0"/>
        <v>180.82</v>
      </c>
    </row>
    <row r="32" spans="1:33" ht="15.75">
      <c r="A32" s="25">
        <f>Prezentace!A33</f>
        <v>14</v>
      </c>
      <c r="B32" s="22" t="str">
        <f>Prezentace!B33</f>
        <v>P</v>
      </c>
      <c r="C32" s="13" t="str">
        <f>Prezentace!C33</f>
        <v>NOVOTNÝ</v>
      </c>
      <c r="D32" s="7" t="str">
        <f>Prezentace!D33</f>
        <v>Jaroslav</v>
      </c>
      <c r="E32" s="27">
        <v>100</v>
      </c>
      <c r="F32" s="28">
        <v>10</v>
      </c>
      <c r="G32" s="30">
        <v>10</v>
      </c>
      <c r="H32" s="30">
        <v>10</v>
      </c>
      <c r="I32" s="30">
        <v>10</v>
      </c>
      <c r="J32" s="30">
        <v>9</v>
      </c>
      <c r="K32" s="30">
        <v>8</v>
      </c>
      <c r="L32" s="30">
        <v>10</v>
      </c>
      <c r="M32" s="30">
        <v>8</v>
      </c>
      <c r="N32" s="30">
        <v>10</v>
      </c>
      <c r="O32" s="30">
        <v>9</v>
      </c>
      <c r="P32" s="30">
        <v>9</v>
      </c>
      <c r="Q32" s="30">
        <v>7</v>
      </c>
      <c r="R32" s="30">
        <v>9</v>
      </c>
      <c r="S32" s="30">
        <v>8</v>
      </c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29"/>
      <c r="AE32" s="31"/>
      <c r="AF32" s="18">
        <v>26.69</v>
      </c>
      <c r="AG32" s="16">
        <f t="shared" si="0"/>
        <v>200.31</v>
      </c>
    </row>
    <row r="33" spans="1:33" ht="15.75">
      <c r="A33" s="25">
        <f>Prezentace!A34</f>
        <v>34</v>
      </c>
      <c r="B33" s="22" t="str">
        <f>Prezentace!B34</f>
        <v>P</v>
      </c>
      <c r="C33" s="13" t="str">
        <f>Prezentace!C34</f>
        <v>PAVELKA</v>
      </c>
      <c r="D33" s="7" t="str">
        <f>Prezentace!D34</f>
        <v>Ivan</v>
      </c>
      <c r="E33" s="27">
        <v>90</v>
      </c>
      <c r="F33" s="28">
        <v>8</v>
      </c>
      <c r="G33" s="30">
        <v>0</v>
      </c>
      <c r="H33" s="30">
        <v>9</v>
      </c>
      <c r="I33" s="30">
        <v>9</v>
      </c>
      <c r="J33" s="30">
        <v>9</v>
      </c>
      <c r="K33" s="30">
        <v>0</v>
      </c>
      <c r="L33" s="30">
        <v>10</v>
      </c>
      <c r="M33" s="30">
        <v>9</v>
      </c>
      <c r="N33" s="30">
        <v>9</v>
      </c>
      <c r="O33" s="30">
        <v>8</v>
      </c>
      <c r="P33" s="30">
        <v>10</v>
      </c>
      <c r="Q33" s="30">
        <v>9</v>
      </c>
      <c r="R33" s="30">
        <v>10</v>
      </c>
      <c r="S33" s="30">
        <v>10</v>
      </c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29"/>
      <c r="AE33" s="31"/>
      <c r="AF33" s="18">
        <v>64.81</v>
      </c>
      <c r="AG33" s="16">
        <f t="shared" si="0"/>
        <v>135.19</v>
      </c>
    </row>
    <row r="34" spans="1:33" ht="15.75">
      <c r="A34" s="25">
        <f>Prezentace!A35</f>
        <v>35</v>
      </c>
      <c r="B34" s="22" t="str">
        <f>Prezentace!B35</f>
        <v>R</v>
      </c>
      <c r="C34" s="13" t="str">
        <f>Prezentace!C35</f>
        <v>PAVELKA</v>
      </c>
      <c r="D34" s="7" t="str">
        <f>Prezentace!D35</f>
        <v>Ivan</v>
      </c>
      <c r="E34" s="27">
        <v>90</v>
      </c>
      <c r="F34" s="28">
        <v>9</v>
      </c>
      <c r="G34" s="30">
        <v>0</v>
      </c>
      <c r="H34" s="30">
        <v>10</v>
      </c>
      <c r="I34" s="30">
        <v>10</v>
      </c>
      <c r="J34" s="30">
        <v>9</v>
      </c>
      <c r="K34" s="30">
        <v>0</v>
      </c>
      <c r="L34" s="30">
        <v>10</v>
      </c>
      <c r="M34" s="30">
        <v>9</v>
      </c>
      <c r="N34" s="30">
        <v>10</v>
      </c>
      <c r="O34" s="30">
        <v>9</v>
      </c>
      <c r="P34" s="30">
        <v>9</v>
      </c>
      <c r="Q34" s="30">
        <v>9</v>
      </c>
      <c r="R34" s="30">
        <v>9</v>
      </c>
      <c r="S34" s="30">
        <v>8</v>
      </c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29"/>
      <c r="AE34" s="31"/>
      <c r="AF34" s="18">
        <v>81.79</v>
      </c>
      <c r="AG34" s="16">
        <f t="shared" si="0"/>
        <v>119.21</v>
      </c>
    </row>
    <row r="35" spans="1:33" ht="15.75">
      <c r="A35" s="25">
        <f>Prezentace!A36</f>
        <v>38</v>
      </c>
      <c r="B35" s="22" t="str">
        <f>Prezentace!B36</f>
        <v>P</v>
      </c>
      <c r="C35" s="13" t="str">
        <f>Prezentace!C36</f>
        <v>PECHOVÁ</v>
      </c>
      <c r="D35" s="7" t="str">
        <f>Prezentace!D36</f>
        <v>Hana</v>
      </c>
      <c r="E35" s="27">
        <v>100</v>
      </c>
      <c r="F35" s="28">
        <v>10</v>
      </c>
      <c r="G35" s="30">
        <v>10</v>
      </c>
      <c r="H35" s="30">
        <v>10</v>
      </c>
      <c r="I35" s="30">
        <v>8</v>
      </c>
      <c r="J35" s="30">
        <v>9</v>
      </c>
      <c r="K35" s="30">
        <v>0</v>
      </c>
      <c r="L35" s="30">
        <v>10</v>
      </c>
      <c r="M35" s="30">
        <v>9</v>
      </c>
      <c r="N35" s="30">
        <v>8</v>
      </c>
      <c r="O35" s="30">
        <v>7</v>
      </c>
      <c r="P35" s="30">
        <v>9</v>
      </c>
      <c r="Q35" s="30">
        <v>8</v>
      </c>
      <c r="R35" s="30">
        <v>9</v>
      </c>
      <c r="S35" s="30">
        <v>7</v>
      </c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29"/>
      <c r="AE35" s="31"/>
      <c r="AF35" s="18">
        <v>43.35</v>
      </c>
      <c r="AG35" s="16">
        <f t="shared" si="0"/>
        <v>170.65</v>
      </c>
    </row>
    <row r="36" spans="1:33" ht="15.75">
      <c r="A36" s="25">
        <f>Prezentace!A37</f>
        <v>39</v>
      </c>
      <c r="B36" s="22" t="str">
        <f>Prezentace!B37</f>
        <v>R</v>
      </c>
      <c r="C36" s="13" t="str">
        <f>Prezentace!C37</f>
        <v>PECHOVÁ</v>
      </c>
      <c r="D36" s="7" t="str">
        <f>Prezentace!D37</f>
        <v>Hana</v>
      </c>
      <c r="E36" s="27">
        <v>100</v>
      </c>
      <c r="F36" s="28">
        <v>10</v>
      </c>
      <c r="G36" s="30">
        <v>10</v>
      </c>
      <c r="H36" s="30">
        <v>8</v>
      </c>
      <c r="I36" s="30">
        <v>7</v>
      </c>
      <c r="J36" s="30">
        <v>10</v>
      </c>
      <c r="K36" s="30">
        <v>8</v>
      </c>
      <c r="L36" s="30">
        <v>10</v>
      </c>
      <c r="M36" s="30">
        <v>9</v>
      </c>
      <c r="N36" s="30">
        <v>9</v>
      </c>
      <c r="O36" s="30">
        <v>9</v>
      </c>
      <c r="P36" s="30">
        <v>10</v>
      </c>
      <c r="Q36" s="30">
        <v>8</v>
      </c>
      <c r="R36" s="30">
        <v>10</v>
      </c>
      <c r="S36" s="30">
        <v>10</v>
      </c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29"/>
      <c r="AE36" s="31"/>
      <c r="AF36" s="18">
        <v>62.8</v>
      </c>
      <c r="AG36" s="16">
        <f t="shared" si="0"/>
        <v>165.2</v>
      </c>
    </row>
    <row r="37" spans="1:33" ht="15.75">
      <c r="A37" s="25">
        <f>Prezentace!A38</f>
        <v>3</v>
      </c>
      <c r="B37" s="22" t="str">
        <f>Prezentace!B38</f>
        <v>P</v>
      </c>
      <c r="C37" s="13" t="str">
        <f>Prezentace!C38</f>
        <v>PĚTIVLAS</v>
      </c>
      <c r="D37" s="7" t="str">
        <f>Prezentace!D38</f>
        <v>David</v>
      </c>
      <c r="E37" s="27">
        <v>100</v>
      </c>
      <c r="F37" s="28">
        <v>10</v>
      </c>
      <c r="G37" s="30">
        <v>10</v>
      </c>
      <c r="H37" s="30">
        <v>10</v>
      </c>
      <c r="I37" s="30">
        <v>9</v>
      </c>
      <c r="J37" s="30">
        <v>10</v>
      </c>
      <c r="K37" s="30">
        <v>10</v>
      </c>
      <c r="L37" s="30">
        <v>10</v>
      </c>
      <c r="M37" s="30">
        <v>7</v>
      </c>
      <c r="N37" s="30">
        <v>8</v>
      </c>
      <c r="O37" s="30">
        <v>7</v>
      </c>
      <c r="P37" s="30">
        <v>10</v>
      </c>
      <c r="Q37" s="30">
        <v>7</v>
      </c>
      <c r="R37" s="30">
        <v>9</v>
      </c>
      <c r="S37" s="30">
        <v>8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29"/>
      <c r="AE37" s="31"/>
      <c r="AF37" s="18">
        <v>30.37</v>
      </c>
      <c r="AG37" s="16">
        <f t="shared" si="0"/>
        <v>194.63</v>
      </c>
    </row>
    <row r="38" spans="1:33" ht="15.75">
      <c r="A38" s="25">
        <f>Prezentace!A39</f>
        <v>5</v>
      </c>
      <c r="B38" s="22" t="str">
        <f>Prezentace!B39</f>
        <v>P</v>
      </c>
      <c r="C38" s="13" t="str">
        <f>Prezentace!C39</f>
        <v>SEDMÍK</v>
      </c>
      <c r="D38" s="7" t="str">
        <f>Prezentace!D39</f>
        <v>Petr</v>
      </c>
      <c r="E38" s="27">
        <v>100</v>
      </c>
      <c r="F38" s="28">
        <v>10</v>
      </c>
      <c r="G38" s="30">
        <v>10</v>
      </c>
      <c r="H38" s="30">
        <v>10</v>
      </c>
      <c r="I38" s="30">
        <v>10</v>
      </c>
      <c r="J38" s="30">
        <v>9</v>
      </c>
      <c r="K38" s="30">
        <v>9</v>
      </c>
      <c r="L38" s="30">
        <v>10</v>
      </c>
      <c r="M38" s="30">
        <v>8</v>
      </c>
      <c r="N38" s="30">
        <v>9</v>
      </c>
      <c r="O38" s="30">
        <v>9</v>
      </c>
      <c r="P38" s="30">
        <v>0</v>
      </c>
      <c r="Q38" s="30">
        <v>0</v>
      </c>
      <c r="R38" s="30">
        <v>9</v>
      </c>
      <c r="S38" s="30">
        <v>8</v>
      </c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29"/>
      <c r="AE38" s="31"/>
      <c r="AF38" s="18">
        <v>43.93</v>
      </c>
      <c r="AG38" s="16">
        <f t="shared" si="0"/>
        <v>167.07</v>
      </c>
    </row>
    <row r="39" spans="1:33" ht="15.75">
      <c r="A39" s="25">
        <f>Prezentace!A40</f>
        <v>16</v>
      </c>
      <c r="B39" s="22" t="str">
        <f>Prezentace!B40</f>
        <v>P</v>
      </c>
      <c r="C39" s="13" t="str">
        <f>Prezentace!C40</f>
        <v>SOKOLÍK</v>
      </c>
      <c r="D39" s="7" t="str">
        <f>Prezentace!D40</f>
        <v>Jaroslav</v>
      </c>
      <c r="E39" s="27">
        <v>100</v>
      </c>
      <c r="F39" s="28">
        <v>10</v>
      </c>
      <c r="G39" s="30">
        <v>10</v>
      </c>
      <c r="H39" s="30">
        <v>8</v>
      </c>
      <c r="I39" s="30">
        <v>0</v>
      </c>
      <c r="J39" s="30">
        <v>9</v>
      </c>
      <c r="K39" s="30">
        <v>8</v>
      </c>
      <c r="L39" s="30">
        <v>8</v>
      </c>
      <c r="M39" s="30">
        <v>8</v>
      </c>
      <c r="N39" s="30">
        <v>9</v>
      </c>
      <c r="O39" s="30">
        <v>6</v>
      </c>
      <c r="P39" s="30">
        <v>9</v>
      </c>
      <c r="Q39" s="30">
        <v>9</v>
      </c>
      <c r="R39" s="30">
        <v>9</v>
      </c>
      <c r="S39" s="30">
        <v>9</v>
      </c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29"/>
      <c r="AE39" s="31"/>
      <c r="AF39" s="18">
        <v>34.98</v>
      </c>
      <c r="AG39" s="16">
        <f t="shared" si="0"/>
        <v>177.02</v>
      </c>
    </row>
    <row r="40" spans="1:33" ht="15.75">
      <c r="A40" s="25">
        <f>Prezentace!A41</f>
        <v>15</v>
      </c>
      <c r="B40" s="22" t="str">
        <f>Prezentace!B41</f>
        <v>P</v>
      </c>
      <c r="C40" s="13" t="str">
        <f>Prezentace!C41</f>
        <v>ŠINDELÁŘ</v>
      </c>
      <c r="D40" s="7" t="str">
        <f>Prezentace!D41</f>
        <v>František</v>
      </c>
      <c r="E40" s="27">
        <v>100</v>
      </c>
      <c r="F40" s="28">
        <v>10</v>
      </c>
      <c r="G40" s="30">
        <v>9</v>
      </c>
      <c r="H40" s="30">
        <v>9</v>
      </c>
      <c r="I40" s="30">
        <v>9</v>
      </c>
      <c r="J40" s="30">
        <v>10</v>
      </c>
      <c r="K40" s="30">
        <v>9</v>
      </c>
      <c r="L40" s="30">
        <v>9</v>
      </c>
      <c r="M40" s="30">
        <v>7</v>
      </c>
      <c r="N40" s="30">
        <v>9</v>
      </c>
      <c r="O40" s="30">
        <v>7</v>
      </c>
      <c r="P40" s="30">
        <v>7</v>
      </c>
      <c r="Q40" s="30">
        <v>5</v>
      </c>
      <c r="R40" s="30">
        <v>9</v>
      </c>
      <c r="S40" s="30">
        <v>9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9"/>
      <c r="AE40" s="31"/>
      <c r="AF40" s="18">
        <v>62.52</v>
      </c>
      <c r="AG40" s="16">
        <f t="shared" si="0"/>
        <v>155.48</v>
      </c>
    </row>
    <row r="41" spans="1:33" ht="15.75">
      <c r="A41" s="25">
        <f>Prezentace!A42</f>
        <v>17</v>
      </c>
      <c r="B41" s="22" t="str">
        <f>Prezentace!B42</f>
        <v>P</v>
      </c>
      <c r="C41" s="13" t="str">
        <f>Prezentace!C42</f>
        <v>URBANEC</v>
      </c>
      <c r="D41" s="7" t="str">
        <f>Prezentace!D42</f>
        <v>Antonín</v>
      </c>
      <c r="E41" s="27">
        <v>100</v>
      </c>
      <c r="F41" s="28">
        <v>10</v>
      </c>
      <c r="G41" s="30">
        <v>10</v>
      </c>
      <c r="H41" s="30">
        <v>10</v>
      </c>
      <c r="I41" s="30">
        <v>10</v>
      </c>
      <c r="J41" s="30">
        <v>0</v>
      </c>
      <c r="K41" s="30">
        <v>0</v>
      </c>
      <c r="L41" s="30">
        <v>9</v>
      </c>
      <c r="M41" s="30">
        <v>0</v>
      </c>
      <c r="N41" s="30">
        <v>8</v>
      </c>
      <c r="O41" s="30">
        <v>8</v>
      </c>
      <c r="P41" s="30">
        <v>10</v>
      </c>
      <c r="Q41" s="30">
        <v>9</v>
      </c>
      <c r="R41" s="30">
        <v>9</v>
      </c>
      <c r="S41" s="30">
        <v>8</v>
      </c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29"/>
      <c r="AE41" s="31"/>
      <c r="AF41" s="18">
        <v>54.41</v>
      </c>
      <c r="AG41" s="16">
        <f t="shared" si="0"/>
        <v>146.59</v>
      </c>
    </row>
    <row r="42" spans="1:33" ht="15.75">
      <c r="A42" s="25">
        <f>Prezentace!A43</f>
        <v>13</v>
      </c>
      <c r="B42" s="22" t="str">
        <f>Prezentace!B43</f>
        <v>P</v>
      </c>
      <c r="C42" s="13" t="str">
        <f>Prezentace!C43</f>
        <v>ZAJÍČEK</v>
      </c>
      <c r="D42" s="7" t="str">
        <f>Prezentace!D43</f>
        <v>Jan</v>
      </c>
      <c r="E42" s="27">
        <v>90</v>
      </c>
      <c r="F42" s="28">
        <v>10</v>
      </c>
      <c r="G42" s="30">
        <v>10</v>
      </c>
      <c r="H42" s="30">
        <v>10</v>
      </c>
      <c r="I42" s="30">
        <v>8</v>
      </c>
      <c r="J42" s="30">
        <v>8</v>
      </c>
      <c r="K42" s="30">
        <v>0</v>
      </c>
      <c r="L42" s="30">
        <v>9</v>
      </c>
      <c r="M42" s="30">
        <v>8</v>
      </c>
      <c r="N42" s="30">
        <v>9</v>
      </c>
      <c r="O42" s="30">
        <v>8</v>
      </c>
      <c r="P42" s="30">
        <v>0</v>
      </c>
      <c r="Q42" s="30">
        <v>0</v>
      </c>
      <c r="R42" s="30">
        <v>10</v>
      </c>
      <c r="S42" s="30">
        <v>9</v>
      </c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29"/>
      <c r="AE42" s="31"/>
      <c r="AF42" s="18">
        <v>67.9</v>
      </c>
      <c r="AG42" s="16">
        <f t="shared" si="0"/>
        <v>121.1</v>
      </c>
    </row>
    <row r="43" spans="1:33" ht="15.75">
      <c r="A43" s="25">
        <f>Prezentace!A44</f>
        <v>1</v>
      </c>
      <c r="B43" s="22" t="str">
        <f>Prezentace!B44</f>
        <v>P</v>
      </c>
      <c r="C43" s="13" t="str">
        <f>Prezentace!C44</f>
        <v>ŽEMLIČKA</v>
      </c>
      <c r="D43" s="7" t="str">
        <f>Prezentace!D44</f>
        <v>Ladislav</v>
      </c>
      <c r="E43" s="27">
        <v>100</v>
      </c>
      <c r="F43" s="28">
        <v>10</v>
      </c>
      <c r="G43" s="30">
        <v>9</v>
      </c>
      <c r="H43" s="30">
        <v>9</v>
      </c>
      <c r="I43" s="30">
        <v>8</v>
      </c>
      <c r="J43" s="30">
        <v>10</v>
      </c>
      <c r="K43" s="30">
        <v>10</v>
      </c>
      <c r="L43" s="30">
        <v>9</v>
      </c>
      <c r="M43" s="30">
        <v>8</v>
      </c>
      <c r="N43" s="30">
        <v>10</v>
      </c>
      <c r="O43" s="30">
        <v>8</v>
      </c>
      <c r="P43" s="30">
        <v>9</v>
      </c>
      <c r="Q43" s="30">
        <v>7</v>
      </c>
      <c r="R43" s="30">
        <v>10</v>
      </c>
      <c r="S43" s="30">
        <v>9</v>
      </c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29"/>
      <c r="AE43" s="31"/>
      <c r="AF43" s="18">
        <v>36.52</v>
      </c>
      <c r="AG43" s="16">
        <f t="shared" si="0"/>
        <v>189.48</v>
      </c>
    </row>
    <row r="44" spans="1:33" ht="15.75">
      <c r="A44" s="25">
        <f>Prezentace!A45</f>
        <v>2</v>
      </c>
      <c r="B44" s="22" t="str">
        <f>Prezentace!B45</f>
        <v>P</v>
      </c>
      <c r="C44" s="13" t="str">
        <f>Prezentace!C45</f>
        <v>ŽEMLIČKOVÁ</v>
      </c>
      <c r="D44" s="7" t="str">
        <f>Prezentace!D45</f>
        <v>Marie</v>
      </c>
      <c r="E44" s="27">
        <v>100</v>
      </c>
      <c r="F44" s="28">
        <v>10</v>
      </c>
      <c r="G44" s="30">
        <v>9</v>
      </c>
      <c r="H44" s="30">
        <v>9</v>
      </c>
      <c r="I44" s="30">
        <v>0</v>
      </c>
      <c r="J44" s="30">
        <v>9</v>
      </c>
      <c r="K44" s="30">
        <v>9</v>
      </c>
      <c r="L44" s="30">
        <v>10</v>
      </c>
      <c r="M44" s="30">
        <v>9</v>
      </c>
      <c r="N44" s="30">
        <v>10</v>
      </c>
      <c r="O44" s="30">
        <v>9</v>
      </c>
      <c r="P44" s="30">
        <v>10</v>
      </c>
      <c r="Q44" s="30">
        <v>9</v>
      </c>
      <c r="R44" s="30">
        <v>10</v>
      </c>
      <c r="S44" s="30">
        <v>10</v>
      </c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9"/>
      <c r="AE44" s="31"/>
      <c r="AF44" s="18">
        <v>59.89</v>
      </c>
      <c r="AG44" s="16">
        <f t="shared" si="0"/>
        <v>163.11</v>
      </c>
    </row>
    <row r="45" spans="1:33" ht="15.75">
      <c r="A45" s="25">
        <f>Prezentace!A46</f>
        <v>42</v>
      </c>
      <c r="B45" s="22" t="str">
        <f>Prezentace!B46</f>
        <v>P</v>
      </c>
      <c r="C45" s="13" t="str">
        <f>Prezentace!C46</f>
        <v>DVOŘÁK</v>
      </c>
      <c r="D45" s="7" t="str">
        <f>Prezentace!D46</f>
        <v>Václav</v>
      </c>
      <c r="E45" s="27">
        <v>100</v>
      </c>
      <c r="F45" s="28">
        <v>10</v>
      </c>
      <c r="G45" s="30">
        <v>10</v>
      </c>
      <c r="H45" s="30">
        <v>10</v>
      </c>
      <c r="I45" s="30">
        <v>9</v>
      </c>
      <c r="J45" s="30">
        <v>9</v>
      </c>
      <c r="K45" s="30">
        <v>9</v>
      </c>
      <c r="L45" s="30">
        <v>0</v>
      </c>
      <c r="M45" s="30">
        <v>0</v>
      </c>
      <c r="N45" s="30">
        <v>10</v>
      </c>
      <c r="O45" s="30">
        <v>10</v>
      </c>
      <c r="P45" s="30">
        <v>10</v>
      </c>
      <c r="Q45" s="30">
        <v>7</v>
      </c>
      <c r="R45" s="30">
        <v>10</v>
      </c>
      <c r="S45" s="30">
        <v>10</v>
      </c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29"/>
      <c r="AE45" s="31"/>
      <c r="AF45" s="18">
        <v>48.77</v>
      </c>
      <c r="AG45" s="16">
        <f t="shared" si="0"/>
        <v>165.23</v>
      </c>
    </row>
    <row r="46" spans="1:33" ht="15.75">
      <c r="A46" s="25">
        <f>Prezentace!A47</f>
        <v>43</v>
      </c>
      <c r="B46" s="22" t="str">
        <f>Prezentace!B47</f>
        <v>R</v>
      </c>
      <c r="C46" s="13" t="str">
        <f>Prezentace!C47</f>
        <v>KEJŘ</v>
      </c>
      <c r="D46" s="7" t="str">
        <f>Prezentace!D47</f>
        <v>Jan</v>
      </c>
      <c r="E46" s="27">
        <v>100</v>
      </c>
      <c r="F46" s="28">
        <v>10</v>
      </c>
      <c r="G46" s="30">
        <v>10</v>
      </c>
      <c r="H46" s="30">
        <v>10</v>
      </c>
      <c r="I46" s="30">
        <v>10</v>
      </c>
      <c r="J46" s="30">
        <v>6</v>
      </c>
      <c r="K46" s="30">
        <v>0</v>
      </c>
      <c r="L46" s="30">
        <v>10</v>
      </c>
      <c r="M46" s="30">
        <v>8</v>
      </c>
      <c r="N46" s="30">
        <v>10</v>
      </c>
      <c r="O46" s="30">
        <v>0</v>
      </c>
      <c r="P46" s="30">
        <v>10</v>
      </c>
      <c r="Q46" s="30">
        <v>7</v>
      </c>
      <c r="R46" s="30">
        <v>9</v>
      </c>
      <c r="S46" s="30">
        <v>9</v>
      </c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29"/>
      <c r="AE46" s="31"/>
      <c r="AF46" s="18">
        <v>93.03</v>
      </c>
      <c r="AG46" s="16">
        <f t="shared" si="0"/>
        <v>115.97</v>
      </c>
    </row>
    <row r="47" spans="1:33" ht="15.75" hidden="1">
      <c r="A47" s="25">
        <f>Prezentace!A48</f>
        <v>44</v>
      </c>
      <c r="B47" s="22" t="str">
        <f>Prezentace!B48</f>
        <v>P</v>
      </c>
      <c r="C47" s="13">
        <f>Prezentace!C48</f>
        <v>0</v>
      </c>
      <c r="D47" s="7">
        <f>Prezentace!D48</f>
        <v>0</v>
      </c>
      <c r="E47" s="27"/>
      <c r="F47" s="28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29"/>
      <c r="AE47" s="31"/>
      <c r="AF47" s="18"/>
      <c r="AG47" s="16" t="str">
        <f t="shared" si="0"/>
        <v>©</v>
      </c>
    </row>
    <row r="48" spans="1:33" ht="15.75" hidden="1">
      <c r="A48" s="25">
        <f>Prezentace!A49</f>
        <v>45</v>
      </c>
      <c r="B48" s="22" t="str">
        <f>Prezentace!B49</f>
        <v>P</v>
      </c>
      <c r="C48" s="13">
        <f>Prezentace!C49</f>
        <v>0</v>
      </c>
      <c r="D48" s="7">
        <f>Prezentace!D49</f>
        <v>0</v>
      </c>
      <c r="E48" s="27"/>
      <c r="F48" s="28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29"/>
      <c r="AE48" s="31"/>
      <c r="AF48" s="18"/>
      <c r="AG48" s="16" t="str">
        <f t="shared" si="0"/>
        <v>©</v>
      </c>
    </row>
    <row r="49" spans="1:33" ht="15.75" hidden="1">
      <c r="A49" s="25">
        <f>Prezentace!A50</f>
        <v>46</v>
      </c>
      <c r="B49" s="22" t="str">
        <f>Prezentace!B50</f>
        <v>P</v>
      </c>
      <c r="C49" s="13">
        <f>Prezentace!C50</f>
        <v>0</v>
      </c>
      <c r="D49" s="7">
        <f>Prezentace!D50</f>
        <v>0</v>
      </c>
      <c r="E49" s="27"/>
      <c r="F49" s="28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29"/>
      <c r="AE49" s="31"/>
      <c r="AF49" s="18"/>
      <c r="AG49" s="16" t="str">
        <f t="shared" si="0"/>
        <v>©</v>
      </c>
    </row>
    <row r="50" spans="1:33" ht="15.75" hidden="1">
      <c r="A50" s="25">
        <f>Prezentace!A51</f>
        <v>47</v>
      </c>
      <c r="B50" s="22" t="str">
        <f>Prezentace!B51</f>
        <v>P</v>
      </c>
      <c r="C50" s="13">
        <f>Prezentace!C51</f>
        <v>0</v>
      </c>
      <c r="D50" s="7">
        <f>Prezentace!D51</f>
        <v>0</v>
      </c>
      <c r="E50" s="27"/>
      <c r="F50" s="28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29"/>
      <c r="AE50" s="31"/>
      <c r="AF50" s="18"/>
      <c r="AG50" s="16" t="str">
        <f t="shared" si="0"/>
        <v>©</v>
      </c>
    </row>
    <row r="51" spans="1:33" ht="15.75" hidden="1">
      <c r="A51" s="25">
        <f>Prezentace!A52</f>
        <v>48</v>
      </c>
      <c r="B51" s="22" t="str">
        <f>Prezentace!B52</f>
        <v>P</v>
      </c>
      <c r="C51" s="13">
        <f>Prezentace!C52</f>
        <v>0</v>
      </c>
      <c r="D51" s="7">
        <f>Prezentace!D52</f>
        <v>0</v>
      </c>
      <c r="E51" s="27"/>
      <c r="F51" s="28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29"/>
      <c r="AE51" s="31"/>
      <c r="AF51" s="18"/>
      <c r="AG51" s="16" t="str">
        <f t="shared" si="0"/>
        <v>©</v>
      </c>
    </row>
    <row r="52" spans="1:33" ht="15.75" hidden="1">
      <c r="A52" s="25">
        <f>Prezentace!A53</f>
        <v>49</v>
      </c>
      <c r="B52" s="22" t="str">
        <f>Prezentace!B53</f>
        <v>P</v>
      </c>
      <c r="C52" s="13">
        <f>Prezentace!C53</f>
        <v>0</v>
      </c>
      <c r="D52" s="7">
        <f>Prezentace!D53</f>
        <v>0</v>
      </c>
      <c r="E52" s="27"/>
      <c r="F52" s="28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29"/>
      <c r="AE52" s="31"/>
      <c r="AF52" s="18"/>
      <c r="AG52" s="16" t="str">
        <f t="shared" si="0"/>
        <v>©</v>
      </c>
    </row>
    <row r="53" spans="1:33" ht="15.75" hidden="1">
      <c r="A53" s="25">
        <f>Prezentace!A54</f>
        <v>50</v>
      </c>
      <c r="B53" s="22" t="str">
        <f>Prezentace!B54</f>
        <v>P</v>
      </c>
      <c r="C53" s="13">
        <f>Prezentace!C54</f>
        <v>0</v>
      </c>
      <c r="D53" s="7">
        <f>Prezentace!D54</f>
        <v>0</v>
      </c>
      <c r="E53" s="27"/>
      <c r="F53" s="28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29"/>
      <c r="AE53" s="31"/>
      <c r="AF53" s="18"/>
      <c r="AG53" s="16" t="str">
        <f t="shared" si="0"/>
        <v>©</v>
      </c>
    </row>
    <row r="54" spans="1:33" ht="15.75" hidden="1">
      <c r="A54" s="25">
        <f>Prezentace!A55</f>
        <v>51</v>
      </c>
      <c r="B54" s="22" t="str">
        <f>Prezentace!B55</f>
        <v>P</v>
      </c>
      <c r="C54" s="13">
        <f>Prezentace!C55</f>
        <v>0</v>
      </c>
      <c r="D54" s="7">
        <f>Prezentace!D55</f>
        <v>0</v>
      </c>
      <c r="E54" s="27"/>
      <c r="F54" s="28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29"/>
      <c r="AE54" s="31"/>
      <c r="AF54" s="18"/>
      <c r="AG54" s="16" t="str">
        <f t="shared" si="0"/>
        <v>©</v>
      </c>
    </row>
    <row r="55" spans="1:33" ht="15.75" hidden="1">
      <c r="A55" s="25">
        <f>Prezentace!A56</f>
        <v>52</v>
      </c>
      <c r="B55" s="22" t="str">
        <f>Prezentace!B56</f>
        <v>P</v>
      </c>
      <c r="C55" s="13">
        <f>Prezentace!C56</f>
        <v>0</v>
      </c>
      <c r="D55" s="7">
        <f>Prezentace!D56</f>
        <v>0</v>
      </c>
      <c r="E55" s="27"/>
      <c r="F55" s="28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29"/>
      <c r="AE55" s="31"/>
      <c r="AF55" s="18"/>
      <c r="AG55" s="16" t="str">
        <f t="shared" si="0"/>
        <v>©</v>
      </c>
    </row>
    <row r="56" spans="1:33" ht="15.75" hidden="1">
      <c r="A56" s="25">
        <f>Prezentace!A57</f>
        <v>53</v>
      </c>
      <c r="B56" s="22" t="str">
        <f>Prezentace!B57</f>
        <v>P</v>
      </c>
      <c r="C56" s="13">
        <f>Prezentace!C57</f>
        <v>0</v>
      </c>
      <c r="D56" s="7">
        <f>Prezentace!D57</f>
        <v>0</v>
      </c>
      <c r="E56" s="27"/>
      <c r="F56" s="28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29"/>
      <c r="AE56" s="31"/>
      <c r="AF56" s="18"/>
      <c r="AG56" s="16" t="str">
        <f t="shared" si="0"/>
        <v>©</v>
      </c>
    </row>
    <row r="57" spans="1:33" ht="15.75" hidden="1">
      <c r="A57" s="25">
        <f>Prezentace!A58</f>
        <v>54</v>
      </c>
      <c r="B57" s="22" t="str">
        <f>Prezentace!B58</f>
        <v>P</v>
      </c>
      <c r="C57" s="13">
        <f>Prezentace!C58</f>
        <v>0</v>
      </c>
      <c r="D57" s="7">
        <f>Prezentace!D58</f>
        <v>0</v>
      </c>
      <c r="E57" s="27"/>
      <c r="F57" s="28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29"/>
      <c r="AE57" s="31"/>
      <c r="AF57" s="18"/>
      <c r="AG57" s="16" t="str">
        <f t="shared" si="0"/>
        <v>©</v>
      </c>
    </row>
    <row r="58" spans="1:33" ht="15.75" hidden="1">
      <c r="A58" s="25">
        <f>Prezentace!A59</f>
        <v>55</v>
      </c>
      <c r="B58" s="22" t="str">
        <f>Prezentace!B59</f>
        <v>P</v>
      </c>
      <c r="C58" s="13">
        <f>Prezentace!C59</f>
        <v>0</v>
      </c>
      <c r="D58" s="7">
        <f>Prezentace!D59</f>
        <v>0</v>
      </c>
      <c r="E58" s="27"/>
      <c r="F58" s="28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29"/>
      <c r="AE58" s="31"/>
      <c r="AF58" s="18"/>
      <c r="AG58" s="16" t="str">
        <f t="shared" si="0"/>
        <v>©</v>
      </c>
    </row>
    <row r="59" spans="1:33" ht="15.75" hidden="1">
      <c r="A59" s="25">
        <f>Prezentace!A60</f>
        <v>56</v>
      </c>
      <c r="B59" s="22" t="str">
        <f>Prezentace!B60</f>
        <v>P</v>
      </c>
      <c r="C59" s="13">
        <f>Prezentace!C60</f>
        <v>0</v>
      </c>
      <c r="D59" s="7">
        <f>Prezentace!D60</f>
        <v>0</v>
      </c>
      <c r="E59" s="27"/>
      <c r="F59" s="28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29"/>
      <c r="AE59" s="31"/>
      <c r="AF59" s="18"/>
      <c r="AG59" s="16" t="str">
        <f t="shared" si="0"/>
        <v>©</v>
      </c>
    </row>
    <row r="60" spans="1:33" ht="15.75" hidden="1">
      <c r="A60" s="25">
        <f>Prezentace!A61</f>
        <v>57</v>
      </c>
      <c r="B60" s="22" t="str">
        <f>Prezentace!B61</f>
        <v>P</v>
      </c>
      <c r="C60" s="13">
        <f>Prezentace!C61</f>
        <v>0</v>
      </c>
      <c r="D60" s="7">
        <f>Prezentace!D61</f>
        <v>0</v>
      </c>
      <c r="E60" s="27"/>
      <c r="F60" s="28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29"/>
      <c r="AE60" s="31"/>
      <c r="AF60" s="18"/>
      <c r="AG60" s="16" t="str">
        <f t="shared" si="0"/>
        <v>©</v>
      </c>
    </row>
    <row r="61" spans="1:33" ht="15.75" hidden="1">
      <c r="A61" s="25">
        <f>Prezentace!A62</f>
        <v>58</v>
      </c>
      <c r="B61" s="22" t="str">
        <f>Prezentace!B62</f>
        <v>P</v>
      </c>
      <c r="C61" s="13">
        <f>Prezentace!C62</f>
        <v>0</v>
      </c>
      <c r="D61" s="7">
        <f>Prezentace!D62</f>
        <v>0</v>
      </c>
      <c r="E61" s="27"/>
      <c r="F61" s="28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29"/>
      <c r="AE61" s="31"/>
      <c r="AF61" s="18"/>
      <c r="AG61" s="16" t="str">
        <f>IF(C61=0,"©",IF(COUNTA(E61:AD61)=0,"nebyl",IF((SUM(E61:AE61)-AF61)&lt;0,"minus",(SUM(E61:AE61)-AF61))))</f>
        <v>©</v>
      </c>
    </row>
    <row r="62" spans="1:33" ht="15.75" hidden="1">
      <c r="A62" s="25">
        <f>Prezentace!A63</f>
        <v>59</v>
      </c>
      <c r="B62" s="22" t="str">
        <f>Prezentace!B63</f>
        <v>P</v>
      </c>
      <c r="C62" s="13">
        <f>Prezentace!C63</f>
        <v>0</v>
      </c>
      <c r="D62" s="7">
        <f>Prezentace!D63</f>
        <v>0</v>
      </c>
      <c r="E62" s="27"/>
      <c r="F62" s="28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29"/>
      <c r="AE62" s="31"/>
      <c r="AF62" s="18"/>
      <c r="AG62" s="16" t="str">
        <f t="shared" si="0"/>
        <v>©</v>
      </c>
    </row>
    <row r="63" spans="1:33" ht="15.75" hidden="1">
      <c r="A63" s="25">
        <f>Prezentace!A64</f>
        <v>60</v>
      </c>
      <c r="B63" s="22" t="str">
        <f>Prezentace!B64</f>
        <v>P</v>
      </c>
      <c r="C63" s="13">
        <f>Prezentace!C64</f>
        <v>0</v>
      </c>
      <c r="D63" s="7">
        <f>Prezentace!D64</f>
        <v>0</v>
      </c>
      <c r="E63" s="27"/>
      <c r="F63" s="28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29"/>
      <c r="AE63" s="31"/>
      <c r="AF63" s="18"/>
      <c r="AG63" s="16" t="str">
        <f t="shared" si="0"/>
        <v>©</v>
      </c>
    </row>
    <row r="64" spans="1:33" ht="15.75" hidden="1">
      <c r="A64" s="25">
        <f>Prezentace!A65</f>
        <v>61</v>
      </c>
      <c r="B64" s="22" t="str">
        <f>Prezentace!B65</f>
        <v>P</v>
      </c>
      <c r="C64" s="13">
        <f>Prezentace!C65</f>
        <v>0</v>
      </c>
      <c r="D64" s="7">
        <f>Prezentace!D65</f>
        <v>0</v>
      </c>
      <c r="E64" s="27"/>
      <c r="F64" s="28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29"/>
      <c r="AE64" s="31"/>
      <c r="AF64" s="18"/>
      <c r="AG64" s="16" t="str">
        <f t="shared" si="0"/>
        <v>©</v>
      </c>
    </row>
    <row r="65" spans="1:33" ht="15.75" hidden="1">
      <c r="A65" s="25">
        <f>Prezentace!A66</f>
        <v>62</v>
      </c>
      <c r="B65" s="22" t="str">
        <f>Prezentace!B66</f>
        <v>P</v>
      </c>
      <c r="C65" s="13">
        <f>Prezentace!C66</f>
        <v>0</v>
      </c>
      <c r="D65" s="7">
        <f>Prezentace!D66</f>
        <v>0</v>
      </c>
      <c r="E65" s="27"/>
      <c r="F65" s="28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29"/>
      <c r="AE65" s="31"/>
      <c r="AF65" s="18"/>
      <c r="AG65" s="16" t="str">
        <f t="shared" si="0"/>
        <v>©</v>
      </c>
    </row>
    <row r="66" spans="1:33" ht="15.75" hidden="1">
      <c r="A66" s="25">
        <f>Prezentace!A67</f>
        <v>63</v>
      </c>
      <c r="B66" s="22" t="str">
        <f>Prezentace!B67</f>
        <v>P</v>
      </c>
      <c r="C66" s="13">
        <f>Prezentace!C67</f>
        <v>0</v>
      </c>
      <c r="D66" s="7">
        <f>Prezentace!D67</f>
        <v>0</v>
      </c>
      <c r="E66" s="27"/>
      <c r="F66" s="28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29"/>
      <c r="AE66" s="31"/>
      <c r="AF66" s="18"/>
      <c r="AG66" s="16" t="str">
        <f t="shared" si="0"/>
        <v>©</v>
      </c>
    </row>
    <row r="67" spans="1:33" ht="15.75" hidden="1">
      <c r="A67" s="25">
        <f>Prezentace!A68</f>
        <v>64</v>
      </c>
      <c r="B67" s="22" t="str">
        <f>Prezentace!B68</f>
        <v>P</v>
      </c>
      <c r="C67" s="13">
        <f>Prezentace!C68</f>
        <v>0</v>
      </c>
      <c r="D67" s="7">
        <f>Prezentace!D68</f>
        <v>0</v>
      </c>
      <c r="E67" s="27"/>
      <c r="F67" s="28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29"/>
      <c r="AE67" s="31"/>
      <c r="AF67" s="18"/>
      <c r="AG67" s="16" t="str">
        <f t="shared" si="0"/>
        <v>©</v>
      </c>
    </row>
    <row r="68" spans="1:33" ht="15.75" hidden="1">
      <c r="A68" s="25">
        <f>Prezentace!A69</f>
        <v>65</v>
      </c>
      <c r="B68" s="22" t="str">
        <f>Prezentace!B69</f>
        <v>P</v>
      </c>
      <c r="C68" s="13">
        <f>Prezentace!C69</f>
        <v>0</v>
      </c>
      <c r="D68" s="7">
        <f>Prezentace!D69</f>
        <v>0</v>
      </c>
      <c r="E68" s="27"/>
      <c r="F68" s="28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29"/>
      <c r="AE68" s="31"/>
      <c r="AF68" s="18"/>
      <c r="AG68" s="16" t="str">
        <f t="shared" si="0"/>
        <v>©</v>
      </c>
    </row>
    <row r="69" spans="1:33" ht="15.75" hidden="1">
      <c r="A69" s="25">
        <f>Prezentace!A70</f>
        <v>66</v>
      </c>
      <c r="B69" s="22" t="str">
        <f>Prezentace!B70</f>
        <v>P</v>
      </c>
      <c r="C69" s="13">
        <f>Prezentace!C70</f>
        <v>0</v>
      </c>
      <c r="D69" s="7">
        <f>Prezentace!D70</f>
        <v>0</v>
      </c>
      <c r="E69" s="27"/>
      <c r="F69" s="28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29"/>
      <c r="AE69" s="31"/>
      <c r="AF69" s="18"/>
      <c r="AG69" s="16" t="str">
        <f aca="true" t="shared" si="1" ref="AG69:AG83">IF(C69=0,"©",IF(COUNTA(E69:AD69)=0,"nebyl",IF((SUM(E69:AE69)-AF69)&lt;0,"minus",(SUM(E69:AE69)-AF69))))</f>
        <v>©</v>
      </c>
    </row>
    <row r="70" spans="1:33" ht="15.75" hidden="1">
      <c r="A70" s="25">
        <f>Prezentace!A71</f>
        <v>67</v>
      </c>
      <c r="B70" s="22" t="str">
        <f>Prezentace!B71</f>
        <v>P</v>
      </c>
      <c r="C70" s="13">
        <f>Prezentace!C71</f>
        <v>0</v>
      </c>
      <c r="D70" s="7">
        <f>Prezentace!D71</f>
        <v>0</v>
      </c>
      <c r="E70" s="27"/>
      <c r="F70" s="28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29"/>
      <c r="AE70" s="31"/>
      <c r="AF70" s="18"/>
      <c r="AG70" s="16" t="str">
        <f t="shared" si="1"/>
        <v>©</v>
      </c>
    </row>
    <row r="71" spans="1:33" ht="15.75" hidden="1">
      <c r="A71" s="25">
        <f>Prezentace!A72</f>
        <v>68</v>
      </c>
      <c r="B71" s="22" t="str">
        <f>Prezentace!B72</f>
        <v>P</v>
      </c>
      <c r="C71" s="13">
        <f>Prezentace!C72</f>
        <v>0</v>
      </c>
      <c r="D71" s="7">
        <f>Prezentace!D72</f>
        <v>0</v>
      </c>
      <c r="E71" s="27"/>
      <c r="F71" s="28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29"/>
      <c r="AE71" s="31"/>
      <c r="AF71" s="18"/>
      <c r="AG71" s="16" t="str">
        <f t="shared" si="1"/>
        <v>©</v>
      </c>
    </row>
    <row r="72" spans="1:33" ht="15.75" hidden="1">
      <c r="A72" s="25">
        <f>Prezentace!A73</f>
        <v>69</v>
      </c>
      <c r="B72" s="22" t="str">
        <f>Prezentace!B73</f>
        <v>P</v>
      </c>
      <c r="C72" s="13">
        <f>Prezentace!C73</f>
        <v>0</v>
      </c>
      <c r="D72" s="7">
        <f>Prezentace!D73</f>
        <v>0</v>
      </c>
      <c r="E72" s="27"/>
      <c r="F72" s="28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29"/>
      <c r="AE72" s="31"/>
      <c r="AF72" s="18"/>
      <c r="AG72" s="16" t="str">
        <f t="shared" si="1"/>
        <v>©</v>
      </c>
    </row>
    <row r="73" spans="1:33" ht="15.75" hidden="1">
      <c r="A73" s="25">
        <f>Prezentace!A74</f>
        <v>70</v>
      </c>
      <c r="B73" s="22" t="str">
        <f>Prezentace!B74</f>
        <v>P</v>
      </c>
      <c r="C73" s="13">
        <f>Prezentace!C74</f>
        <v>0</v>
      </c>
      <c r="D73" s="7">
        <f>Prezentace!D74</f>
        <v>0</v>
      </c>
      <c r="E73" s="27"/>
      <c r="F73" s="28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29"/>
      <c r="AE73" s="31"/>
      <c r="AF73" s="18"/>
      <c r="AG73" s="16" t="str">
        <f t="shared" si="1"/>
        <v>©</v>
      </c>
    </row>
    <row r="74" spans="1:33" ht="15.75" hidden="1">
      <c r="A74" s="25">
        <f>Prezentace!A75</f>
        <v>71</v>
      </c>
      <c r="B74" s="22" t="str">
        <f>Prezentace!B75</f>
        <v>P</v>
      </c>
      <c r="C74" s="13">
        <f>Prezentace!C75</f>
        <v>0</v>
      </c>
      <c r="D74" s="7">
        <f>Prezentace!D75</f>
        <v>0</v>
      </c>
      <c r="E74" s="27"/>
      <c r="F74" s="28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29"/>
      <c r="AE74" s="31"/>
      <c r="AF74" s="18"/>
      <c r="AG74" s="16" t="str">
        <f t="shared" si="1"/>
        <v>©</v>
      </c>
    </row>
    <row r="75" spans="1:33" ht="15.75" hidden="1">
      <c r="A75" s="25">
        <f>Prezentace!A76</f>
        <v>72</v>
      </c>
      <c r="B75" s="22" t="str">
        <f>Prezentace!B76</f>
        <v>P</v>
      </c>
      <c r="C75" s="13">
        <f>Prezentace!C76</f>
        <v>0</v>
      </c>
      <c r="D75" s="7">
        <f>Prezentace!D76</f>
        <v>0</v>
      </c>
      <c r="E75" s="27"/>
      <c r="F75" s="28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29"/>
      <c r="AE75" s="31"/>
      <c r="AF75" s="18"/>
      <c r="AG75" s="16" t="str">
        <f t="shared" si="1"/>
        <v>©</v>
      </c>
    </row>
    <row r="76" spans="1:33" ht="15.75" hidden="1">
      <c r="A76" s="25">
        <f>Prezentace!A77</f>
        <v>73</v>
      </c>
      <c r="B76" s="22" t="str">
        <f>Prezentace!B77</f>
        <v>P</v>
      </c>
      <c r="C76" s="13">
        <f>Prezentace!C77</f>
        <v>0</v>
      </c>
      <c r="D76" s="7">
        <f>Prezentace!D77</f>
        <v>0</v>
      </c>
      <c r="E76" s="27"/>
      <c r="F76" s="28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29"/>
      <c r="AE76" s="31"/>
      <c r="AF76" s="18"/>
      <c r="AG76" s="16" t="str">
        <f t="shared" si="1"/>
        <v>©</v>
      </c>
    </row>
    <row r="77" spans="1:33" ht="15.75" hidden="1">
      <c r="A77" s="25">
        <f>Prezentace!A78</f>
        <v>74</v>
      </c>
      <c r="B77" s="22" t="str">
        <f>Prezentace!B78</f>
        <v>P</v>
      </c>
      <c r="C77" s="13">
        <f>Prezentace!C78</f>
        <v>0</v>
      </c>
      <c r="D77" s="7">
        <f>Prezentace!D78</f>
        <v>0</v>
      </c>
      <c r="E77" s="27"/>
      <c r="F77" s="28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29"/>
      <c r="AE77" s="31"/>
      <c r="AF77" s="18"/>
      <c r="AG77" s="16" t="str">
        <f t="shared" si="1"/>
        <v>©</v>
      </c>
    </row>
    <row r="78" spans="1:33" ht="15.75" hidden="1">
      <c r="A78" s="25">
        <f>Prezentace!A79</f>
        <v>75</v>
      </c>
      <c r="B78" s="22" t="str">
        <f>Prezentace!B79</f>
        <v>P</v>
      </c>
      <c r="C78" s="13">
        <f>Prezentace!C79</f>
        <v>0</v>
      </c>
      <c r="D78" s="7">
        <f>Prezentace!D79</f>
        <v>0</v>
      </c>
      <c r="E78" s="27"/>
      <c r="F78" s="28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29"/>
      <c r="AE78" s="31"/>
      <c r="AF78" s="18"/>
      <c r="AG78" s="16" t="str">
        <f t="shared" si="1"/>
        <v>©</v>
      </c>
    </row>
    <row r="79" spans="1:33" ht="15.75" hidden="1">
      <c r="A79" s="25">
        <f>Prezentace!A80</f>
        <v>76</v>
      </c>
      <c r="B79" s="22" t="str">
        <f>Prezentace!B80</f>
        <v>P</v>
      </c>
      <c r="C79" s="13">
        <f>Prezentace!C80</f>
        <v>0</v>
      </c>
      <c r="D79" s="7">
        <f>Prezentace!D80</f>
        <v>0</v>
      </c>
      <c r="E79" s="27"/>
      <c r="F79" s="28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29"/>
      <c r="AE79" s="31"/>
      <c r="AF79" s="18"/>
      <c r="AG79" s="16" t="str">
        <f t="shared" si="1"/>
        <v>©</v>
      </c>
    </row>
    <row r="80" spans="1:33" ht="15.75" hidden="1">
      <c r="A80" s="25">
        <f>Prezentace!A81</f>
        <v>77</v>
      </c>
      <c r="B80" s="22" t="str">
        <f>Prezentace!B81</f>
        <v>P</v>
      </c>
      <c r="C80" s="13">
        <f>Prezentace!C81</f>
        <v>0</v>
      </c>
      <c r="D80" s="7">
        <f>Prezentace!D81</f>
        <v>0</v>
      </c>
      <c r="E80" s="27"/>
      <c r="F80" s="28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29"/>
      <c r="AE80" s="31"/>
      <c r="AF80" s="18"/>
      <c r="AG80" s="16" t="str">
        <f t="shared" si="1"/>
        <v>©</v>
      </c>
    </row>
    <row r="81" spans="1:33" ht="15.75" hidden="1">
      <c r="A81" s="25">
        <f>Prezentace!A82</f>
        <v>78</v>
      </c>
      <c r="B81" s="22" t="str">
        <f>Prezentace!B82</f>
        <v>P</v>
      </c>
      <c r="C81" s="13">
        <f>Prezentace!C82</f>
        <v>0</v>
      </c>
      <c r="D81" s="7">
        <f>Prezentace!D82</f>
        <v>0</v>
      </c>
      <c r="E81" s="27"/>
      <c r="F81" s="28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29"/>
      <c r="AE81" s="31"/>
      <c r="AF81" s="18"/>
      <c r="AG81" s="16" t="str">
        <f t="shared" si="1"/>
        <v>©</v>
      </c>
    </row>
    <row r="82" spans="1:33" ht="15.75" hidden="1">
      <c r="A82" s="25">
        <f>Prezentace!A83</f>
        <v>79</v>
      </c>
      <c r="B82" s="22" t="str">
        <f>Prezentace!B83</f>
        <v>P</v>
      </c>
      <c r="C82" s="13">
        <f>Prezentace!C83</f>
        <v>0</v>
      </c>
      <c r="D82" s="7">
        <f>Prezentace!D83</f>
        <v>0</v>
      </c>
      <c r="E82" s="27"/>
      <c r="F82" s="28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29"/>
      <c r="AE82" s="31"/>
      <c r="AF82" s="18"/>
      <c r="AG82" s="16" t="str">
        <f t="shared" si="1"/>
        <v>©</v>
      </c>
    </row>
    <row r="83" spans="1:33" ht="16.5" hidden="1" thickBot="1">
      <c r="A83" s="26">
        <f>Prezentace!A84</f>
        <v>80</v>
      </c>
      <c r="B83" s="23" t="str">
        <f>Prezentace!B84</f>
        <v>P</v>
      </c>
      <c r="C83" s="14">
        <f>Prezentace!C84</f>
        <v>0</v>
      </c>
      <c r="D83" s="8">
        <f>Prezentace!D84</f>
        <v>0</v>
      </c>
      <c r="E83" s="32"/>
      <c r="F83" s="33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4"/>
      <c r="AE83" s="36"/>
      <c r="AF83" s="19"/>
      <c r="AG83" s="17" t="str">
        <f t="shared" si="1"/>
        <v>©</v>
      </c>
    </row>
  </sheetData>
  <sheetProtection sheet="1" objects="1" scenarios="1"/>
  <mergeCells count="1">
    <mergeCell ref="C1:G1"/>
  </mergeCells>
  <conditionalFormatting sqref="A4:B83">
    <cfRule type="cellIs" priority="1" dxfId="0" operator="equal" stopIfTrue="1">
      <formula>"R"</formula>
    </cfRule>
  </conditionalFormatting>
  <printOptions horizontalCentered="1"/>
  <pageMargins left="0.3937007874015748" right="0.1968503937007874" top="0.5905511811023623" bottom="0.2362204724409449" header="0.15748031496062992" footer="0.1574803149606299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obyvak</cp:lastModifiedBy>
  <cp:lastPrinted>2017-09-09T15:56:22Z</cp:lastPrinted>
  <dcterms:created xsi:type="dcterms:W3CDTF">2003-04-01T12:06:07Z</dcterms:created>
  <dcterms:modified xsi:type="dcterms:W3CDTF">2017-09-10T04:52:49Z</dcterms:modified>
  <cp:category/>
  <cp:version/>
  <cp:contentType/>
  <cp:contentStatus/>
</cp:coreProperties>
</file>