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30" windowHeight="6225" firstSheet="1" activeTab="1"/>
  </bookViews>
  <sheets>
    <sheet name="Prezentace" sheetId="1" state="hidden" r:id="rId1"/>
    <sheet name="Výsledky" sheetId="2" r:id="rId2"/>
    <sheet name="1T" sheetId="3" r:id="rId3"/>
    <sheet name="2T" sheetId="4" r:id="rId4"/>
  </sheets>
  <definedNames/>
  <calcPr fullCalcOnLoad="1"/>
</workbook>
</file>

<file path=xl/sharedStrings.xml><?xml version="1.0" encoding="utf-8"?>
<sst xmlns="http://schemas.openxmlformats.org/spreadsheetml/2006/main" count="1603" uniqueCount="282">
  <si>
    <t>Pořadí</t>
  </si>
  <si>
    <t>číslo</t>
  </si>
  <si>
    <t>Příjmení</t>
  </si>
  <si>
    <t>Jméno</t>
  </si>
  <si>
    <t>Klub (organizace)</t>
  </si>
  <si>
    <t>Výsledková listina</t>
  </si>
  <si>
    <t>Start.</t>
  </si>
  <si>
    <t>Čas vyvěšení:</t>
  </si>
  <si>
    <t xml:space="preserve"> </t>
  </si>
  <si>
    <t>Josef</t>
  </si>
  <si>
    <t>Karel</t>
  </si>
  <si>
    <t>Petr</t>
  </si>
  <si>
    <t>Součet</t>
  </si>
  <si>
    <t>KVZ Vltava Týn n/V</t>
  </si>
  <si>
    <t>Antonín</t>
  </si>
  <si>
    <t>Pavel</t>
  </si>
  <si>
    <t>Jan</t>
  </si>
  <si>
    <t>Kategorie:</t>
  </si>
  <si>
    <t>A</t>
  </si>
  <si>
    <t>B</t>
  </si>
  <si>
    <t>Zbraň</t>
  </si>
  <si>
    <t>Kat.</t>
  </si>
  <si>
    <t>Kat</t>
  </si>
  <si>
    <t>Mosin</t>
  </si>
  <si>
    <t>Sa 58</t>
  </si>
  <si>
    <t>Kališ</t>
  </si>
  <si>
    <t>SKS 45</t>
  </si>
  <si>
    <t>Kafka</t>
  </si>
  <si>
    <t>M 16</t>
  </si>
  <si>
    <t>Disc.</t>
  </si>
  <si>
    <t>rány</t>
  </si>
  <si>
    <t>Disciplina 1</t>
  </si>
  <si>
    <t>Disciplina 2</t>
  </si>
  <si>
    <t>Taubr</t>
  </si>
  <si>
    <t>SSK Strakonice</t>
  </si>
  <si>
    <t>Miroslav</t>
  </si>
  <si>
    <t>Jiří</t>
  </si>
  <si>
    <t>KG</t>
  </si>
  <si>
    <t>Aleš</t>
  </si>
  <si>
    <t>SK Telč</t>
  </si>
  <si>
    <t>C</t>
  </si>
  <si>
    <t>Jáchym</t>
  </si>
  <si>
    <t>Norinco M305</t>
  </si>
  <si>
    <t>LA 15</t>
  </si>
  <si>
    <t>Tomáš</t>
  </si>
  <si>
    <t>Žemlička</t>
  </si>
  <si>
    <t>Ladislav</t>
  </si>
  <si>
    <t>LA 10</t>
  </si>
  <si>
    <t>SSK Šťáhlavy</t>
  </si>
  <si>
    <t>vz. 24</t>
  </si>
  <si>
    <t>Milan</t>
  </si>
  <si>
    <t>SR 11</t>
  </si>
  <si>
    <t>Baxa</t>
  </si>
  <si>
    <t>Hlavní rozhodčí: Ladislav Žemlička (2-140)</t>
  </si>
  <si>
    <t>Kejř</t>
  </si>
  <si>
    <t>Sharps</t>
  </si>
  <si>
    <t>Bürgermeister</t>
  </si>
  <si>
    <t>Martin</t>
  </si>
  <si>
    <t>CZ vz. 54</t>
  </si>
  <si>
    <t>STGW 57</t>
  </si>
  <si>
    <t>Hradský</t>
  </si>
  <si>
    <t>Had</t>
  </si>
  <si>
    <t>Jaroslav</t>
  </si>
  <si>
    <t>AK 47</t>
  </si>
  <si>
    <t>Celkový</t>
  </si>
  <si>
    <t>výsledek</t>
  </si>
  <si>
    <t xml:space="preserve">Ředitel závodu: Petr Kališ (2-235)          </t>
  </si>
  <si>
    <t>Dolák</t>
  </si>
  <si>
    <t>SK Milevsko</t>
  </si>
  <si>
    <t>Líbenek</t>
  </si>
  <si>
    <t>Líbenková</t>
  </si>
  <si>
    <t>Kateřina</t>
  </si>
  <si>
    <t>SPS Písek</t>
  </si>
  <si>
    <t>K 98</t>
  </si>
  <si>
    <t>Máj</t>
  </si>
  <si>
    <t>Roman</t>
  </si>
  <si>
    <t>Kolář</t>
  </si>
  <si>
    <t>Benešová</t>
  </si>
  <si>
    <t>Lenka</t>
  </si>
  <si>
    <t>111. strážní prapor</t>
  </si>
  <si>
    <t>Petrus</t>
  </si>
  <si>
    <t>Michal</t>
  </si>
  <si>
    <t>Hospodarik</t>
  </si>
  <si>
    <t>Kališová</t>
  </si>
  <si>
    <t>Monika</t>
  </si>
  <si>
    <t>M 1</t>
  </si>
  <si>
    <t>Petra</t>
  </si>
  <si>
    <t>Čunát</t>
  </si>
  <si>
    <t>Míček</t>
  </si>
  <si>
    <t>Works</t>
  </si>
  <si>
    <t>R 15</t>
  </si>
  <si>
    <t>SSK Borek</t>
  </si>
  <si>
    <t>Králík</t>
  </si>
  <si>
    <t>Veselí n/Luž.</t>
  </si>
  <si>
    <t>Červenka</t>
  </si>
  <si>
    <t>KVZ Pelhřimov</t>
  </si>
  <si>
    <t>Rossi</t>
  </si>
  <si>
    <t>Jungwirth</t>
  </si>
  <si>
    <t>David</t>
  </si>
  <si>
    <t>M 1917</t>
  </si>
  <si>
    <t>M1 Garand</t>
  </si>
  <si>
    <t>SK Opařany</t>
  </si>
  <si>
    <t>Zvěřina</t>
  </si>
  <si>
    <t>Kubicová</t>
  </si>
  <si>
    <t>Lucie</t>
  </si>
  <si>
    <t>Týn n/V</t>
  </si>
  <si>
    <t>vel. pušky opakovací ráže 6-8mm zavedená do r. 1960 a velk. puška na náboj laborovaný olověnou střelou do ráže .50</t>
  </si>
  <si>
    <t>vel. pušky samonabíjecí na náboj 7,62x39 a .30 Carbine (7,62x33)</t>
  </si>
  <si>
    <t>vel.pušky samonabíjecí ráže 6-8mm zavedená do r. 1960 a jejich repliky</t>
  </si>
  <si>
    <t>D</t>
  </si>
  <si>
    <t>vel.pušky samonabíjecí Open ráže 5,45-8mm na  náboj se středovým zápalem</t>
  </si>
  <si>
    <t>Florián</t>
  </si>
  <si>
    <t>AVZO Nové Hrady</t>
  </si>
  <si>
    <t>Adamec</t>
  </si>
  <si>
    <t>František</t>
  </si>
  <si>
    <t>Vacko st.</t>
  </si>
  <si>
    <t>Robert</t>
  </si>
  <si>
    <t>SK Borovany</t>
  </si>
  <si>
    <t>Mauser</t>
  </si>
  <si>
    <t>Blafka</t>
  </si>
  <si>
    <t>Lubomír</t>
  </si>
  <si>
    <t>Luvo 15</t>
  </si>
  <si>
    <t>Pakosta</t>
  </si>
  <si>
    <t>Breda</t>
  </si>
  <si>
    <t>Šíma st.</t>
  </si>
  <si>
    <t>Šíma ml.</t>
  </si>
  <si>
    <t>M 77</t>
  </si>
  <si>
    <t>Miklas</t>
  </si>
  <si>
    <t>Václav</t>
  </si>
  <si>
    <t>Herceg</t>
  </si>
  <si>
    <t>Bohumil</t>
  </si>
  <si>
    <t>KVZ Policie Počátky</t>
  </si>
  <si>
    <t>AK 74</t>
  </si>
  <si>
    <t>Fuksa</t>
  </si>
  <si>
    <t>Viktor</t>
  </si>
  <si>
    <t>Kodýdek</t>
  </si>
  <si>
    <t>Krbeček</t>
  </si>
  <si>
    <t>Netolice</t>
  </si>
  <si>
    <t>Pakostová</t>
  </si>
  <si>
    <t>Marie</t>
  </si>
  <si>
    <t>Soběslav</t>
  </si>
  <si>
    <t>Šareš</t>
  </si>
  <si>
    <t>Písek</t>
  </si>
  <si>
    <t>Kozák</t>
  </si>
  <si>
    <t>Cvejn</t>
  </si>
  <si>
    <t>Štěch</t>
  </si>
  <si>
    <t>Garant</t>
  </si>
  <si>
    <t>SSK Prachatice</t>
  </si>
  <si>
    <t>Slad</t>
  </si>
  <si>
    <t>SSAS Strunkovice</t>
  </si>
  <si>
    <t>SKS</t>
  </si>
  <si>
    <t>Krček</t>
  </si>
  <si>
    <t>SSK Čekanice</t>
  </si>
  <si>
    <t>Enfield</t>
  </si>
  <si>
    <t>M1</t>
  </si>
  <si>
    <t>Hořejší st.</t>
  </si>
  <si>
    <t>Hořejší ml.</t>
  </si>
  <si>
    <t>DeFant</t>
  </si>
  <si>
    <t>Majer</t>
  </si>
  <si>
    <t>Oldřich</t>
  </si>
  <si>
    <t>PAW</t>
  </si>
  <si>
    <t>Mareš</t>
  </si>
  <si>
    <t>SSK Klatovy</t>
  </si>
  <si>
    <t>FN Fal</t>
  </si>
  <si>
    <t>Vorlík</t>
  </si>
  <si>
    <t>Marcel</t>
  </si>
  <si>
    <t>Vejskal</t>
  </si>
  <si>
    <t>Zdeněk</t>
  </si>
  <si>
    <t>K 31</t>
  </si>
  <si>
    <t>L1 A1</t>
  </si>
  <si>
    <t>Kumšta</t>
  </si>
  <si>
    <t>Kotrč</t>
  </si>
  <si>
    <t>Horní Stropnice</t>
  </si>
  <si>
    <t>Vacko ml.</t>
  </si>
  <si>
    <t>Teringl</t>
  </si>
  <si>
    <t>Norinco CQ1</t>
  </si>
  <si>
    <t>Týn nad Vltavou</t>
  </si>
  <si>
    <t>Dvořák</t>
  </si>
  <si>
    <t>Olešník</t>
  </si>
  <si>
    <t>Terč - "pistolový střed" vzdálenost 50m, poloha vleže, 10 ran soutěžních, čas 13 minut</t>
  </si>
  <si>
    <t>Terč - "135/P - redukovaný" vzdálenost 50m, poloha vestoje, 10 ran soutěžních, čas 13 minut</t>
  </si>
  <si>
    <t>Hanzal</t>
  </si>
  <si>
    <t>Šindelář</t>
  </si>
  <si>
    <t>Vlastislav</t>
  </si>
  <si>
    <t>Bíro</t>
  </si>
  <si>
    <t>Daniel</t>
  </si>
  <si>
    <t>Konrát</t>
  </si>
  <si>
    <t>Mezera</t>
  </si>
  <si>
    <t>Borovany</t>
  </si>
  <si>
    <t>Rošek</t>
  </si>
  <si>
    <t>Veterly</t>
  </si>
  <si>
    <t>Novotný</t>
  </si>
  <si>
    <t>Novotný ml.</t>
  </si>
  <si>
    <t>Matouš</t>
  </si>
  <si>
    <t>malorážka</t>
  </si>
  <si>
    <t>KS Písek</t>
  </si>
  <si>
    <t>AR 15</t>
  </si>
  <si>
    <t>M 38</t>
  </si>
  <si>
    <t>KSS Písek</t>
  </si>
  <si>
    <t>Novák</t>
  </si>
  <si>
    <t>PPŠ 43</t>
  </si>
  <si>
    <t>Hůlka</t>
  </si>
  <si>
    <t>Vosátka</t>
  </si>
  <si>
    <t>AVZO Malonty</t>
  </si>
  <si>
    <t>Mikeš</t>
  </si>
  <si>
    <t>Vladimír</t>
  </si>
  <si>
    <t>Přáda</t>
  </si>
  <si>
    <t>Přádová</t>
  </si>
  <si>
    <t>Tereza</t>
  </si>
  <si>
    <t>M 305</t>
  </si>
  <si>
    <t>Mironiuk</t>
  </si>
  <si>
    <t>SSK Telč</t>
  </si>
  <si>
    <t>Gaťák</t>
  </si>
  <si>
    <t>SR</t>
  </si>
  <si>
    <t>Gažák</t>
  </si>
  <si>
    <t>Par Mk3</t>
  </si>
  <si>
    <t>Kostříž</t>
  </si>
  <si>
    <t>Vašíček</t>
  </si>
  <si>
    <t>České Budějovice</t>
  </si>
  <si>
    <t>AKS 74-U</t>
  </si>
  <si>
    <t>Holý</t>
  </si>
  <si>
    <t>Luděk</t>
  </si>
  <si>
    <t>Januška</t>
  </si>
  <si>
    <t>Miloslav</t>
  </si>
  <si>
    <t>Vondrys</t>
  </si>
  <si>
    <t>VAR</t>
  </si>
  <si>
    <t>Koukal</t>
  </si>
  <si>
    <t>Marek</t>
  </si>
  <si>
    <t>Liebl st.</t>
  </si>
  <si>
    <t>Liebl ml.</t>
  </si>
  <si>
    <t>Rosi</t>
  </si>
  <si>
    <t>KVZ Telč</t>
  </si>
  <si>
    <t>Ruger</t>
  </si>
  <si>
    <t>SA58</t>
  </si>
  <si>
    <t>LA-15</t>
  </si>
  <si>
    <t>Enfield L1A1</t>
  </si>
  <si>
    <t>Štefan</t>
  </si>
  <si>
    <t>Fruko J.Hradec</t>
  </si>
  <si>
    <t>vz.24</t>
  </si>
  <si>
    <t>AVZO N.Hrady</t>
  </si>
  <si>
    <t>AR15</t>
  </si>
  <si>
    <t>M305</t>
  </si>
  <si>
    <t>SSAŠ Strunkovice n/Bl.</t>
  </si>
  <si>
    <t>LA-10</t>
  </si>
  <si>
    <t>SSK Borovany</t>
  </si>
  <si>
    <t>Husqwarna</t>
  </si>
  <si>
    <t>PAR MK3</t>
  </si>
  <si>
    <t>AK47</t>
  </si>
  <si>
    <t>Český Krumlov</t>
  </si>
  <si>
    <t>Vetterly</t>
  </si>
  <si>
    <t>AVZO Chvalšiny</t>
  </si>
  <si>
    <t xml:space="preserve"> „Jihočeský pohár 2019“ </t>
  </si>
  <si>
    <t>13.4.2019 
Semenec,
Týn n/Vltavou</t>
  </si>
  <si>
    <t>střelecké soutěže k. č. 0807</t>
  </si>
  <si>
    <t>Hájek</t>
  </si>
  <si>
    <t>Mesároš</t>
  </si>
  <si>
    <t>Vejslík</t>
  </si>
  <si>
    <t>Urbanec</t>
  </si>
  <si>
    <t>Husqvarna 38</t>
  </si>
  <si>
    <t>Vítovec</t>
  </si>
  <si>
    <t>vz. 54</t>
  </si>
  <si>
    <t>SVT 40</t>
  </si>
  <si>
    <t>Dragunov</t>
  </si>
  <si>
    <t>SAR 97</t>
  </si>
  <si>
    <t>Řeháček</t>
  </si>
  <si>
    <t>Radek</t>
  </si>
  <si>
    <t>VETTERLI</t>
  </si>
  <si>
    <t>Záhorka</t>
  </si>
  <si>
    <t>SCHMIDT RUBIN</t>
  </si>
  <si>
    <t>Voračka</t>
  </si>
  <si>
    <t>Adolf</t>
  </si>
  <si>
    <t>DPMS</t>
  </si>
  <si>
    <t>Blatná</t>
  </si>
  <si>
    <t>Švec</t>
  </si>
  <si>
    <t>Kůgel</t>
  </si>
  <si>
    <t>Šimek</t>
  </si>
  <si>
    <t>České Velenice</t>
  </si>
  <si>
    <t>KATEGORIE D</t>
  </si>
  <si>
    <t>KATEGORIE A</t>
  </si>
  <si>
    <t>KATEGORIE B</t>
  </si>
  <si>
    <t>KATEGORIE C</t>
  </si>
  <si>
    <t>počet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</si>
</sst>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sz val="16"/>
      <name val="Times New Roman"/>
      <family val="1"/>
    </font>
    <font>
      <b/>
      <sz val="19"/>
      <name val="Arial Black"/>
      <family val="2"/>
    </font>
    <font>
      <sz val="14"/>
      <name val="Times New Roman"/>
      <family val="1"/>
    </font>
    <font>
      <b/>
      <sz val="8"/>
      <name val="Arial CE"/>
      <family val="0"/>
    </font>
    <font>
      <sz val="9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4" fillId="0" borderId="14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49" fontId="4" fillId="0" borderId="15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4" fillId="0" borderId="33" xfId="0" applyNumberFormat="1" applyFont="1" applyBorder="1" applyAlignment="1" applyProtection="1">
      <alignment horizontal="center" vertical="center"/>
      <protection hidden="1"/>
    </xf>
    <xf numFmtId="1" fontId="4" fillId="0" borderId="34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1" fontId="0" fillId="0" borderId="26" xfId="0" applyNumberFormat="1" applyBorder="1" applyAlignment="1" applyProtection="1">
      <alignment horizontal="center" vertical="center"/>
      <protection hidden="1"/>
    </xf>
    <xf numFmtId="1" fontId="0" fillId="0" borderId="26" xfId="0" applyNumberFormat="1" applyFont="1" applyBorder="1" applyAlignment="1" applyProtection="1">
      <alignment horizontal="center" vertical="center"/>
      <protection hidden="1"/>
    </xf>
    <xf numFmtId="22" fontId="6" fillId="0" borderId="26" xfId="0" applyNumberFormat="1" applyFon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1" fontId="0" fillId="0" borderId="34" xfId="0" applyNumberFormat="1" applyBorder="1" applyAlignment="1" applyProtection="1">
      <alignment horizontal="center" vertical="center"/>
      <protection hidden="1"/>
    </xf>
    <xf numFmtId="49" fontId="4" fillId="0" borderId="33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49" fontId="10" fillId="0" borderId="13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locked="0"/>
    </xf>
    <xf numFmtId="0" fontId="1" fillId="0" borderId="0" xfId="0" applyFont="1" applyAlignment="1" applyProtection="1" quotePrefix="1">
      <alignment horizontal="righ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hidden="1" locked="0"/>
    </xf>
    <xf numFmtId="1" fontId="12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1" fontId="0" fillId="0" borderId="42" xfId="0" applyNumberFormat="1" applyFont="1" applyBorder="1" applyAlignment="1" applyProtection="1">
      <alignment horizontal="center" vertical="center"/>
      <protection hidden="1"/>
    </xf>
    <xf numFmtId="1" fontId="0" fillId="0" borderId="43" xfId="0" applyNumberFormat="1" applyFont="1" applyBorder="1" applyAlignment="1" applyProtection="1">
      <alignment horizontal="center" vertical="center"/>
      <protection hidden="1"/>
    </xf>
    <xf numFmtId="1" fontId="0" fillId="0" borderId="44" xfId="0" applyNumberFormat="1" applyBorder="1" applyAlignment="1" applyProtection="1">
      <alignment horizontal="center" vertical="center"/>
      <protection hidden="1"/>
    </xf>
    <xf numFmtId="1" fontId="0" fillId="0" borderId="44" xfId="0" applyNumberFormat="1" applyFont="1" applyBorder="1" applyAlignment="1" applyProtection="1">
      <alignment horizontal="center" vertical="center"/>
      <protection hidden="1"/>
    </xf>
    <xf numFmtId="22" fontId="6" fillId="0" borderId="44" xfId="0" applyNumberFormat="1" applyFont="1" applyBorder="1" applyAlignment="1" applyProtection="1">
      <alignment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47" xfId="0" applyNumberFormat="1" applyFont="1" applyBorder="1" applyAlignment="1" applyProtection="1">
      <alignment horizontal="center" vertical="center"/>
      <protection hidden="1"/>
    </xf>
    <xf numFmtId="1" fontId="0" fillId="0" borderId="48" xfId="0" applyNumberFormat="1" applyFont="1" applyBorder="1" applyAlignment="1" applyProtection="1">
      <alignment horizontal="center" vertical="center"/>
      <protection hidden="1"/>
    </xf>
    <xf numFmtId="1" fontId="1" fillId="0" borderId="34" xfId="0" applyNumberFormat="1" applyFont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/>
      <protection hidden="1"/>
    </xf>
    <xf numFmtId="1" fontId="0" fillId="0" borderId="14" xfId="0" applyNumberFormat="1" applyBorder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1" fontId="0" fillId="0" borderId="49" xfId="0" applyNumberFormat="1" applyBorder="1" applyAlignment="1" applyProtection="1">
      <alignment horizontal="center" vertical="center"/>
      <protection hidden="1"/>
    </xf>
    <xf numFmtId="49" fontId="1" fillId="0" borderId="40" xfId="0" applyNumberFormat="1" applyFont="1" applyBorder="1" applyAlignment="1" applyProtection="1">
      <alignment horizontal="lef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0" fillId="0" borderId="49" xfId="0" applyFont="1" applyBorder="1" applyAlignment="1" applyProtection="1">
      <alignment horizontal="left" vertical="center"/>
      <protection hidden="1"/>
    </xf>
    <xf numFmtId="1" fontId="0" fillId="0" borderId="15" xfId="0" applyNumberForma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1" fontId="0" fillId="0" borderId="33" xfId="0" applyNumberFormat="1" applyBorder="1" applyAlignment="1" applyProtection="1">
      <alignment horizontal="center" vertical="center"/>
      <protection hidden="1"/>
    </xf>
    <xf numFmtId="49" fontId="1" fillId="0" borderId="34" xfId="0" applyNumberFormat="1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1" fontId="1" fillId="0" borderId="40" xfId="0" applyNumberFormat="1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1" fontId="1" fillId="0" borderId="43" xfId="0" applyNumberFormat="1" applyFont="1" applyBorder="1" applyAlignment="1" applyProtection="1">
      <alignment horizontal="center" vertical="center"/>
      <protection hidden="1"/>
    </xf>
    <xf numFmtId="1" fontId="1" fillId="0" borderId="44" xfId="0" applyNumberFormat="1" applyFont="1" applyBorder="1" applyAlignment="1" applyProtection="1">
      <alignment horizontal="center" vertical="center"/>
      <protection hidden="1"/>
    </xf>
    <xf numFmtId="1" fontId="1" fillId="0" borderId="46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1" fontId="1" fillId="0" borderId="67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1" fontId="1" fillId="0" borderId="26" xfId="0" applyNumberFormat="1" applyFont="1" applyBorder="1" applyAlignment="1" applyProtection="1">
      <alignment horizontal="center" vertical="center"/>
      <protection hidden="1"/>
    </xf>
    <xf numFmtId="1" fontId="1" fillId="0" borderId="37" xfId="0" applyNumberFormat="1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ont>
        <b val="0"/>
        <i val="0"/>
        <strike val="0"/>
      </font>
      <fill>
        <patternFill>
          <bgColor theme="6"/>
        </patternFill>
      </fill>
    </dxf>
    <dxf>
      <font>
        <b/>
        <i val="0"/>
        <color rgb="FFFF0000"/>
      </font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theme="0"/>
      </font>
      <fill>
        <patternFill>
          <bgColor theme="3" tint="0.3999499976634979"/>
        </patternFill>
      </fill>
    </dxf>
    <dxf>
      <font>
        <b val="0"/>
        <i val="0"/>
        <strike val="0"/>
      </font>
      <fill>
        <patternFill>
          <bgColor theme="6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strike val="0"/>
      </font>
      <fill>
        <patternFill>
          <bgColor theme="6"/>
        </patternFill>
      </fill>
      <border/>
    </dxf>
    <dxf>
      <font>
        <b val="0"/>
        <i val="0"/>
        <color theme="0"/>
      </font>
      <fill>
        <patternFill>
          <bgColor theme="3" tint="0.3999499976634979"/>
        </patternFill>
      </fill>
      <border/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 val="0"/>
        <i val="0"/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1"/>
  <sheetViews>
    <sheetView zoomScale="95" zoomScaleNormal="95" zoomScalePageLayoutView="0" workbookViewId="0" topLeftCell="A1">
      <selection activeCell="B10" sqref="B10"/>
    </sheetView>
  </sheetViews>
  <sheetFormatPr defaultColWidth="9.00390625" defaultRowHeight="12.75"/>
  <cols>
    <col min="1" max="1" width="5.625" style="10" customWidth="1"/>
    <col min="2" max="2" width="5.25390625" style="10" customWidth="1"/>
    <col min="3" max="3" width="14.375" style="10" customWidth="1"/>
    <col min="4" max="4" width="10.625" style="10" customWidth="1"/>
    <col min="5" max="5" width="13.875" style="10" customWidth="1"/>
    <col min="6" max="6" width="21.375" style="10" customWidth="1"/>
    <col min="7" max="7" width="7.375" style="10" customWidth="1"/>
    <col min="8" max="8" width="8.375" style="10" customWidth="1"/>
    <col min="9" max="10" width="8.625" style="10" customWidth="1"/>
    <col min="11" max="14" width="3.125" style="11" bestFit="1" customWidth="1"/>
    <col min="15" max="15" width="2.125" style="11" customWidth="1"/>
    <col min="16" max="16" width="2.375" style="10" customWidth="1"/>
    <col min="17" max="17" width="12.75390625" style="10" bestFit="1" customWidth="1"/>
    <col min="18" max="18" width="8.75390625" style="10" bestFit="1" customWidth="1"/>
    <col min="19" max="19" width="12.625" style="10" bestFit="1" customWidth="1"/>
    <col min="20" max="20" width="20.25390625" style="10" bestFit="1" customWidth="1"/>
    <col min="21" max="21" width="2.00390625" style="91" customWidth="1"/>
    <col min="22" max="22" width="2.375" style="10" bestFit="1" customWidth="1"/>
    <col min="23" max="23" width="10.25390625" style="10" bestFit="1" customWidth="1"/>
    <col min="24" max="24" width="8.75390625" style="10" bestFit="1" customWidth="1"/>
    <col min="25" max="25" width="11.75390625" style="10" bestFit="1" customWidth="1"/>
    <col min="26" max="26" width="16.75390625" style="10" bestFit="1" customWidth="1"/>
    <col min="27" max="16384" width="9.125" style="10" customWidth="1"/>
  </cols>
  <sheetData>
    <row r="1" spans="1:10" ht="22.5" customHeight="1">
      <c r="A1" s="155" t="s">
        <v>5</v>
      </c>
      <c r="B1" s="156"/>
      <c r="C1" s="156"/>
      <c r="D1" s="157"/>
      <c r="E1" s="161" t="s">
        <v>251</v>
      </c>
      <c r="F1" s="162"/>
      <c r="G1" s="162"/>
      <c r="H1" s="163"/>
      <c r="I1" s="170" t="s">
        <v>252</v>
      </c>
      <c r="J1" s="171"/>
    </row>
    <row r="2" spans="1:10" ht="22.5" customHeight="1" thickBot="1">
      <c r="A2" s="158" t="s">
        <v>253</v>
      </c>
      <c r="B2" s="159"/>
      <c r="C2" s="159"/>
      <c r="D2" s="160"/>
      <c r="E2" s="164"/>
      <c r="F2" s="165"/>
      <c r="G2" s="165"/>
      <c r="H2" s="166"/>
      <c r="I2" s="172"/>
      <c r="J2" s="173"/>
    </row>
    <row r="3" spans="1:10" ht="12.75">
      <c r="A3" s="33" t="s">
        <v>6</v>
      </c>
      <c r="B3" s="167" t="s">
        <v>21</v>
      </c>
      <c r="C3" s="167" t="s">
        <v>2</v>
      </c>
      <c r="D3" s="167" t="s">
        <v>3</v>
      </c>
      <c r="E3" s="167" t="s">
        <v>20</v>
      </c>
      <c r="F3" s="167" t="s">
        <v>4</v>
      </c>
      <c r="G3" s="34" t="s">
        <v>29</v>
      </c>
      <c r="H3" s="35" t="s">
        <v>29</v>
      </c>
      <c r="I3" s="33" t="s">
        <v>64</v>
      </c>
      <c r="J3" s="167" t="s">
        <v>0</v>
      </c>
    </row>
    <row r="4" spans="1:15" ht="13.5" thickBot="1">
      <c r="A4" s="36" t="s">
        <v>1</v>
      </c>
      <c r="B4" s="169"/>
      <c r="C4" s="168"/>
      <c r="D4" s="168"/>
      <c r="E4" s="168"/>
      <c r="F4" s="168"/>
      <c r="G4" s="37">
        <v>1</v>
      </c>
      <c r="H4" s="38">
        <v>2</v>
      </c>
      <c r="I4" s="36" t="s">
        <v>65</v>
      </c>
      <c r="J4" s="169"/>
      <c r="K4" s="81">
        <v>10</v>
      </c>
      <c r="L4" s="80">
        <v>9</v>
      </c>
      <c r="M4" s="80">
        <v>8</v>
      </c>
      <c r="N4" s="80">
        <v>7</v>
      </c>
      <c r="O4" s="12"/>
    </row>
    <row r="5" spans="1:26" s="40" customFormat="1" ht="12.75">
      <c r="A5" s="39">
        <v>1</v>
      </c>
      <c r="B5" s="97" t="s">
        <v>40</v>
      </c>
      <c r="C5" s="1" t="s">
        <v>56</v>
      </c>
      <c r="D5" s="4" t="s">
        <v>57</v>
      </c>
      <c r="E5" s="4" t="s">
        <v>263</v>
      </c>
      <c r="F5" s="5" t="s">
        <v>72</v>
      </c>
      <c r="G5" s="39">
        <f>1T!N4</f>
        <v>97</v>
      </c>
      <c r="H5" s="56">
        <f>2T!N4</f>
        <v>89</v>
      </c>
      <c r="I5" s="53">
        <f>SUM(G5:H5)</f>
        <v>186</v>
      </c>
      <c r="J5" s="84">
        <f>RANK(I5,$I$5:$I$104)</f>
        <v>9</v>
      </c>
      <c r="K5" s="83">
        <f>1T!F4+2T!F4</f>
        <v>9</v>
      </c>
      <c r="L5" s="82">
        <f>1T!G4+2T!G4</f>
        <v>8</v>
      </c>
      <c r="M5" s="82">
        <f>1T!H4+2T!H4</f>
        <v>3</v>
      </c>
      <c r="N5" s="82">
        <f>1T!I4+2T!I4</f>
        <v>0</v>
      </c>
      <c r="O5" s="79"/>
      <c r="P5" s="40" t="s">
        <v>19</v>
      </c>
      <c r="Q5" s="40" t="s">
        <v>113</v>
      </c>
      <c r="R5" s="40" t="s">
        <v>114</v>
      </c>
      <c r="S5" s="40" t="s">
        <v>24</v>
      </c>
      <c r="T5" s="40" t="s">
        <v>101</v>
      </c>
      <c r="U5" s="92"/>
      <c r="V5" s="40" t="s">
        <v>19</v>
      </c>
      <c r="W5" s="40" t="s">
        <v>74</v>
      </c>
      <c r="X5" s="40" t="s">
        <v>75</v>
      </c>
      <c r="Y5" s="40" t="s">
        <v>24</v>
      </c>
      <c r="Z5" s="40" t="s">
        <v>79</v>
      </c>
    </row>
    <row r="6" spans="1:26" s="40" customFormat="1" ht="12.75">
      <c r="A6" s="41">
        <v>2</v>
      </c>
      <c r="B6" s="46" t="s">
        <v>18</v>
      </c>
      <c r="C6" s="2" t="s">
        <v>87</v>
      </c>
      <c r="D6" s="6" t="s">
        <v>35</v>
      </c>
      <c r="E6" s="87" t="s">
        <v>23</v>
      </c>
      <c r="F6" s="7" t="s">
        <v>72</v>
      </c>
      <c r="G6" s="41">
        <f>1T!N5</f>
        <v>90</v>
      </c>
      <c r="H6" s="57">
        <f>2T!N5</f>
        <v>84</v>
      </c>
      <c r="I6" s="54">
        <f aca="true" t="shared" si="0" ref="I6:I67">SUM(G6:H6)</f>
        <v>174</v>
      </c>
      <c r="J6" s="85">
        <f aca="true" t="shared" si="1" ref="J6:J67">RANK(I6,$I$5:$I$104)</f>
        <v>29</v>
      </c>
      <c r="K6" s="83">
        <f>1T!F5+2T!F5</f>
        <v>4</v>
      </c>
      <c r="L6" s="82">
        <f>1T!G5+2T!G5</f>
        <v>10</v>
      </c>
      <c r="M6" s="82">
        <f>1T!H5+2T!H5</f>
        <v>3</v>
      </c>
      <c r="N6" s="82">
        <f>1T!I5+2T!I5</f>
        <v>2</v>
      </c>
      <c r="O6" s="79"/>
      <c r="P6" s="40" t="s">
        <v>18</v>
      </c>
      <c r="Q6" s="40" t="s">
        <v>52</v>
      </c>
      <c r="R6" s="40" t="s">
        <v>44</v>
      </c>
      <c r="S6" s="40" t="s">
        <v>73</v>
      </c>
      <c r="T6" s="40" t="s">
        <v>48</v>
      </c>
      <c r="U6" s="92"/>
      <c r="V6" s="10" t="s">
        <v>109</v>
      </c>
      <c r="W6" s="10" t="s">
        <v>74</v>
      </c>
      <c r="X6" s="10" t="s">
        <v>75</v>
      </c>
      <c r="Y6" s="10" t="s">
        <v>219</v>
      </c>
      <c r="Z6" s="10" t="s">
        <v>79</v>
      </c>
    </row>
    <row r="7" spans="1:26" s="40" customFormat="1" ht="12.75">
      <c r="A7" s="41">
        <v>3</v>
      </c>
      <c r="B7" s="46" t="s">
        <v>109</v>
      </c>
      <c r="C7" s="2" t="s">
        <v>87</v>
      </c>
      <c r="D7" s="6" t="s">
        <v>35</v>
      </c>
      <c r="E7" s="6" t="s">
        <v>43</v>
      </c>
      <c r="F7" s="7" t="s">
        <v>72</v>
      </c>
      <c r="G7" s="41">
        <f>1T!N6</f>
        <v>99</v>
      </c>
      <c r="H7" s="57">
        <f>2T!N6</f>
        <v>85</v>
      </c>
      <c r="I7" s="54">
        <f t="shared" si="0"/>
        <v>184</v>
      </c>
      <c r="J7" s="85">
        <f t="shared" si="1"/>
        <v>11</v>
      </c>
      <c r="K7" s="83">
        <f>1T!F6+2T!F6</f>
        <v>9</v>
      </c>
      <c r="L7" s="82">
        <f>1T!G6+2T!G6</f>
        <v>7</v>
      </c>
      <c r="M7" s="82">
        <f>1T!H6+2T!H6</f>
        <v>3</v>
      </c>
      <c r="N7" s="82">
        <f>1T!I6+2T!I6</f>
        <v>1</v>
      </c>
      <c r="O7" s="79"/>
      <c r="P7" s="10" t="s">
        <v>18</v>
      </c>
      <c r="Q7" s="40" t="s">
        <v>52</v>
      </c>
      <c r="R7" s="10" t="s">
        <v>44</v>
      </c>
      <c r="S7" s="10" t="s">
        <v>249</v>
      </c>
      <c r="T7" s="10" t="s">
        <v>162</v>
      </c>
      <c r="U7" s="92"/>
      <c r="V7" s="40" t="s">
        <v>19</v>
      </c>
      <c r="W7" s="40" t="s">
        <v>158</v>
      </c>
      <c r="X7" s="40" t="s">
        <v>159</v>
      </c>
      <c r="Y7" s="40" t="s">
        <v>24</v>
      </c>
      <c r="Z7" s="40" t="s">
        <v>160</v>
      </c>
    </row>
    <row r="8" spans="1:26" s="40" customFormat="1" ht="12.75">
      <c r="A8" s="41">
        <v>4</v>
      </c>
      <c r="B8" s="46" t="s">
        <v>18</v>
      </c>
      <c r="C8" s="2" t="s">
        <v>133</v>
      </c>
      <c r="D8" s="6" t="s">
        <v>134</v>
      </c>
      <c r="E8" s="6" t="s">
        <v>23</v>
      </c>
      <c r="F8" s="7" t="s">
        <v>131</v>
      </c>
      <c r="G8" s="41">
        <f>1T!N7</f>
        <v>95</v>
      </c>
      <c r="H8" s="57">
        <f>2T!N7</f>
        <v>69</v>
      </c>
      <c r="I8" s="54">
        <f t="shared" si="0"/>
        <v>164</v>
      </c>
      <c r="J8" s="85">
        <f t="shared" si="1"/>
        <v>45</v>
      </c>
      <c r="K8" s="83">
        <f>1T!F7+2T!F7</f>
        <v>8</v>
      </c>
      <c r="L8" s="82">
        <f>1T!G7+2T!G7</f>
        <v>5</v>
      </c>
      <c r="M8" s="82">
        <f>1T!H7+2T!H7</f>
        <v>4</v>
      </c>
      <c r="N8" s="82">
        <f>1T!I7+2T!I7</f>
        <v>1</v>
      </c>
      <c r="O8" s="79"/>
      <c r="P8" s="40" t="s">
        <v>40</v>
      </c>
      <c r="Q8" s="40" t="s">
        <v>52</v>
      </c>
      <c r="R8" s="40" t="s">
        <v>44</v>
      </c>
      <c r="S8" s="40" t="s">
        <v>123</v>
      </c>
      <c r="T8" s="40" t="s">
        <v>48</v>
      </c>
      <c r="U8" s="92"/>
      <c r="V8" s="10" t="s">
        <v>19</v>
      </c>
      <c r="W8" s="10" t="s">
        <v>227</v>
      </c>
      <c r="X8" s="10" t="s">
        <v>36</v>
      </c>
      <c r="Y8" s="10" t="s">
        <v>26</v>
      </c>
      <c r="Z8" s="10" t="s">
        <v>91</v>
      </c>
    </row>
    <row r="9" spans="1:26" s="40" customFormat="1" ht="12.75">
      <c r="A9" s="41">
        <v>5</v>
      </c>
      <c r="B9" s="93" t="s">
        <v>19</v>
      </c>
      <c r="C9" s="2" t="s">
        <v>133</v>
      </c>
      <c r="D9" s="6" t="s">
        <v>134</v>
      </c>
      <c r="E9" s="87" t="s">
        <v>24</v>
      </c>
      <c r="F9" s="7" t="s">
        <v>131</v>
      </c>
      <c r="G9" s="41">
        <f>1T!N8</f>
        <v>92</v>
      </c>
      <c r="H9" s="57">
        <f>2T!N8</f>
        <v>89</v>
      </c>
      <c r="I9" s="54">
        <f t="shared" si="0"/>
        <v>181</v>
      </c>
      <c r="J9" s="85">
        <f t="shared" si="1"/>
        <v>15</v>
      </c>
      <c r="K9" s="83">
        <f>1T!F8+2T!F8</f>
        <v>7</v>
      </c>
      <c r="L9" s="82">
        <f>1T!G8+2T!G8</f>
        <v>8</v>
      </c>
      <c r="M9" s="82">
        <f>1T!H8+2T!H8</f>
        <v>4</v>
      </c>
      <c r="N9" s="82">
        <f>1T!I8+2T!I8</f>
        <v>1</v>
      </c>
      <c r="O9" s="79"/>
      <c r="P9" s="10" t="s">
        <v>40</v>
      </c>
      <c r="Q9" s="40" t="s">
        <v>52</v>
      </c>
      <c r="R9" s="10" t="s">
        <v>44</v>
      </c>
      <c r="S9" s="10" t="s">
        <v>243</v>
      </c>
      <c r="T9" s="10" t="s">
        <v>162</v>
      </c>
      <c r="U9" s="92"/>
      <c r="V9" s="40" t="s">
        <v>18</v>
      </c>
      <c r="W9" s="40" t="s">
        <v>161</v>
      </c>
      <c r="X9" s="40" t="s">
        <v>57</v>
      </c>
      <c r="Y9" s="40" t="s">
        <v>23</v>
      </c>
      <c r="Z9" s="40" t="s">
        <v>162</v>
      </c>
    </row>
    <row r="10" spans="1:26" s="40" customFormat="1" ht="12.75">
      <c r="A10" s="41">
        <v>6</v>
      </c>
      <c r="B10" s="93" t="s">
        <v>18</v>
      </c>
      <c r="C10" s="2" t="s">
        <v>212</v>
      </c>
      <c r="D10" s="6" t="s">
        <v>167</v>
      </c>
      <c r="E10" s="6" t="s">
        <v>266</v>
      </c>
      <c r="F10" s="7" t="s">
        <v>147</v>
      </c>
      <c r="G10" s="41">
        <f>1T!N9</f>
        <v>90</v>
      </c>
      <c r="H10" s="57">
        <f>2T!N9</f>
        <v>89</v>
      </c>
      <c r="I10" s="54">
        <f t="shared" si="0"/>
        <v>179</v>
      </c>
      <c r="J10" s="85">
        <f t="shared" si="1"/>
        <v>18</v>
      </c>
      <c r="K10" s="83">
        <f>1T!F9+2T!F9</f>
        <v>7</v>
      </c>
      <c r="L10" s="82">
        <f>1T!G9+2T!G9</f>
        <v>8</v>
      </c>
      <c r="M10" s="82">
        <f>1T!H9+2T!H9</f>
        <v>2</v>
      </c>
      <c r="N10" s="82">
        <f>1T!I9+2T!I9</f>
        <v>3</v>
      </c>
      <c r="O10" s="79"/>
      <c r="P10" s="40" t="s">
        <v>109</v>
      </c>
      <c r="Q10" s="40" t="s">
        <v>52</v>
      </c>
      <c r="R10" s="40" t="s">
        <v>44</v>
      </c>
      <c r="S10" s="40" t="s">
        <v>28</v>
      </c>
      <c r="T10" s="40" t="s">
        <v>48</v>
      </c>
      <c r="U10" s="92"/>
      <c r="V10" s="10" t="s">
        <v>40</v>
      </c>
      <c r="W10" s="10" t="s">
        <v>161</v>
      </c>
      <c r="X10" s="10" t="s">
        <v>57</v>
      </c>
      <c r="Y10" s="10" t="s">
        <v>163</v>
      </c>
      <c r="Z10" s="10" t="s">
        <v>162</v>
      </c>
    </row>
    <row r="11" spans="1:26" s="40" customFormat="1" ht="12.75">
      <c r="A11" s="41">
        <v>7</v>
      </c>
      <c r="B11" s="46" t="s">
        <v>109</v>
      </c>
      <c r="C11" s="2" t="s">
        <v>214</v>
      </c>
      <c r="D11" s="6" t="s">
        <v>10</v>
      </c>
      <c r="E11" s="6" t="s">
        <v>240</v>
      </c>
      <c r="F11" s="7" t="s">
        <v>91</v>
      </c>
      <c r="G11" s="41">
        <f>1T!N10</f>
        <v>82</v>
      </c>
      <c r="H11" s="57">
        <f>2T!N10</f>
        <v>80</v>
      </c>
      <c r="I11" s="54">
        <f t="shared" si="0"/>
        <v>162</v>
      </c>
      <c r="J11" s="85">
        <f t="shared" si="1"/>
        <v>46</v>
      </c>
      <c r="K11" s="83">
        <f>1T!F10+2T!F10</f>
        <v>4</v>
      </c>
      <c r="L11" s="82">
        <f>1T!G10+2T!G10</f>
        <v>11</v>
      </c>
      <c r="M11" s="82">
        <f>1T!H10+2T!H10</f>
        <v>2</v>
      </c>
      <c r="N11" s="82">
        <f>1T!I10+2T!I10</f>
        <v>1</v>
      </c>
      <c r="O11" s="79"/>
      <c r="P11" s="40" t="s">
        <v>19</v>
      </c>
      <c r="Q11" s="40" t="s">
        <v>77</v>
      </c>
      <c r="R11" s="40" t="s">
        <v>78</v>
      </c>
      <c r="S11" s="40" t="s">
        <v>24</v>
      </c>
      <c r="T11" s="40" t="s">
        <v>79</v>
      </c>
      <c r="U11" s="92"/>
      <c r="V11" s="10" t="s">
        <v>18</v>
      </c>
      <c r="W11" s="10" t="s">
        <v>255</v>
      </c>
      <c r="X11" s="10" t="s">
        <v>236</v>
      </c>
      <c r="Y11" s="10" t="s">
        <v>238</v>
      </c>
      <c r="Z11" s="10" t="s">
        <v>237</v>
      </c>
    </row>
    <row r="12" spans="1:26" s="40" customFormat="1" ht="12.75">
      <c r="A12" s="41">
        <v>8</v>
      </c>
      <c r="B12" s="46" t="s">
        <v>109</v>
      </c>
      <c r="C12" s="2" t="s">
        <v>61</v>
      </c>
      <c r="D12" s="6" t="s">
        <v>62</v>
      </c>
      <c r="E12" s="87" t="s">
        <v>234</v>
      </c>
      <c r="F12" s="7" t="s">
        <v>72</v>
      </c>
      <c r="G12" s="41">
        <f>1T!N11</f>
        <v>94</v>
      </c>
      <c r="H12" s="57">
        <f>2T!N11</f>
        <v>90</v>
      </c>
      <c r="I12" s="54">
        <f t="shared" si="0"/>
        <v>184</v>
      </c>
      <c r="J12" s="85">
        <f t="shared" si="1"/>
        <v>11</v>
      </c>
      <c r="K12" s="83">
        <f>1T!F11+2T!F11</f>
        <v>7</v>
      </c>
      <c r="L12" s="82">
        <f>1T!G11+2T!G11</f>
        <v>10</v>
      </c>
      <c r="M12" s="82">
        <f>1T!H11+2T!H11</f>
        <v>3</v>
      </c>
      <c r="N12" s="82">
        <f>1T!I11+2T!I11</f>
        <v>0</v>
      </c>
      <c r="O12" s="79"/>
      <c r="P12" s="40" t="s">
        <v>18</v>
      </c>
      <c r="Q12" s="40" t="s">
        <v>184</v>
      </c>
      <c r="R12" s="40" t="s">
        <v>185</v>
      </c>
      <c r="S12" s="40" t="s">
        <v>23</v>
      </c>
      <c r="T12" s="40" t="s">
        <v>91</v>
      </c>
      <c r="U12" s="92"/>
      <c r="V12" s="10" t="s">
        <v>109</v>
      </c>
      <c r="W12" s="10" t="s">
        <v>255</v>
      </c>
      <c r="X12" s="10" t="s">
        <v>236</v>
      </c>
      <c r="Y12" s="10" t="s">
        <v>234</v>
      </c>
      <c r="Z12" s="10" t="s">
        <v>237</v>
      </c>
    </row>
    <row r="13" spans="1:26" s="40" customFormat="1" ht="12.75">
      <c r="A13" s="41">
        <v>9</v>
      </c>
      <c r="B13" s="46" t="s">
        <v>109</v>
      </c>
      <c r="C13" s="2" t="s">
        <v>129</v>
      </c>
      <c r="D13" s="6" t="s">
        <v>130</v>
      </c>
      <c r="E13" s="6" t="s">
        <v>132</v>
      </c>
      <c r="F13" s="7" t="s">
        <v>131</v>
      </c>
      <c r="G13" s="41">
        <f>1T!N12</f>
        <v>97</v>
      </c>
      <c r="H13" s="57">
        <f>2T!N12</f>
        <v>77</v>
      </c>
      <c r="I13" s="54">
        <f t="shared" si="0"/>
        <v>174</v>
      </c>
      <c r="J13" s="85">
        <f t="shared" si="1"/>
        <v>29</v>
      </c>
      <c r="K13" s="83">
        <f>1T!F12+2T!F12</f>
        <v>8</v>
      </c>
      <c r="L13" s="82">
        <f>1T!G12+2T!G12</f>
        <v>5</v>
      </c>
      <c r="M13" s="82">
        <f>1T!H12+2T!H12</f>
        <v>2</v>
      </c>
      <c r="N13" s="82">
        <f>1T!I12+2T!I12</f>
        <v>3</v>
      </c>
      <c r="O13" s="79"/>
      <c r="P13" s="40" t="s">
        <v>18</v>
      </c>
      <c r="Q13" s="40" t="s">
        <v>119</v>
      </c>
      <c r="R13" s="40" t="s">
        <v>120</v>
      </c>
      <c r="S13" s="40" t="s">
        <v>23</v>
      </c>
      <c r="T13" s="40" t="s">
        <v>112</v>
      </c>
      <c r="U13" s="92"/>
      <c r="V13" s="10" t="s">
        <v>19</v>
      </c>
      <c r="W13" s="10" t="s">
        <v>187</v>
      </c>
      <c r="X13" s="10" t="s">
        <v>114</v>
      </c>
      <c r="Y13" s="10" t="s">
        <v>154</v>
      </c>
      <c r="Z13" s="10" t="s">
        <v>13</v>
      </c>
    </row>
    <row r="14" spans="1:26" s="40" customFormat="1" ht="12.75">
      <c r="A14" s="41">
        <v>10</v>
      </c>
      <c r="B14" s="46" t="s">
        <v>18</v>
      </c>
      <c r="C14" s="2" t="s">
        <v>220</v>
      </c>
      <c r="D14" s="6" t="s">
        <v>221</v>
      </c>
      <c r="E14" s="94" t="s">
        <v>268</v>
      </c>
      <c r="F14" s="7" t="s">
        <v>147</v>
      </c>
      <c r="G14" s="41">
        <f>1T!N13</f>
        <v>97</v>
      </c>
      <c r="H14" s="57">
        <f>2T!N13</f>
        <v>82</v>
      </c>
      <c r="I14" s="54">
        <f t="shared" si="0"/>
        <v>179</v>
      </c>
      <c r="J14" s="85">
        <f t="shared" si="1"/>
        <v>18</v>
      </c>
      <c r="K14" s="83">
        <f>1T!F13+2T!F13</f>
        <v>9</v>
      </c>
      <c r="L14" s="82">
        <f>1T!G13+2T!G13</f>
        <v>6</v>
      </c>
      <c r="M14" s="82">
        <f>1T!H13+2T!H13</f>
        <v>1</v>
      </c>
      <c r="N14" s="82">
        <f>1T!I13+2T!I13</f>
        <v>3</v>
      </c>
      <c r="O14" s="79"/>
      <c r="P14" s="10" t="s">
        <v>40</v>
      </c>
      <c r="Q14" s="40" t="s">
        <v>119</v>
      </c>
      <c r="R14" s="10" t="s">
        <v>120</v>
      </c>
      <c r="S14" s="10" t="s">
        <v>241</v>
      </c>
      <c r="T14" s="10" t="s">
        <v>239</v>
      </c>
      <c r="U14" s="92"/>
      <c r="V14" s="10" t="s">
        <v>19</v>
      </c>
      <c r="W14" s="10" t="s">
        <v>88</v>
      </c>
      <c r="X14" s="10" t="s">
        <v>50</v>
      </c>
      <c r="Y14" s="10" t="s">
        <v>89</v>
      </c>
      <c r="Z14" s="10" t="s">
        <v>91</v>
      </c>
    </row>
    <row r="15" spans="1:26" s="40" customFormat="1" ht="12.75">
      <c r="A15" s="41">
        <v>11</v>
      </c>
      <c r="B15" s="46" t="s">
        <v>18</v>
      </c>
      <c r="C15" s="2" t="s">
        <v>60</v>
      </c>
      <c r="D15" s="6" t="s">
        <v>9</v>
      </c>
      <c r="E15" s="6" t="s">
        <v>23</v>
      </c>
      <c r="F15" s="7" t="s">
        <v>34</v>
      </c>
      <c r="G15" s="41">
        <f>1T!N14</f>
        <v>96</v>
      </c>
      <c r="H15" s="57">
        <f>2T!N14</f>
        <v>76</v>
      </c>
      <c r="I15" s="54">
        <f t="shared" si="0"/>
        <v>172</v>
      </c>
      <c r="J15" s="85">
        <f t="shared" si="1"/>
        <v>34</v>
      </c>
      <c r="K15" s="83">
        <f>1T!F14+2T!F14</f>
        <v>8</v>
      </c>
      <c r="L15" s="82">
        <f>1T!G14+2T!G14</f>
        <v>7</v>
      </c>
      <c r="M15" s="82">
        <f>1T!H14+2T!H14</f>
        <v>3</v>
      </c>
      <c r="N15" s="82">
        <f>1T!I14+2T!I14</f>
        <v>0</v>
      </c>
      <c r="O15" s="79"/>
      <c r="P15" s="40" t="s">
        <v>109</v>
      </c>
      <c r="Q15" s="40" t="s">
        <v>119</v>
      </c>
      <c r="R15" s="40" t="s">
        <v>120</v>
      </c>
      <c r="S15" s="40" t="s">
        <v>121</v>
      </c>
      <c r="T15" s="40" t="s">
        <v>112</v>
      </c>
      <c r="U15" s="92"/>
      <c r="V15" s="10" t="s">
        <v>19</v>
      </c>
      <c r="W15" s="10" t="s">
        <v>88</v>
      </c>
      <c r="X15" s="10" t="s">
        <v>50</v>
      </c>
      <c r="Y15" s="10" t="s">
        <v>247</v>
      </c>
      <c r="Z15" s="10" t="s">
        <v>218</v>
      </c>
    </row>
    <row r="16" spans="1:26" s="40" customFormat="1" ht="12.75">
      <c r="A16" s="41">
        <v>12</v>
      </c>
      <c r="B16" s="46" t="s">
        <v>19</v>
      </c>
      <c r="C16" s="2" t="s">
        <v>60</v>
      </c>
      <c r="D16" s="6" t="s">
        <v>9</v>
      </c>
      <c r="E16" s="6" t="s">
        <v>63</v>
      </c>
      <c r="F16" s="87" t="s">
        <v>34</v>
      </c>
      <c r="G16" s="41">
        <f>1T!N15</f>
        <v>88</v>
      </c>
      <c r="H16" s="57">
        <f>2T!N15</f>
        <v>63</v>
      </c>
      <c r="I16" s="54">
        <f t="shared" si="0"/>
        <v>151</v>
      </c>
      <c r="J16" s="85">
        <f t="shared" si="1"/>
        <v>51</v>
      </c>
      <c r="K16" s="83">
        <f>1T!F15+2T!F15</f>
        <v>3</v>
      </c>
      <c r="L16" s="82">
        <f>1T!G15+2T!G15</f>
        <v>6</v>
      </c>
      <c r="M16" s="82">
        <f>1T!H15+2T!H15</f>
        <v>6</v>
      </c>
      <c r="N16" s="82">
        <f>1T!I15+2T!I15</f>
        <v>1</v>
      </c>
      <c r="O16" s="79"/>
      <c r="P16" s="10" t="s">
        <v>109</v>
      </c>
      <c r="Q16" s="40" t="s">
        <v>119</v>
      </c>
      <c r="R16" s="10" t="s">
        <v>120</v>
      </c>
      <c r="S16" s="10" t="s">
        <v>234</v>
      </c>
      <c r="T16" s="10" t="s">
        <v>239</v>
      </c>
      <c r="U16" s="92"/>
      <c r="V16" s="40" t="s">
        <v>40</v>
      </c>
      <c r="W16" s="10" t="s">
        <v>88</v>
      </c>
      <c r="X16" s="40" t="s">
        <v>50</v>
      </c>
      <c r="Y16" s="40" t="s">
        <v>90</v>
      </c>
      <c r="Z16" s="40" t="s">
        <v>91</v>
      </c>
    </row>
    <row r="17" spans="1:26" s="40" customFormat="1" ht="12.75">
      <c r="A17" s="41">
        <v>13</v>
      </c>
      <c r="B17" s="46" t="s">
        <v>40</v>
      </c>
      <c r="C17" s="2" t="s">
        <v>41</v>
      </c>
      <c r="D17" s="6" t="s">
        <v>36</v>
      </c>
      <c r="E17" s="6" t="s">
        <v>42</v>
      </c>
      <c r="F17" s="7" t="s">
        <v>72</v>
      </c>
      <c r="G17" s="41">
        <f>1T!N16</f>
        <v>98</v>
      </c>
      <c r="H17" s="57">
        <f>2T!N16</f>
        <v>77</v>
      </c>
      <c r="I17" s="54">
        <f t="shared" si="0"/>
        <v>175</v>
      </c>
      <c r="J17" s="85">
        <f t="shared" si="1"/>
        <v>26</v>
      </c>
      <c r="K17" s="83">
        <f>1T!F16+2T!F16</f>
        <v>10</v>
      </c>
      <c r="L17" s="82">
        <f>1T!G16+2T!G16</f>
        <v>4</v>
      </c>
      <c r="M17" s="82">
        <f>1T!H16+2T!H16</f>
        <v>4</v>
      </c>
      <c r="N17" s="82">
        <f>1T!I16+2T!I16</f>
        <v>1</v>
      </c>
      <c r="O17" s="79"/>
      <c r="P17" s="40" t="s">
        <v>18</v>
      </c>
      <c r="Q17" s="40" t="s">
        <v>56</v>
      </c>
      <c r="R17" s="40" t="s">
        <v>57</v>
      </c>
      <c r="S17" s="40" t="s">
        <v>58</v>
      </c>
      <c r="T17" s="40" t="s">
        <v>72</v>
      </c>
      <c r="U17" s="92"/>
      <c r="V17" s="40" t="s">
        <v>109</v>
      </c>
      <c r="W17" s="10" t="s">
        <v>88</v>
      </c>
      <c r="X17" s="40" t="s">
        <v>50</v>
      </c>
      <c r="Y17" s="40" t="s">
        <v>90</v>
      </c>
      <c r="Z17" s="40" t="s">
        <v>91</v>
      </c>
    </row>
    <row r="18" spans="1:26" s="40" customFormat="1" ht="12.75">
      <c r="A18" s="41">
        <v>14</v>
      </c>
      <c r="B18" s="46" t="s">
        <v>18</v>
      </c>
      <c r="C18" s="2" t="s">
        <v>27</v>
      </c>
      <c r="D18" s="6" t="s">
        <v>14</v>
      </c>
      <c r="E18" s="6" t="s">
        <v>55</v>
      </c>
      <c r="F18" s="7" t="s">
        <v>72</v>
      </c>
      <c r="G18" s="41">
        <f>1T!N17</f>
        <v>99</v>
      </c>
      <c r="H18" s="57">
        <f>2T!N17</f>
        <v>92</v>
      </c>
      <c r="I18" s="54">
        <f t="shared" si="0"/>
        <v>191</v>
      </c>
      <c r="J18" s="85">
        <f t="shared" si="1"/>
        <v>1</v>
      </c>
      <c r="K18" s="83">
        <f>1T!F17+2T!F17</f>
        <v>12</v>
      </c>
      <c r="L18" s="82">
        <f>1T!G17+2T!G17</f>
        <v>7</v>
      </c>
      <c r="M18" s="82">
        <f>1T!H17+2T!H17</f>
        <v>1</v>
      </c>
      <c r="N18" s="82">
        <f>1T!I17+2T!I17</f>
        <v>0</v>
      </c>
      <c r="O18" s="79"/>
      <c r="P18" s="40" t="s">
        <v>19</v>
      </c>
      <c r="Q18" s="40" t="s">
        <v>56</v>
      </c>
      <c r="R18" s="40" t="s">
        <v>57</v>
      </c>
      <c r="S18" s="40" t="s">
        <v>59</v>
      </c>
      <c r="T18" s="40" t="s">
        <v>72</v>
      </c>
      <c r="U18" s="92"/>
      <c r="V18" s="10" t="s">
        <v>109</v>
      </c>
      <c r="W18" s="10" t="s">
        <v>88</v>
      </c>
      <c r="X18" s="10" t="s">
        <v>50</v>
      </c>
      <c r="Y18" s="10" t="s">
        <v>240</v>
      </c>
      <c r="Z18" s="10" t="s">
        <v>218</v>
      </c>
    </row>
    <row r="19" spans="1:26" s="40" customFormat="1" ht="12.75">
      <c r="A19" s="41">
        <v>15</v>
      </c>
      <c r="B19" s="46" t="s">
        <v>109</v>
      </c>
      <c r="C19" s="2" t="s">
        <v>27</v>
      </c>
      <c r="D19" s="6" t="s">
        <v>14</v>
      </c>
      <c r="E19" s="6" t="s">
        <v>43</v>
      </c>
      <c r="F19" s="7" t="s">
        <v>72</v>
      </c>
      <c r="G19" s="41">
        <f>1T!N18</f>
        <v>98</v>
      </c>
      <c r="H19" s="57">
        <f>2T!N18</f>
        <v>81</v>
      </c>
      <c r="I19" s="54">
        <f t="shared" si="0"/>
        <v>179</v>
      </c>
      <c r="J19" s="85">
        <f t="shared" si="1"/>
        <v>18</v>
      </c>
      <c r="K19" s="83">
        <f>1T!F18+2T!F18</f>
        <v>10</v>
      </c>
      <c r="L19" s="82">
        <f>1T!G18+2T!G18</f>
        <v>8</v>
      </c>
      <c r="M19" s="82">
        <f>1T!H18+2T!H18</f>
        <v>0</v>
      </c>
      <c r="N19" s="82">
        <f>1T!I18+2T!I18</f>
        <v>1</v>
      </c>
      <c r="O19" s="79"/>
      <c r="P19" s="40" t="s">
        <v>18</v>
      </c>
      <c r="Q19" s="40" t="s">
        <v>144</v>
      </c>
      <c r="R19" s="40" t="s">
        <v>16</v>
      </c>
      <c r="S19" s="40" t="s">
        <v>118</v>
      </c>
      <c r="T19" s="40" t="s">
        <v>142</v>
      </c>
      <c r="U19" s="92"/>
      <c r="V19" s="10" t="s">
        <v>18</v>
      </c>
      <c r="W19" s="10" t="s">
        <v>204</v>
      </c>
      <c r="X19" s="10" t="s">
        <v>205</v>
      </c>
      <c r="Y19" s="10" t="s">
        <v>118</v>
      </c>
      <c r="Z19" s="10" t="s">
        <v>203</v>
      </c>
    </row>
    <row r="20" spans="1:26" s="40" customFormat="1" ht="12.75">
      <c r="A20" s="41">
        <v>16</v>
      </c>
      <c r="B20" s="46" t="s">
        <v>18</v>
      </c>
      <c r="C20" s="2" t="s">
        <v>25</v>
      </c>
      <c r="D20" s="6" t="s">
        <v>11</v>
      </c>
      <c r="E20" s="6" t="s">
        <v>49</v>
      </c>
      <c r="F20" s="7" t="s">
        <v>13</v>
      </c>
      <c r="G20" s="41">
        <f>1T!N19</f>
        <v>97</v>
      </c>
      <c r="H20" s="57">
        <f>2T!N19</f>
        <v>86</v>
      </c>
      <c r="I20" s="54">
        <f t="shared" si="0"/>
        <v>183</v>
      </c>
      <c r="J20" s="85">
        <f t="shared" si="1"/>
        <v>13</v>
      </c>
      <c r="K20" s="83">
        <f>1T!F19+2T!F19</f>
        <v>7</v>
      </c>
      <c r="L20" s="82">
        <f>1T!G19+2T!G19</f>
        <v>11</v>
      </c>
      <c r="M20" s="82">
        <f>1T!H19+2T!H19</f>
        <v>0</v>
      </c>
      <c r="N20" s="82">
        <f>1T!I19+2T!I19</f>
        <v>2</v>
      </c>
      <c r="O20" s="79"/>
      <c r="P20" s="40" t="s">
        <v>18</v>
      </c>
      <c r="Q20" s="40" t="s">
        <v>94</v>
      </c>
      <c r="R20" s="40" t="s">
        <v>15</v>
      </c>
      <c r="S20" s="40" t="s">
        <v>96</v>
      </c>
      <c r="T20" s="40" t="s">
        <v>95</v>
      </c>
      <c r="U20" s="92"/>
      <c r="V20" s="10" t="s">
        <v>19</v>
      </c>
      <c r="W20" s="10" t="s">
        <v>127</v>
      </c>
      <c r="X20" s="10" t="s">
        <v>128</v>
      </c>
      <c r="Y20" s="10" t="s">
        <v>24</v>
      </c>
      <c r="Z20" s="10" t="s">
        <v>72</v>
      </c>
    </row>
    <row r="21" spans="1:26" s="40" customFormat="1" ht="12.75">
      <c r="A21" s="41">
        <v>17</v>
      </c>
      <c r="B21" s="46" t="s">
        <v>40</v>
      </c>
      <c r="C21" s="2" t="s">
        <v>25</v>
      </c>
      <c r="D21" s="6" t="s">
        <v>11</v>
      </c>
      <c r="E21" s="6" t="s">
        <v>42</v>
      </c>
      <c r="F21" s="7" t="s">
        <v>13</v>
      </c>
      <c r="G21" s="41">
        <f>1T!N20</f>
        <v>98</v>
      </c>
      <c r="H21" s="57">
        <f>2T!N20</f>
        <v>90</v>
      </c>
      <c r="I21" s="54">
        <f t="shared" si="0"/>
        <v>188</v>
      </c>
      <c r="J21" s="85">
        <f t="shared" si="1"/>
        <v>5</v>
      </c>
      <c r="K21" s="83">
        <f>1T!F20+2T!F20</f>
        <v>12</v>
      </c>
      <c r="L21" s="82">
        <f>1T!G20+2T!G20</f>
        <v>5</v>
      </c>
      <c r="M21" s="82">
        <f>1T!H20+2T!H20</f>
        <v>2</v>
      </c>
      <c r="N21" s="82">
        <f>1T!I20+2T!I20</f>
        <v>1</v>
      </c>
      <c r="O21" s="79"/>
      <c r="P21" s="40" t="s">
        <v>19</v>
      </c>
      <c r="Q21" s="40" t="s">
        <v>94</v>
      </c>
      <c r="R21" s="40" t="s">
        <v>15</v>
      </c>
      <c r="S21" s="40" t="s">
        <v>24</v>
      </c>
      <c r="T21" s="40" t="s">
        <v>95</v>
      </c>
      <c r="U21" s="92"/>
      <c r="V21" s="40" t="s">
        <v>109</v>
      </c>
      <c r="W21" s="40" t="s">
        <v>127</v>
      </c>
      <c r="X21" s="40" t="s">
        <v>128</v>
      </c>
      <c r="Y21" s="40" t="s">
        <v>43</v>
      </c>
      <c r="Z21" s="10" t="s">
        <v>72</v>
      </c>
    </row>
    <row r="22" spans="1:26" s="40" customFormat="1" ht="12.75">
      <c r="A22" s="41">
        <v>18</v>
      </c>
      <c r="B22" s="46" t="s">
        <v>18</v>
      </c>
      <c r="C22" s="2" t="s">
        <v>83</v>
      </c>
      <c r="D22" s="6" t="s">
        <v>84</v>
      </c>
      <c r="E22" s="6" t="s">
        <v>49</v>
      </c>
      <c r="F22" s="7" t="s">
        <v>13</v>
      </c>
      <c r="G22" s="41">
        <f>1T!N21</f>
        <v>87</v>
      </c>
      <c r="H22" s="57">
        <f>2T!N21</f>
        <v>82</v>
      </c>
      <c r="I22" s="54">
        <f t="shared" si="0"/>
        <v>169</v>
      </c>
      <c r="J22" s="85">
        <f t="shared" si="1"/>
        <v>39</v>
      </c>
      <c r="K22" s="83">
        <f>1T!F21+2T!F21</f>
        <v>3</v>
      </c>
      <c r="L22" s="82">
        <f>1T!G21+2T!G21</f>
        <v>9</v>
      </c>
      <c r="M22" s="82">
        <f>1T!H21+2T!H21</f>
        <v>4</v>
      </c>
      <c r="N22" s="82">
        <f>1T!I21+2T!I21</f>
        <v>3</v>
      </c>
      <c r="O22" s="79"/>
      <c r="P22" s="40" t="s">
        <v>19</v>
      </c>
      <c r="Q22" s="40" t="s">
        <v>94</v>
      </c>
      <c r="R22" s="40" t="s">
        <v>15</v>
      </c>
      <c r="S22" s="40" t="s">
        <v>26</v>
      </c>
      <c r="T22" s="40" t="s">
        <v>95</v>
      </c>
      <c r="U22" s="92"/>
      <c r="V22" s="10" t="s">
        <v>18</v>
      </c>
      <c r="W22" s="10" t="s">
        <v>210</v>
      </c>
      <c r="X22" s="10" t="s">
        <v>167</v>
      </c>
      <c r="Y22" s="10" t="s">
        <v>118</v>
      </c>
      <c r="Z22" s="10" t="s">
        <v>211</v>
      </c>
    </row>
    <row r="23" spans="1:26" s="40" customFormat="1" ht="12.75">
      <c r="A23" s="41">
        <v>19</v>
      </c>
      <c r="B23" s="46" t="s">
        <v>19</v>
      </c>
      <c r="C23" s="2" t="s">
        <v>54</v>
      </c>
      <c r="D23" s="6" t="s">
        <v>16</v>
      </c>
      <c r="E23" s="6" t="s">
        <v>233</v>
      </c>
      <c r="F23" s="7" t="s">
        <v>250</v>
      </c>
      <c r="G23" s="41">
        <f>1T!N22</f>
        <v>93</v>
      </c>
      <c r="H23" s="57">
        <f>2T!N22</f>
        <v>78</v>
      </c>
      <c r="I23" s="54">
        <f t="shared" si="0"/>
        <v>171</v>
      </c>
      <c r="J23" s="85">
        <f t="shared" si="1"/>
        <v>36</v>
      </c>
      <c r="K23" s="83">
        <f>1T!F22+2T!F22</f>
        <v>7</v>
      </c>
      <c r="L23" s="82">
        <f>1T!G22+2T!G22</f>
        <v>7</v>
      </c>
      <c r="M23" s="82">
        <f>1T!H22+2T!H22</f>
        <v>3</v>
      </c>
      <c r="N23" s="82">
        <f>1T!I22+2T!I22</f>
        <v>2</v>
      </c>
      <c r="O23" s="79"/>
      <c r="P23" s="40" t="s">
        <v>18</v>
      </c>
      <c r="Q23" s="40" t="s">
        <v>87</v>
      </c>
      <c r="R23" s="40" t="s">
        <v>35</v>
      </c>
      <c r="S23" s="40" t="s">
        <v>23</v>
      </c>
      <c r="T23" s="40" t="s">
        <v>72</v>
      </c>
      <c r="U23" s="92"/>
      <c r="V23" s="10" t="s">
        <v>19</v>
      </c>
      <c r="W23" s="10" t="s">
        <v>210</v>
      </c>
      <c r="X23" s="10" t="s">
        <v>167</v>
      </c>
      <c r="Y23" s="10" t="s">
        <v>24</v>
      </c>
      <c r="Z23" s="10" t="s">
        <v>211</v>
      </c>
    </row>
    <row r="24" spans="1:26" s="40" customFormat="1" ht="12.75">
      <c r="A24" s="41">
        <v>20</v>
      </c>
      <c r="B24" s="46" t="s">
        <v>18</v>
      </c>
      <c r="C24" s="2" t="s">
        <v>216</v>
      </c>
      <c r="D24" s="6" t="s">
        <v>62</v>
      </c>
      <c r="E24" s="6" t="s">
        <v>23</v>
      </c>
      <c r="F24" s="7" t="s">
        <v>131</v>
      </c>
      <c r="G24" s="41">
        <f>1T!N23</f>
        <v>95</v>
      </c>
      <c r="H24" s="57">
        <f>2T!N23</f>
        <v>81</v>
      </c>
      <c r="I24" s="54">
        <f t="shared" si="0"/>
        <v>176</v>
      </c>
      <c r="J24" s="85">
        <f t="shared" si="1"/>
        <v>23</v>
      </c>
      <c r="K24" s="83">
        <f>1T!F23+2T!F23</f>
        <v>6</v>
      </c>
      <c r="L24" s="82">
        <f>1T!G23+2T!G23</f>
        <v>7</v>
      </c>
      <c r="M24" s="82">
        <f>1T!H23+2T!H23</f>
        <v>6</v>
      </c>
      <c r="N24" s="82">
        <f>1T!I23+2T!I23</f>
        <v>0</v>
      </c>
      <c r="O24" s="79"/>
      <c r="P24" s="10" t="s">
        <v>109</v>
      </c>
      <c r="Q24" s="10" t="s">
        <v>87</v>
      </c>
      <c r="R24" s="10" t="s">
        <v>35</v>
      </c>
      <c r="S24" s="10" t="s">
        <v>43</v>
      </c>
      <c r="T24" s="10" t="s">
        <v>72</v>
      </c>
      <c r="U24" s="92"/>
      <c r="V24" s="10" t="s">
        <v>40</v>
      </c>
      <c r="W24" s="10" t="s">
        <v>210</v>
      </c>
      <c r="X24" s="10" t="s">
        <v>167</v>
      </c>
      <c r="Y24" s="10" t="s">
        <v>209</v>
      </c>
      <c r="Z24" s="10" t="s">
        <v>211</v>
      </c>
    </row>
    <row r="25" spans="1:26" s="40" customFormat="1" ht="12.75">
      <c r="A25" s="41">
        <v>21</v>
      </c>
      <c r="B25" s="46" t="s">
        <v>19</v>
      </c>
      <c r="C25" s="2" t="s">
        <v>216</v>
      </c>
      <c r="D25" s="6" t="s">
        <v>62</v>
      </c>
      <c r="E25" s="6" t="s">
        <v>233</v>
      </c>
      <c r="F25" s="7" t="s">
        <v>131</v>
      </c>
      <c r="G25" s="41">
        <f>1T!N24</f>
        <v>82</v>
      </c>
      <c r="H25" s="57">
        <f>2T!N24</f>
        <v>76</v>
      </c>
      <c r="I25" s="54">
        <f t="shared" si="0"/>
        <v>158</v>
      </c>
      <c r="J25" s="85">
        <f t="shared" si="1"/>
        <v>50</v>
      </c>
      <c r="K25" s="83">
        <f>1T!F24+2T!F24</f>
        <v>4</v>
      </c>
      <c r="L25" s="82">
        <f>1T!G24+2T!G24</f>
        <v>4</v>
      </c>
      <c r="M25" s="82">
        <f>1T!H24+2T!H24</f>
        <v>5</v>
      </c>
      <c r="N25" s="82">
        <f>1T!I24+2T!I24</f>
        <v>6</v>
      </c>
      <c r="O25" s="79"/>
      <c r="P25" s="40" t="s">
        <v>18</v>
      </c>
      <c r="Q25" s="40" t="s">
        <v>157</v>
      </c>
      <c r="R25" s="40" t="s">
        <v>36</v>
      </c>
      <c r="S25" s="40" t="s">
        <v>153</v>
      </c>
      <c r="T25" s="40" t="s">
        <v>101</v>
      </c>
      <c r="U25" s="92"/>
      <c r="V25" s="10" t="s">
        <v>18</v>
      </c>
      <c r="W25" s="40" t="s">
        <v>199</v>
      </c>
      <c r="X25" s="10" t="s">
        <v>35</v>
      </c>
      <c r="Y25" s="10" t="s">
        <v>23</v>
      </c>
      <c r="Z25" s="10" t="s">
        <v>72</v>
      </c>
    </row>
    <row r="26" spans="1:26" s="40" customFormat="1" ht="12.75">
      <c r="A26" s="41">
        <v>22</v>
      </c>
      <c r="B26" s="46" t="s">
        <v>18</v>
      </c>
      <c r="C26" s="2" t="s">
        <v>143</v>
      </c>
      <c r="D26" s="6" t="s">
        <v>11</v>
      </c>
      <c r="E26" s="6" t="s">
        <v>258</v>
      </c>
      <c r="F26" s="7" t="s">
        <v>198</v>
      </c>
      <c r="G26" s="41">
        <f>1T!N25</f>
        <v>97</v>
      </c>
      <c r="H26" s="57">
        <f>2T!N25</f>
        <v>92</v>
      </c>
      <c r="I26" s="54">
        <f t="shared" si="0"/>
        <v>189</v>
      </c>
      <c r="J26" s="85">
        <f t="shared" si="1"/>
        <v>3</v>
      </c>
      <c r="K26" s="83">
        <f>1T!F25+2T!F25</f>
        <v>11</v>
      </c>
      <c r="L26" s="82">
        <f>1T!G25+2T!G25</f>
        <v>7</v>
      </c>
      <c r="M26" s="82">
        <f>1T!H25+2T!H25</f>
        <v>2</v>
      </c>
      <c r="N26" s="82">
        <f>1T!I25+2T!I25</f>
        <v>0</v>
      </c>
      <c r="O26" s="79"/>
      <c r="P26" s="10" t="s">
        <v>40</v>
      </c>
      <c r="Q26" s="10" t="s">
        <v>157</v>
      </c>
      <c r="R26" s="10" t="s">
        <v>36</v>
      </c>
      <c r="S26" s="10" t="s">
        <v>100</v>
      </c>
      <c r="T26" s="10" t="s">
        <v>101</v>
      </c>
      <c r="U26" s="92"/>
      <c r="V26" s="40" t="s">
        <v>109</v>
      </c>
      <c r="W26" s="40" t="s">
        <v>199</v>
      </c>
      <c r="X26" s="40" t="s">
        <v>35</v>
      </c>
      <c r="Y26" s="40" t="s">
        <v>43</v>
      </c>
      <c r="Z26" s="40" t="s">
        <v>72</v>
      </c>
    </row>
    <row r="27" spans="1:26" s="40" customFormat="1" ht="12.75">
      <c r="A27" s="41">
        <v>23</v>
      </c>
      <c r="B27" s="46" t="s">
        <v>19</v>
      </c>
      <c r="C27" s="2" t="s">
        <v>143</v>
      </c>
      <c r="D27" s="6" t="s">
        <v>11</v>
      </c>
      <c r="E27" s="6" t="s">
        <v>24</v>
      </c>
      <c r="F27" s="7" t="s">
        <v>198</v>
      </c>
      <c r="G27" s="41">
        <f>1T!N26</f>
        <v>90</v>
      </c>
      <c r="H27" s="57">
        <f>2T!N26</f>
        <v>92</v>
      </c>
      <c r="I27" s="54">
        <f t="shared" si="0"/>
        <v>182</v>
      </c>
      <c r="J27" s="85">
        <f t="shared" si="1"/>
        <v>14</v>
      </c>
      <c r="K27" s="83">
        <f>1T!F26+2T!F26</f>
        <v>8</v>
      </c>
      <c r="L27" s="82">
        <f>1T!G26+2T!G26</f>
        <v>6</v>
      </c>
      <c r="M27" s="82">
        <f>1T!H26+2T!H26</f>
        <v>6</v>
      </c>
      <c r="N27" s="82">
        <f>1T!I26+2T!I26</f>
        <v>0</v>
      </c>
      <c r="O27" s="79"/>
      <c r="P27" s="40" t="s">
        <v>18</v>
      </c>
      <c r="Q27" s="40" t="s">
        <v>67</v>
      </c>
      <c r="R27" s="40" t="s">
        <v>10</v>
      </c>
      <c r="S27" s="40" t="s">
        <v>37</v>
      </c>
      <c r="T27" s="40" t="s">
        <v>39</v>
      </c>
      <c r="U27" s="92"/>
      <c r="V27" s="10">
        <v>0</v>
      </c>
      <c r="W27" s="10" t="s">
        <v>191</v>
      </c>
      <c r="X27" s="10" t="s">
        <v>193</v>
      </c>
      <c r="Y27" s="10" t="s">
        <v>194</v>
      </c>
      <c r="Z27" s="10" t="s">
        <v>101</v>
      </c>
    </row>
    <row r="28" spans="1:26" s="40" customFormat="1" ht="12.75">
      <c r="A28" s="41">
        <v>24</v>
      </c>
      <c r="B28" s="46" t="s">
        <v>109</v>
      </c>
      <c r="C28" s="2" t="s">
        <v>143</v>
      </c>
      <c r="D28" s="6" t="s">
        <v>11</v>
      </c>
      <c r="E28" s="6" t="s">
        <v>246</v>
      </c>
      <c r="F28" s="7" t="s">
        <v>198</v>
      </c>
      <c r="G28" s="41">
        <f>1T!N27</f>
        <v>97</v>
      </c>
      <c r="H28" s="57">
        <f>2T!N27</f>
        <v>83</v>
      </c>
      <c r="I28" s="54">
        <f t="shared" si="0"/>
        <v>180</v>
      </c>
      <c r="J28" s="85">
        <f t="shared" si="1"/>
        <v>16</v>
      </c>
      <c r="K28" s="83">
        <f>1T!F27+2T!F27</f>
        <v>9</v>
      </c>
      <c r="L28" s="82">
        <f>1T!G27+2T!G27</f>
        <v>6</v>
      </c>
      <c r="M28" s="82">
        <f>1T!H27+2T!H27</f>
        <v>2</v>
      </c>
      <c r="N28" s="82">
        <f>1T!I27+2T!I27</f>
        <v>2</v>
      </c>
      <c r="O28" s="79"/>
      <c r="P28" s="40" t="s">
        <v>109</v>
      </c>
      <c r="Q28" s="40" t="s">
        <v>67</v>
      </c>
      <c r="R28" s="40" t="s">
        <v>10</v>
      </c>
      <c r="S28" s="40" t="s">
        <v>232</v>
      </c>
      <c r="T28" s="40" t="s">
        <v>231</v>
      </c>
      <c r="U28" s="92"/>
      <c r="V28" s="40" t="s">
        <v>19</v>
      </c>
      <c r="W28" s="40" t="s">
        <v>192</v>
      </c>
      <c r="X28" s="40" t="s">
        <v>167</v>
      </c>
      <c r="Y28" s="40" t="s">
        <v>26</v>
      </c>
      <c r="Z28" s="40" t="s">
        <v>101</v>
      </c>
    </row>
    <row r="29" spans="1:26" s="40" customFormat="1" ht="12.75">
      <c r="A29" s="41">
        <v>25</v>
      </c>
      <c r="B29" s="46" t="s">
        <v>18</v>
      </c>
      <c r="C29" s="2" t="s">
        <v>136</v>
      </c>
      <c r="D29" s="6" t="s">
        <v>81</v>
      </c>
      <c r="E29" s="6" t="s">
        <v>118</v>
      </c>
      <c r="F29" s="7" t="s">
        <v>242</v>
      </c>
      <c r="G29" s="41">
        <f>1T!N28</f>
        <v>96</v>
      </c>
      <c r="H29" s="57">
        <f>2T!N28</f>
        <v>89</v>
      </c>
      <c r="I29" s="54">
        <f t="shared" si="0"/>
        <v>185</v>
      </c>
      <c r="J29" s="85">
        <f t="shared" si="1"/>
        <v>10</v>
      </c>
      <c r="K29" s="83">
        <f>1T!F28+2T!F28</f>
        <v>10</v>
      </c>
      <c r="L29" s="82">
        <f>1T!G28+2T!G28</f>
        <v>6</v>
      </c>
      <c r="M29" s="82">
        <f>1T!H28+2T!H28</f>
        <v>3</v>
      </c>
      <c r="N29" s="82">
        <f>1T!I28+2T!I28</f>
        <v>1</v>
      </c>
      <c r="O29" s="79"/>
      <c r="P29" s="10" t="s">
        <v>18</v>
      </c>
      <c r="Q29" s="10" t="s">
        <v>177</v>
      </c>
      <c r="R29" s="10" t="s">
        <v>128</v>
      </c>
      <c r="S29" s="10" t="s">
        <v>230</v>
      </c>
      <c r="T29" s="10" t="s">
        <v>178</v>
      </c>
      <c r="U29" s="92"/>
      <c r="V29" s="40" t="s">
        <v>19</v>
      </c>
      <c r="W29" s="40" t="s">
        <v>122</v>
      </c>
      <c r="X29" s="40" t="s">
        <v>10</v>
      </c>
      <c r="Y29" s="40" t="s">
        <v>24</v>
      </c>
      <c r="Z29" s="40" t="s">
        <v>13</v>
      </c>
    </row>
    <row r="30" spans="1:26" s="40" customFormat="1" ht="12.75">
      <c r="A30" s="41">
        <v>26</v>
      </c>
      <c r="B30" s="46" t="s">
        <v>19</v>
      </c>
      <c r="C30" s="2" t="s">
        <v>136</v>
      </c>
      <c r="D30" s="6" t="s">
        <v>81</v>
      </c>
      <c r="E30" s="95" t="s">
        <v>26</v>
      </c>
      <c r="F30" s="7" t="s">
        <v>242</v>
      </c>
      <c r="G30" s="41">
        <f>1T!N29</f>
        <v>88</v>
      </c>
      <c r="H30" s="57">
        <f>2T!N29</f>
        <v>77</v>
      </c>
      <c r="I30" s="54">
        <f t="shared" si="0"/>
        <v>165</v>
      </c>
      <c r="J30" s="85">
        <f t="shared" si="1"/>
        <v>43</v>
      </c>
      <c r="K30" s="83">
        <f>1T!F29+2T!F29</f>
        <v>4</v>
      </c>
      <c r="L30" s="82">
        <f>1T!G29+2T!G29</f>
        <v>7</v>
      </c>
      <c r="M30" s="82">
        <f>1T!H29+2T!H29</f>
        <v>6</v>
      </c>
      <c r="N30" s="82">
        <f>1T!I29+2T!I29</f>
        <v>2</v>
      </c>
      <c r="O30" s="79"/>
      <c r="P30" s="10" t="s">
        <v>18</v>
      </c>
      <c r="Q30" s="10" t="s">
        <v>177</v>
      </c>
      <c r="R30" s="10" t="s">
        <v>128</v>
      </c>
      <c r="S30" s="10" t="s">
        <v>49</v>
      </c>
      <c r="T30" s="10" t="s">
        <v>178</v>
      </c>
      <c r="U30" s="92"/>
      <c r="V30" s="40" t="s">
        <v>19</v>
      </c>
      <c r="W30" s="40" t="s">
        <v>138</v>
      </c>
      <c r="X30" s="40" t="s">
        <v>139</v>
      </c>
      <c r="Y30" s="40" t="s">
        <v>24</v>
      </c>
      <c r="Z30" s="40" t="s">
        <v>140</v>
      </c>
    </row>
    <row r="31" spans="1:26" s="40" customFormat="1" ht="12.75">
      <c r="A31" s="41">
        <v>27</v>
      </c>
      <c r="B31" s="46" t="s">
        <v>40</v>
      </c>
      <c r="C31" s="2" t="s">
        <v>136</v>
      </c>
      <c r="D31" s="6" t="s">
        <v>81</v>
      </c>
      <c r="E31" s="6" t="s">
        <v>37</v>
      </c>
      <c r="F31" s="7" t="s">
        <v>242</v>
      </c>
      <c r="G31" s="41">
        <f>1T!N30</f>
        <v>97</v>
      </c>
      <c r="H31" s="57">
        <f>2T!N30</f>
        <v>78</v>
      </c>
      <c r="I31" s="54">
        <f t="shared" si="0"/>
        <v>175</v>
      </c>
      <c r="J31" s="85">
        <f t="shared" si="1"/>
        <v>26</v>
      </c>
      <c r="K31" s="83">
        <f>1T!F30+2T!F30</f>
        <v>10</v>
      </c>
      <c r="L31" s="82">
        <f>1T!G30+2T!G30</f>
        <v>5</v>
      </c>
      <c r="M31" s="82">
        <f>1T!H30+2T!H30</f>
        <v>2</v>
      </c>
      <c r="N31" s="82">
        <f>1T!I30+2T!I30</f>
        <v>2</v>
      </c>
      <c r="O31" s="79"/>
      <c r="P31" s="10" t="s">
        <v>18</v>
      </c>
      <c r="Q31" s="10" t="s">
        <v>177</v>
      </c>
      <c r="R31" s="10" t="s">
        <v>128</v>
      </c>
      <c r="S31" s="10" t="s">
        <v>23</v>
      </c>
      <c r="T31" s="10" t="s">
        <v>178</v>
      </c>
      <c r="U31" s="92"/>
      <c r="V31" s="40" t="s">
        <v>19</v>
      </c>
      <c r="W31" s="40" t="s">
        <v>80</v>
      </c>
      <c r="X31" s="40" t="s">
        <v>81</v>
      </c>
      <c r="Y31" s="40" t="s">
        <v>24</v>
      </c>
      <c r="Z31" s="40" t="s">
        <v>79</v>
      </c>
    </row>
    <row r="32" spans="1:26" s="40" customFormat="1" ht="12.75">
      <c r="A32" s="41">
        <v>28</v>
      </c>
      <c r="B32" s="46" t="s">
        <v>19</v>
      </c>
      <c r="C32" s="2" t="s">
        <v>151</v>
      </c>
      <c r="D32" s="6" t="s">
        <v>9</v>
      </c>
      <c r="E32" s="6" t="s">
        <v>24</v>
      </c>
      <c r="F32" s="7" t="s">
        <v>152</v>
      </c>
      <c r="G32" s="41">
        <f>1T!N31</f>
        <v>97</v>
      </c>
      <c r="H32" s="57">
        <f>2T!N31</f>
        <v>83</v>
      </c>
      <c r="I32" s="54">
        <f t="shared" si="0"/>
        <v>180</v>
      </c>
      <c r="J32" s="85">
        <f t="shared" si="1"/>
        <v>16</v>
      </c>
      <c r="K32" s="83">
        <f>1T!F31+2T!F31</f>
        <v>11</v>
      </c>
      <c r="L32" s="82">
        <f>1T!G31+2T!G31</f>
        <v>7</v>
      </c>
      <c r="M32" s="82">
        <f>1T!H31+2T!H31</f>
        <v>0</v>
      </c>
      <c r="N32" s="82">
        <f>1T!I31+2T!I31</f>
        <v>1</v>
      </c>
      <c r="O32" s="79"/>
      <c r="P32" s="10" t="s">
        <v>19</v>
      </c>
      <c r="Q32" s="10" t="s">
        <v>177</v>
      </c>
      <c r="R32" s="10" t="s">
        <v>128</v>
      </c>
      <c r="S32" s="10" t="s">
        <v>24</v>
      </c>
      <c r="T32" s="10" t="s">
        <v>178</v>
      </c>
      <c r="U32" s="92"/>
      <c r="V32" s="10" t="s">
        <v>18</v>
      </c>
      <c r="W32" s="10" t="s">
        <v>206</v>
      </c>
      <c r="X32" s="10" t="s">
        <v>11</v>
      </c>
      <c r="Y32" s="10" t="s">
        <v>118</v>
      </c>
      <c r="Z32" s="10" t="s">
        <v>203</v>
      </c>
    </row>
    <row r="33" spans="1:26" s="40" customFormat="1" ht="12.75">
      <c r="A33" s="41">
        <v>29</v>
      </c>
      <c r="B33" s="46" t="s">
        <v>109</v>
      </c>
      <c r="C33" s="2" t="s">
        <v>274</v>
      </c>
      <c r="D33" s="6" t="s">
        <v>44</v>
      </c>
      <c r="E33" s="6" t="s">
        <v>271</v>
      </c>
      <c r="F33" s="7" t="s">
        <v>272</v>
      </c>
      <c r="G33" s="41">
        <f>1T!N32</f>
        <v>92</v>
      </c>
      <c r="H33" s="57">
        <f>2T!N32</f>
        <v>56</v>
      </c>
      <c r="I33" s="54">
        <f t="shared" si="0"/>
        <v>148</v>
      </c>
      <c r="J33" s="85">
        <f t="shared" si="1"/>
        <v>53</v>
      </c>
      <c r="K33" s="83">
        <f>1T!F32+2T!F32</f>
        <v>6</v>
      </c>
      <c r="L33" s="82">
        <f>1T!G32+2T!G32</f>
        <v>1</v>
      </c>
      <c r="M33" s="82">
        <f>1T!H32+2T!H32</f>
        <v>6</v>
      </c>
      <c r="N33" s="82">
        <f>1T!I32+2T!I32</f>
        <v>2</v>
      </c>
      <c r="O33" s="79"/>
      <c r="P33" s="40" t="s">
        <v>18</v>
      </c>
      <c r="Q33" s="40" t="s">
        <v>111</v>
      </c>
      <c r="R33" s="40" t="s">
        <v>11</v>
      </c>
      <c r="S33" s="40" t="s">
        <v>23</v>
      </c>
      <c r="T33" s="40" t="s">
        <v>112</v>
      </c>
      <c r="U33" s="92"/>
      <c r="V33" s="10" t="s">
        <v>19</v>
      </c>
      <c r="W33" s="10" t="s">
        <v>207</v>
      </c>
      <c r="X33" s="10" t="s">
        <v>208</v>
      </c>
      <c r="Y33" s="10" t="s">
        <v>26</v>
      </c>
      <c r="Z33" s="10" t="s">
        <v>203</v>
      </c>
    </row>
    <row r="34" spans="1:26" s="40" customFormat="1" ht="12.75">
      <c r="A34" s="41">
        <v>30</v>
      </c>
      <c r="B34" s="46" t="s">
        <v>18</v>
      </c>
      <c r="C34" s="2" t="s">
        <v>170</v>
      </c>
      <c r="D34" s="6" t="s">
        <v>10</v>
      </c>
      <c r="E34" s="6" t="s">
        <v>23</v>
      </c>
      <c r="F34" s="7" t="s">
        <v>162</v>
      </c>
      <c r="G34" s="41">
        <f>1T!N33</f>
        <v>96</v>
      </c>
      <c r="H34" s="57">
        <f>2T!N33</f>
        <v>83</v>
      </c>
      <c r="I34" s="54">
        <f t="shared" si="0"/>
        <v>179</v>
      </c>
      <c r="J34" s="85">
        <f t="shared" si="1"/>
        <v>18</v>
      </c>
      <c r="K34" s="83">
        <f>1T!F33+2T!F33</f>
        <v>9</v>
      </c>
      <c r="L34" s="82">
        <f>1T!G33+2T!G33</f>
        <v>9</v>
      </c>
      <c r="M34" s="82">
        <f>1T!H33+2T!H33</f>
        <v>1</v>
      </c>
      <c r="N34" s="82">
        <f>1T!I33+2T!I33</f>
        <v>0</v>
      </c>
      <c r="O34" s="79"/>
      <c r="P34" s="10" t="s">
        <v>19</v>
      </c>
      <c r="Q34" s="10" t="s">
        <v>111</v>
      </c>
      <c r="R34" s="10" t="s">
        <v>11</v>
      </c>
      <c r="S34" s="10" t="s">
        <v>24</v>
      </c>
      <c r="T34" s="10" t="s">
        <v>112</v>
      </c>
      <c r="U34" s="92"/>
      <c r="V34" s="10" t="s">
        <v>18</v>
      </c>
      <c r="W34" s="10" t="s">
        <v>189</v>
      </c>
      <c r="X34" s="10" t="s">
        <v>98</v>
      </c>
      <c r="Y34" s="10" t="s">
        <v>190</v>
      </c>
      <c r="Z34" s="10" t="s">
        <v>188</v>
      </c>
    </row>
    <row r="35" spans="1:26" s="40" customFormat="1" ht="12.75">
      <c r="A35" s="41">
        <v>31</v>
      </c>
      <c r="B35" s="46" t="s">
        <v>19</v>
      </c>
      <c r="C35" s="2" t="s">
        <v>170</v>
      </c>
      <c r="D35" s="6" t="s">
        <v>10</v>
      </c>
      <c r="E35" s="6" t="s">
        <v>24</v>
      </c>
      <c r="F35" s="7" t="s">
        <v>162</v>
      </c>
      <c r="G35" s="41">
        <f>1T!N34</f>
        <v>95</v>
      </c>
      <c r="H35" s="57">
        <f>2T!N34</f>
        <v>77</v>
      </c>
      <c r="I35" s="54">
        <f t="shared" si="0"/>
        <v>172</v>
      </c>
      <c r="J35" s="85">
        <f t="shared" si="1"/>
        <v>34</v>
      </c>
      <c r="K35" s="83">
        <f>1T!F34+2T!F34</f>
        <v>6</v>
      </c>
      <c r="L35" s="82">
        <f>1T!G34+2T!G34</f>
        <v>10</v>
      </c>
      <c r="M35" s="82">
        <f>1T!H34+2T!H34</f>
        <v>2</v>
      </c>
      <c r="N35" s="82">
        <f>1T!I34+2T!I34</f>
        <v>0</v>
      </c>
      <c r="O35" s="79"/>
      <c r="P35" s="40" t="s">
        <v>18</v>
      </c>
      <c r="Q35" s="40" t="s">
        <v>133</v>
      </c>
      <c r="R35" s="40" t="s">
        <v>134</v>
      </c>
      <c r="S35" s="40" t="s">
        <v>23</v>
      </c>
      <c r="T35" s="40" t="s">
        <v>131</v>
      </c>
      <c r="U35" s="92"/>
      <c r="V35" s="40" t="s">
        <v>19</v>
      </c>
      <c r="W35" s="40" t="s">
        <v>264</v>
      </c>
      <c r="X35" s="40" t="s">
        <v>265</v>
      </c>
      <c r="Y35" s="40" t="s">
        <v>24</v>
      </c>
      <c r="Z35" s="40" t="s">
        <v>13</v>
      </c>
    </row>
    <row r="36" spans="1:26" s="40" customFormat="1" ht="12.75">
      <c r="A36" s="41">
        <v>32</v>
      </c>
      <c r="B36" s="46" t="s">
        <v>19</v>
      </c>
      <c r="C36" s="2" t="s">
        <v>187</v>
      </c>
      <c r="D36" s="6" t="s">
        <v>114</v>
      </c>
      <c r="E36" s="6" t="s">
        <v>154</v>
      </c>
      <c r="F36" s="7" t="s">
        <v>13</v>
      </c>
      <c r="G36" s="41">
        <f>1T!N35</f>
        <v>81</v>
      </c>
      <c r="H36" s="57">
        <f>2T!N35</f>
        <v>50</v>
      </c>
      <c r="I36" s="54">
        <f t="shared" si="0"/>
        <v>131</v>
      </c>
      <c r="J36" s="85">
        <f t="shared" si="1"/>
        <v>56</v>
      </c>
      <c r="K36" s="83">
        <f>1T!F35+2T!F35</f>
        <v>3</v>
      </c>
      <c r="L36" s="82">
        <f>1T!G35+2T!G35</f>
        <v>3</v>
      </c>
      <c r="M36" s="82">
        <f>1T!H35+2T!H35</f>
        <v>5</v>
      </c>
      <c r="N36" s="82">
        <f>1T!I35+2T!I35</f>
        <v>0</v>
      </c>
      <c r="O36" s="79"/>
      <c r="P36" s="10" t="s">
        <v>19</v>
      </c>
      <c r="Q36" s="10" t="s">
        <v>133</v>
      </c>
      <c r="R36" s="10" t="s">
        <v>134</v>
      </c>
      <c r="S36" s="10" t="s">
        <v>24</v>
      </c>
      <c r="T36" s="10" t="s">
        <v>131</v>
      </c>
      <c r="U36" s="92"/>
      <c r="V36" s="40" t="s">
        <v>18</v>
      </c>
      <c r="W36" s="40" t="s">
        <v>148</v>
      </c>
      <c r="X36" s="40" t="s">
        <v>35</v>
      </c>
      <c r="Y36" s="40" t="s">
        <v>23</v>
      </c>
      <c r="Z36" s="40" t="s">
        <v>149</v>
      </c>
    </row>
    <row r="37" spans="1:26" s="40" customFormat="1" ht="12.75">
      <c r="A37" s="41">
        <v>33</v>
      </c>
      <c r="B37" s="46" t="s">
        <v>19</v>
      </c>
      <c r="C37" s="2" t="s">
        <v>127</v>
      </c>
      <c r="D37" s="6" t="s">
        <v>128</v>
      </c>
      <c r="E37" s="6" t="s">
        <v>24</v>
      </c>
      <c r="F37" s="7" t="s">
        <v>72</v>
      </c>
      <c r="G37" s="41">
        <f>1T!N36</f>
        <v>75</v>
      </c>
      <c r="H37" s="57">
        <f>2T!N36</f>
        <v>85</v>
      </c>
      <c r="I37" s="54">
        <f t="shared" si="0"/>
        <v>160</v>
      </c>
      <c r="J37" s="85">
        <f t="shared" si="1"/>
        <v>49</v>
      </c>
      <c r="K37" s="83">
        <f>1T!F36+2T!F36</f>
        <v>2</v>
      </c>
      <c r="L37" s="82">
        <f>1T!G36+2T!G36</f>
        <v>6</v>
      </c>
      <c r="M37" s="82">
        <f>1T!H36+2T!H36</f>
        <v>9</v>
      </c>
      <c r="N37" s="82">
        <f>1T!I36+2T!I36</f>
        <v>2</v>
      </c>
      <c r="O37" s="79"/>
      <c r="P37" s="40" t="s">
        <v>18</v>
      </c>
      <c r="Q37" s="40" t="s">
        <v>212</v>
      </c>
      <c r="R37" s="40" t="s">
        <v>167</v>
      </c>
      <c r="S37" s="40" t="s">
        <v>213</v>
      </c>
      <c r="T37" s="40" t="s">
        <v>147</v>
      </c>
      <c r="U37" s="92"/>
      <c r="V37" s="10" t="s">
        <v>18</v>
      </c>
      <c r="W37" s="10" t="s">
        <v>148</v>
      </c>
      <c r="X37" s="10" t="s">
        <v>35</v>
      </c>
      <c r="Y37" s="10" t="s">
        <v>118</v>
      </c>
      <c r="Z37" s="10" t="s">
        <v>149</v>
      </c>
    </row>
    <row r="38" spans="1:26" s="40" customFormat="1" ht="12.75">
      <c r="A38" s="41">
        <v>34</v>
      </c>
      <c r="B38" s="46" t="s">
        <v>109</v>
      </c>
      <c r="C38" s="2" t="s">
        <v>127</v>
      </c>
      <c r="D38" s="6" t="s">
        <v>128</v>
      </c>
      <c r="E38" s="6" t="s">
        <v>43</v>
      </c>
      <c r="F38" s="7" t="s">
        <v>72</v>
      </c>
      <c r="G38" s="41">
        <f>1T!N37</f>
        <v>97</v>
      </c>
      <c r="H38" s="57">
        <f>2T!N37</f>
        <v>93</v>
      </c>
      <c r="I38" s="54">
        <f t="shared" si="0"/>
        <v>190</v>
      </c>
      <c r="J38" s="85">
        <f t="shared" si="1"/>
        <v>2</v>
      </c>
      <c r="K38" s="83">
        <f>1T!F37+2T!F37</f>
        <v>13</v>
      </c>
      <c r="L38" s="82">
        <f>1T!G37+2T!G37</f>
        <v>5</v>
      </c>
      <c r="M38" s="82">
        <f>1T!H37+2T!H37</f>
        <v>1</v>
      </c>
      <c r="N38" s="82">
        <f>1T!I37+2T!I37</f>
        <v>1</v>
      </c>
      <c r="O38" s="79"/>
      <c r="P38" s="10" t="s">
        <v>19</v>
      </c>
      <c r="Q38" s="10" t="s">
        <v>212</v>
      </c>
      <c r="R38" s="10" t="s">
        <v>167</v>
      </c>
      <c r="S38" s="10" t="s">
        <v>154</v>
      </c>
      <c r="T38" s="10" t="s">
        <v>147</v>
      </c>
      <c r="U38" s="92"/>
      <c r="V38" s="10" t="s">
        <v>19</v>
      </c>
      <c r="W38" s="10" t="s">
        <v>148</v>
      </c>
      <c r="X38" s="10" t="s">
        <v>35</v>
      </c>
      <c r="Y38" s="10" t="s">
        <v>150</v>
      </c>
      <c r="Z38" s="10" t="s">
        <v>149</v>
      </c>
    </row>
    <row r="39" spans="1:26" s="40" customFormat="1" ht="12.75">
      <c r="A39" s="41">
        <v>35</v>
      </c>
      <c r="B39" s="46" t="s">
        <v>19</v>
      </c>
      <c r="C39" s="2" t="s">
        <v>264</v>
      </c>
      <c r="D39" s="6" t="s">
        <v>265</v>
      </c>
      <c r="E39" s="6" t="s">
        <v>24</v>
      </c>
      <c r="F39" s="7" t="s">
        <v>13</v>
      </c>
      <c r="G39" s="41">
        <f>1T!N38</f>
        <v>91</v>
      </c>
      <c r="H39" s="57">
        <f>2T!N38</f>
        <v>83</v>
      </c>
      <c r="I39" s="54">
        <f t="shared" si="0"/>
        <v>174</v>
      </c>
      <c r="J39" s="85">
        <f t="shared" si="1"/>
        <v>29</v>
      </c>
      <c r="K39" s="83">
        <f>1T!F38+2T!F38</f>
        <v>6</v>
      </c>
      <c r="L39" s="82">
        <f>1T!G38+2T!G38</f>
        <v>6</v>
      </c>
      <c r="M39" s="82">
        <f>1T!H38+2T!H38</f>
        <v>4</v>
      </c>
      <c r="N39" s="82">
        <f>1T!I38+2T!I38</f>
        <v>4</v>
      </c>
      <c r="O39" s="79"/>
      <c r="P39" s="40" t="s">
        <v>109</v>
      </c>
      <c r="Q39" s="40" t="s">
        <v>214</v>
      </c>
      <c r="R39" s="40" t="s">
        <v>10</v>
      </c>
      <c r="S39" s="40" t="s">
        <v>215</v>
      </c>
      <c r="T39" s="40" t="s">
        <v>91</v>
      </c>
      <c r="U39" s="92"/>
      <c r="V39" s="10" t="s">
        <v>40</v>
      </c>
      <c r="W39" s="10" t="s">
        <v>148</v>
      </c>
      <c r="X39" s="10" t="s">
        <v>35</v>
      </c>
      <c r="Y39" s="10" t="s">
        <v>150</v>
      </c>
      <c r="Z39" s="10" t="s">
        <v>149</v>
      </c>
    </row>
    <row r="40" spans="1:26" s="40" customFormat="1" ht="12.75">
      <c r="A40" s="41">
        <v>36</v>
      </c>
      <c r="B40" s="46" t="s">
        <v>18</v>
      </c>
      <c r="C40" s="2" t="s">
        <v>141</v>
      </c>
      <c r="D40" s="6" t="s">
        <v>36</v>
      </c>
      <c r="E40" s="6" t="s">
        <v>37</v>
      </c>
      <c r="F40" s="6" t="s">
        <v>198</v>
      </c>
      <c r="G40" s="41">
        <f>1T!N39</f>
        <v>92</v>
      </c>
      <c r="H40" s="57">
        <f>2T!N39</f>
        <v>84</v>
      </c>
      <c r="I40" s="54">
        <f t="shared" si="0"/>
        <v>176</v>
      </c>
      <c r="J40" s="85">
        <f t="shared" si="1"/>
        <v>23</v>
      </c>
      <c r="K40" s="83">
        <f>1T!F39+2T!F39</f>
        <v>6</v>
      </c>
      <c r="L40" s="82">
        <f>1T!G39+2T!G39</f>
        <v>6</v>
      </c>
      <c r="M40" s="82">
        <f>1T!H39+2T!H39</f>
        <v>7</v>
      </c>
      <c r="N40" s="82">
        <f>1T!I39+2T!I39</f>
        <v>0</v>
      </c>
      <c r="O40" s="79"/>
      <c r="P40" s="10" t="s">
        <v>109</v>
      </c>
      <c r="Q40" s="40" t="s">
        <v>214</v>
      </c>
      <c r="R40" s="10" t="s">
        <v>10</v>
      </c>
      <c r="S40" s="10" t="s">
        <v>240</v>
      </c>
      <c r="T40" s="10" t="s">
        <v>91</v>
      </c>
      <c r="U40" s="92"/>
      <c r="V40" s="10" t="s">
        <v>18</v>
      </c>
      <c r="W40" s="10" t="s">
        <v>141</v>
      </c>
      <c r="X40" s="10" t="s">
        <v>36</v>
      </c>
      <c r="Y40" s="10" t="s">
        <v>37</v>
      </c>
      <c r="Z40" s="10" t="s">
        <v>198</v>
      </c>
    </row>
    <row r="41" spans="1:26" s="40" customFormat="1" ht="12.75">
      <c r="A41" s="41">
        <v>37</v>
      </c>
      <c r="B41" s="46" t="s">
        <v>19</v>
      </c>
      <c r="C41" s="2" t="s">
        <v>141</v>
      </c>
      <c r="D41" s="6" t="s">
        <v>36</v>
      </c>
      <c r="E41" s="6" t="s">
        <v>24</v>
      </c>
      <c r="F41" s="7" t="s">
        <v>198</v>
      </c>
      <c r="G41" s="41">
        <f>1T!N40</f>
        <v>88</v>
      </c>
      <c r="H41" s="57">
        <f>2T!N40</f>
        <v>61</v>
      </c>
      <c r="I41" s="54">
        <f t="shared" si="0"/>
        <v>149</v>
      </c>
      <c r="J41" s="85">
        <f t="shared" si="1"/>
        <v>52</v>
      </c>
      <c r="K41" s="83">
        <f>1T!F40+2T!F40</f>
        <v>4</v>
      </c>
      <c r="L41" s="82">
        <f>1T!G40+2T!G40</f>
        <v>4</v>
      </c>
      <c r="M41" s="82">
        <f>1T!H40+2T!H40</f>
        <v>4</v>
      </c>
      <c r="N41" s="82">
        <f>1T!I40+2T!I40</f>
        <v>5</v>
      </c>
      <c r="O41" s="79"/>
      <c r="P41" s="10" t="s">
        <v>19</v>
      </c>
      <c r="Q41" s="10" t="s">
        <v>61</v>
      </c>
      <c r="R41" s="10" t="s">
        <v>62</v>
      </c>
      <c r="S41" s="10" t="s">
        <v>154</v>
      </c>
      <c r="T41" s="10" t="s">
        <v>72</v>
      </c>
      <c r="U41" s="92"/>
      <c r="V41" s="40" t="s">
        <v>19</v>
      </c>
      <c r="W41" s="40" t="s">
        <v>141</v>
      </c>
      <c r="X41" s="40" t="s">
        <v>36</v>
      </c>
      <c r="Y41" s="40" t="s">
        <v>24</v>
      </c>
      <c r="Z41" s="40" t="s">
        <v>142</v>
      </c>
    </row>
    <row r="42" spans="1:26" s="40" customFormat="1" ht="12.75">
      <c r="A42" s="41">
        <v>38</v>
      </c>
      <c r="B42" s="46" t="s">
        <v>109</v>
      </c>
      <c r="C42" s="2" t="s">
        <v>141</v>
      </c>
      <c r="D42" s="6" t="s">
        <v>36</v>
      </c>
      <c r="E42" s="6" t="s">
        <v>234</v>
      </c>
      <c r="F42" s="7" t="s">
        <v>198</v>
      </c>
      <c r="G42" s="41">
        <f>1T!N41</f>
        <v>95</v>
      </c>
      <c r="H42" s="57">
        <f>2T!N41</f>
        <v>82</v>
      </c>
      <c r="I42" s="54">
        <f t="shared" si="0"/>
        <v>177</v>
      </c>
      <c r="J42" s="85">
        <f t="shared" si="1"/>
        <v>22</v>
      </c>
      <c r="K42" s="83">
        <f>1T!F41+2T!F41</f>
        <v>8</v>
      </c>
      <c r="L42" s="82">
        <f>1T!G41+2T!G41</f>
        <v>3</v>
      </c>
      <c r="M42" s="82">
        <f>1T!H41+2T!H41</f>
        <v>7</v>
      </c>
      <c r="N42" s="82">
        <f>1T!I41+2T!I41</f>
        <v>2</v>
      </c>
      <c r="O42" s="79"/>
      <c r="P42" s="10" t="s">
        <v>109</v>
      </c>
      <c r="Q42" s="10" t="s">
        <v>61</v>
      </c>
      <c r="R42" s="10" t="s">
        <v>62</v>
      </c>
      <c r="S42" s="10" t="s">
        <v>234</v>
      </c>
      <c r="T42" s="10" t="s">
        <v>72</v>
      </c>
      <c r="U42" s="92"/>
      <c r="V42" s="10" t="s">
        <v>109</v>
      </c>
      <c r="W42" s="40" t="s">
        <v>141</v>
      </c>
      <c r="X42" s="10" t="s">
        <v>36</v>
      </c>
      <c r="Y42" s="10" t="s">
        <v>234</v>
      </c>
      <c r="Z42" s="10" t="s">
        <v>198</v>
      </c>
    </row>
    <row r="43" spans="1:26" s="40" customFormat="1" ht="12.75">
      <c r="A43" s="41">
        <v>39</v>
      </c>
      <c r="B43" s="46" t="s">
        <v>19</v>
      </c>
      <c r="C43" s="2" t="s">
        <v>275</v>
      </c>
      <c r="D43" s="6" t="s">
        <v>57</v>
      </c>
      <c r="E43" s="6" t="s">
        <v>24</v>
      </c>
      <c r="F43" s="7" t="s">
        <v>276</v>
      </c>
      <c r="G43" s="41">
        <f>1T!N42</f>
        <v>85</v>
      </c>
      <c r="H43" s="57">
        <f>2T!N42</f>
        <v>89</v>
      </c>
      <c r="I43" s="54">
        <f t="shared" si="0"/>
        <v>174</v>
      </c>
      <c r="J43" s="85">
        <f t="shared" si="1"/>
        <v>29</v>
      </c>
      <c r="K43" s="83">
        <f>1T!F42+2T!F42</f>
        <v>6</v>
      </c>
      <c r="L43" s="82">
        <f>1T!G42+2T!G42</f>
        <v>6</v>
      </c>
      <c r="M43" s="82">
        <f>1T!H42+2T!H42</f>
        <v>5</v>
      </c>
      <c r="N43" s="82">
        <f>1T!I42+2T!I42</f>
        <v>2</v>
      </c>
      <c r="O43" s="79"/>
      <c r="P43" s="10" t="s">
        <v>19</v>
      </c>
      <c r="Q43" s="10" t="s">
        <v>254</v>
      </c>
      <c r="R43" s="10" t="s">
        <v>44</v>
      </c>
      <c r="S43" s="10" t="s">
        <v>24</v>
      </c>
      <c r="T43" s="10" t="s">
        <v>248</v>
      </c>
      <c r="U43" s="92"/>
      <c r="V43" s="40" t="s">
        <v>19</v>
      </c>
      <c r="W43" s="40" t="s">
        <v>125</v>
      </c>
      <c r="X43" s="40" t="s">
        <v>35</v>
      </c>
      <c r="Y43" s="40" t="s">
        <v>24</v>
      </c>
      <c r="Z43" s="40" t="s">
        <v>48</v>
      </c>
    </row>
    <row r="44" spans="1:26" s="40" customFormat="1" ht="12.75">
      <c r="A44" s="41">
        <v>40</v>
      </c>
      <c r="B44" s="46" t="s">
        <v>40</v>
      </c>
      <c r="C44" s="2" t="s">
        <v>145</v>
      </c>
      <c r="D44" s="6" t="s">
        <v>9</v>
      </c>
      <c r="E44" s="6" t="s">
        <v>209</v>
      </c>
      <c r="F44" s="7" t="s">
        <v>147</v>
      </c>
      <c r="G44" s="41">
        <f>1T!N43</f>
        <v>94</v>
      </c>
      <c r="H44" s="57">
        <f>2T!N43</f>
        <v>71</v>
      </c>
      <c r="I44" s="54">
        <f t="shared" si="0"/>
        <v>165</v>
      </c>
      <c r="J44" s="85">
        <f t="shared" si="1"/>
        <v>43</v>
      </c>
      <c r="K44" s="83">
        <f>1T!F43+2T!F43</f>
        <v>5</v>
      </c>
      <c r="L44" s="82">
        <f>1T!G43+2T!G43</f>
        <v>6</v>
      </c>
      <c r="M44" s="82">
        <f>1T!H43+2T!H43</f>
        <v>6</v>
      </c>
      <c r="N44" s="82">
        <f>1T!I43+2T!I43</f>
        <v>1</v>
      </c>
      <c r="O44" s="79"/>
      <c r="P44" s="40" t="s">
        <v>18</v>
      </c>
      <c r="Q44" s="40" t="s">
        <v>181</v>
      </c>
      <c r="R44" s="40" t="s">
        <v>16</v>
      </c>
      <c r="S44" s="40" t="s">
        <v>153</v>
      </c>
      <c r="T44" s="40" t="s">
        <v>117</v>
      </c>
      <c r="U44" s="92"/>
      <c r="V44" s="10" t="s">
        <v>19</v>
      </c>
      <c r="W44" s="10" t="s">
        <v>124</v>
      </c>
      <c r="X44" s="10" t="s">
        <v>35</v>
      </c>
      <c r="Y44" s="10" t="s">
        <v>24</v>
      </c>
      <c r="Z44" s="10" t="s">
        <v>48</v>
      </c>
    </row>
    <row r="45" spans="1:26" s="40" customFormat="1" ht="12.75">
      <c r="A45" s="41">
        <v>41</v>
      </c>
      <c r="B45" s="46" t="s">
        <v>109</v>
      </c>
      <c r="C45" s="2" t="s">
        <v>273</v>
      </c>
      <c r="D45" s="6" t="s">
        <v>57</v>
      </c>
      <c r="E45" s="6" t="s">
        <v>271</v>
      </c>
      <c r="F45" s="7" t="s">
        <v>272</v>
      </c>
      <c r="G45" s="41">
        <f>1T!N44</f>
        <v>94</v>
      </c>
      <c r="H45" s="57">
        <f>2T!N44</f>
        <v>79</v>
      </c>
      <c r="I45" s="54">
        <f t="shared" si="0"/>
        <v>173</v>
      </c>
      <c r="J45" s="85">
        <f t="shared" si="1"/>
        <v>33</v>
      </c>
      <c r="K45" s="83">
        <f>1T!F44+2T!F44</f>
        <v>9</v>
      </c>
      <c r="L45" s="82">
        <f>1T!G44+2T!G44</f>
        <v>6</v>
      </c>
      <c r="M45" s="82">
        <f>1T!H44+2T!H44</f>
        <v>1</v>
      </c>
      <c r="N45" s="82">
        <f>1T!I44+2T!I44</f>
        <v>3</v>
      </c>
      <c r="O45" s="79"/>
      <c r="P45" s="10" t="s">
        <v>19</v>
      </c>
      <c r="Q45" s="10" t="s">
        <v>181</v>
      </c>
      <c r="R45" s="10" t="s">
        <v>16</v>
      </c>
      <c r="S45" s="10" t="s">
        <v>24</v>
      </c>
      <c r="T45" s="10" t="s">
        <v>244</v>
      </c>
      <c r="U45" s="92"/>
      <c r="V45" s="40" t="s">
        <v>19</v>
      </c>
      <c r="W45" s="40" t="s">
        <v>275</v>
      </c>
      <c r="X45" s="40" t="s">
        <v>57</v>
      </c>
      <c r="Y45" s="40" t="s">
        <v>24</v>
      </c>
      <c r="Z45" s="40" t="s">
        <v>276</v>
      </c>
    </row>
    <row r="46" spans="1:26" s="40" customFormat="1" ht="12.75">
      <c r="A46" s="41">
        <v>42</v>
      </c>
      <c r="B46" s="46" t="s">
        <v>40</v>
      </c>
      <c r="C46" s="2" t="s">
        <v>33</v>
      </c>
      <c r="D46" s="6" t="s">
        <v>15</v>
      </c>
      <c r="E46" s="6" t="s">
        <v>47</v>
      </c>
      <c r="F46" s="7" t="s">
        <v>72</v>
      </c>
      <c r="G46" s="41">
        <f>1T!N45</f>
        <v>100</v>
      </c>
      <c r="H46" s="57">
        <f>2T!N45</f>
        <v>88</v>
      </c>
      <c r="I46" s="54">
        <f t="shared" si="0"/>
        <v>188</v>
      </c>
      <c r="J46" s="85">
        <f t="shared" si="1"/>
        <v>5</v>
      </c>
      <c r="K46" s="83">
        <f>1T!F45+2T!F45</f>
        <v>12</v>
      </c>
      <c r="L46" s="82">
        <f>1T!G45+2T!G45</f>
        <v>4</v>
      </c>
      <c r="M46" s="82">
        <f>1T!H45+2T!H45</f>
        <v>4</v>
      </c>
      <c r="N46" s="82">
        <f>1T!I45+2T!I45</f>
        <v>0</v>
      </c>
      <c r="O46" s="79"/>
      <c r="P46" s="40" t="s">
        <v>109</v>
      </c>
      <c r="Q46" s="40" t="s">
        <v>129</v>
      </c>
      <c r="R46" s="40" t="s">
        <v>130</v>
      </c>
      <c r="S46" s="40" t="s">
        <v>132</v>
      </c>
      <c r="T46" s="40" t="s">
        <v>131</v>
      </c>
      <c r="U46" s="92"/>
      <c r="V46" s="40" t="s">
        <v>18</v>
      </c>
      <c r="W46" s="40" t="s">
        <v>182</v>
      </c>
      <c r="X46" s="40" t="s">
        <v>183</v>
      </c>
      <c r="Y46" s="40" t="s">
        <v>100</v>
      </c>
      <c r="Z46" s="40" t="s">
        <v>91</v>
      </c>
    </row>
    <row r="47" spans="1:26" s="40" customFormat="1" ht="12.75">
      <c r="A47" s="41">
        <v>43</v>
      </c>
      <c r="B47" s="46" t="s">
        <v>109</v>
      </c>
      <c r="C47" s="2" t="s">
        <v>33</v>
      </c>
      <c r="D47" s="6" t="s">
        <v>15</v>
      </c>
      <c r="E47" s="6" t="s">
        <v>43</v>
      </c>
      <c r="F47" s="7" t="s">
        <v>72</v>
      </c>
      <c r="G47" s="41">
        <f>1T!N46</f>
        <v>99</v>
      </c>
      <c r="H47" s="57">
        <f>2T!N46</f>
        <v>90</v>
      </c>
      <c r="I47" s="54">
        <f t="shared" si="0"/>
        <v>189</v>
      </c>
      <c r="J47" s="85">
        <f t="shared" si="1"/>
        <v>3</v>
      </c>
      <c r="K47" s="83">
        <f>1T!F46+2T!F46</f>
        <v>12</v>
      </c>
      <c r="L47" s="82">
        <f>1T!G46+2T!G46</f>
        <v>5</v>
      </c>
      <c r="M47" s="82">
        <f>1T!H46+2T!H46</f>
        <v>3</v>
      </c>
      <c r="N47" s="82">
        <f>1T!I46+2T!I46</f>
        <v>0</v>
      </c>
      <c r="O47" s="79"/>
      <c r="P47" s="10" t="s">
        <v>18</v>
      </c>
      <c r="Q47" s="10" t="s">
        <v>220</v>
      </c>
      <c r="R47" s="10" t="s">
        <v>221</v>
      </c>
      <c r="S47" s="10" t="s">
        <v>23</v>
      </c>
      <c r="T47" s="10" t="s">
        <v>147</v>
      </c>
      <c r="U47" s="92"/>
      <c r="V47" s="10" t="s">
        <v>40</v>
      </c>
      <c r="W47" s="10" t="s">
        <v>182</v>
      </c>
      <c r="X47" s="10" t="s">
        <v>183</v>
      </c>
      <c r="Y47" s="10" t="s">
        <v>100</v>
      </c>
      <c r="Z47" s="10" t="s">
        <v>91</v>
      </c>
    </row>
    <row r="48" spans="1:26" s="40" customFormat="1" ht="12.75">
      <c r="A48" s="41">
        <v>44</v>
      </c>
      <c r="B48" s="46" t="s">
        <v>109</v>
      </c>
      <c r="C48" s="2" t="s">
        <v>174</v>
      </c>
      <c r="D48" s="6" t="s">
        <v>35</v>
      </c>
      <c r="E48" s="6" t="s">
        <v>175</v>
      </c>
      <c r="F48" s="7" t="s">
        <v>176</v>
      </c>
      <c r="G48" s="41">
        <f>1T!N47</f>
        <v>91</v>
      </c>
      <c r="H48" s="57">
        <f>2T!N47</f>
        <v>85</v>
      </c>
      <c r="I48" s="54">
        <f t="shared" si="0"/>
        <v>176</v>
      </c>
      <c r="J48" s="85">
        <f t="shared" si="1"/>
        <v>23</v>
      </c>
      <c r="K48" s="83">
        <f>1T!F47+2T!F47</f>
        <v>5</v>
      </c>
      <c r="L48" s="82">
        <f>1T!G47+2T!G47</f>
        <v>9</v>
      </c>
      <c r="M48" s="82">
        <f>1T!H47+2T!H47</f>
        <v>4</v>
      </c>
      <c r="N48" s="82">
        <f>1T!I47+2T!I47</f>
        <v>1</v>
      </c>
      <c r="O48" s="79"/>
      <c r="P48" s="10" t="s">
        <v>18</v>
      </c>
      <c r="Q48" s="10" t="s">
        <v>156</v>
      </c>
      <c r="R48" s="10" t="s">
        <v>9</v>
      </c>
      <c r="S48" s="10" t="s">
        <v>153</v>
      </c>
      <c r="T48" s="10" t="s">
        <v>101</v>
      </c>
      <c r="U48" s="92"/>
      <c r="V48" s="10" t="s">
        <v>18</v>
      </c>
      <c r="W48" s="10" t="s">
        <v>145</v>
      </c>
      <c r="X48" s="10" t="s">
        <v>9</v>
      </c>
      <c r="Y48" s="10" t="s">
        <v>37</v>
      </c>
      <c r="Z48" s="10" t="s">
        <v>147</v>
      </c>
    </row>
    <row r="49" spans="1:26" s="40" customFormat="1" ht="12.75">
      <c r="A49" s="41">
        <v>45</v>
      </c>
      <c r="B49" s="46" t="s">
        <v>19</v>
      </c>
      <c r="C49" s="2" t="s">
        <v>217</v>
      </c>
      <c r="D49" s="6" t="s">
        <v>15</v>
      </c>
      <c r="E49" s="6" t="s">
        <v>24</v>
      </c>
      <c r="F49" s="7" t="s">
        <v>218</v>
      </c>
      <c r="G49" s="41">
        <f>1T!N48</f>
        <v>90</v>
      </c>
      <c r="H49" s="57">
        <f>2T!N48</f>
        <v>81</v>
      </c>
      <c r="I49" s="54">
        <f t="shared" si="0"/>
        <v>171</v>
      </c>
      <c r="J49" s="85">
        <f t="shared" si="1"/>
        <v>36</v>
      </c>
      <c r="K49" s="83">
        <f>1T!F48+2T!F48</f>
        <v>3</v>
      </c>
      <c r="L49" s="82">
        <f>1T!G48+2T!G48</f>
        <v>9</v>
      </c>
      <c r="M49" s="82">
        <f>1T!H48+2T!H48</f>
        <v>4</v>
      </c>
      <c r="N49" s="82">
        <f>1T!I48+2T!I48</f>
        <v>4</v>
      </c>
      <c r="O49" s="79"/>
      <c r="P49" s="40" t="s">
        <v>40</v>
      </c>
      <c r="Q49" s="40" t="s">
        <v>156</v>
      </c>
      <c r="R49" s="40" t="s">
        <v>9</v>
      </c>
      <c r="S49" s="40" t="s">
        <v>154</v>
      </c>
      <c r="T49" s="40" t="s">
        <v>101</v>
      </c>
      <c r="U49" s="92"/>
      <c r="V49" s="10" t="s">
        <v>40</v>
      </c>
      <c r="W49" s="10" t="s">
        <v>145</v>
      </c>
      <c r="X49" s="10" t="s">
        <v>9</v>
      </c>
      <c r="Y49" s="10" t="s">
        <v>146</v>
      </c>
      <c r="Z49" s="10" t="s">
        <v>147</v>
      </c>
    </row>
    <row r="50" spans="1:26" s="40" customFormat="1" ht="12.75">
      <c r="A50" s="41">
        <v>46</v>
      </c>
      <c r="B50" s="46" t="s">
        <v>19</v>
      </c>
      <c r="C50" s="2" t="s">
        <v>217</v>
      </c>
      <c r="D50" s="6" t="s">
        <v>11</v>
      </c>
      <c r="E50" s="6" t="s">
        <v>24</v>
      </c>
      <c r="F50" s="7" t="s">
        <v>91</v>
      </c>
      <c r="G50" s="41">
        <f>1T!N49</f>
        <v>92</v>
      </c>
      <c r="H50" s="57">
        <f>2T!N49</f>
        <v>77</v>
      </c>
      <c r="I50" s="54">
        <f t="shared" si="0"/>
        <v>169</v>
      </c>
      <c r="J50" s="85">
        <f t="shared" si="1"/>
        <v>39</v>
      </c>
      <c r="K50" s="83">
        <f>1T!F49+2T!F49</f>
        <v>5</v>
      </c>
      <c r="L50" s="82">
        <f>1T!G49+2T!G49</f>
        <v>9</v>
      </c>
      <c r="M50" s="82">
        <f>1T!H49+2T!H49</f>
        <v>3</v>
      </c>
      <c r="N50" s="82">
        <f>1T!I49+2T!I49</f>
        <v>2</v>
      </c>
      <c r="O50" s="79"/>
      <c r="P50" s="10" t="s">
        <v>18</v>
      </c>
      <c r="Q50" s="10" t="s">
        <v>155</v>
      </c>
      <c r="R50" s="10" t="s">
        <v>9</v>
      </c>
      <c r="S50" s="10" t="s">
        <v>153</v>
      </c>
      <c r="T50" s="10" t="s">
        <v>101</v>
      </c>
      <c r="U50" s="92"/>
      <c r="V50" s="10" t="s">
        <v>40</v>
      </c>
      <c r="W50" s="10" t="s">
        <v>145</v>
      </c>
      <c r="X50" s="10" t="s">
        <v>9</v>
      </c>
      <c r="Y50" s="10" t="s">
        <v>209</v>
      </c>
      <c r="Z50" s="10" t="s">
        <v>147</v>
      </c>
    </row>
    <row r="51" spans="1:26" s="40" customFormat="1" ht="12.75">
      <c r="A51" s="41">
        <v>47</v>
      </c>
      <c r="B51" s="46" t="s">
        <v>18</v>
      </c>
      <c r="C51" s="2" t="s">
        <v>166</v>
      </c>
      <c r="D51" s="6" t="s">
        <v>167</v>
      </c>
      <c r="E51" s="6" t="s">
        <v>168</v>
      </c>
      <c r="F51" s="7" t="s">
        <v>162</v>
      </c>
      <c r="G51" s="41">
        <f>1T!N50</f>
        <v>95</v>
      </c>
      <c r="H51" s="57">
        <f>2T!N50</f>
        <v>92</v>
      </c>
      <c r="I51" s="54">
        <f t="shared" si="0"/>
        <v>187</v>
      </c>
      <c r="J51" s="85">
        <f t="shared" si="1"/>
        <v>8</v>
      </c>
      <c r="K51" s="83">
        <f>1T!F50+2T!F50</f>
        <v>9</v>
      </c>
      <c r="L51" s="82">
        <f>1T!G50+2T!G50</f>
        <v>9</v>
      </c>
      <c r="M51" s="82">
        <f>1T!H50+2T!H50</f>
        <v>2</v>
      </c>
      <c r="N51" s="82">
        <f>1T!I50+2T!I50</f>
        <v>0</v>
      </c>
      <c r="O51" s="79"/>
      <c r="P51" s="40" t="s">
        <v>40</v>
      </c>
      <c r="Q51" s="40" t="s">
        <v>155</v>
      </c>
      <c r="R51" s="40" t="s">
        <v>9</v>
      </c>
      <c r="S51" s="40" t="s">
        <v>154</v>
      </c>
      <c r="T51" s="40" t="s">
        <v>101</v>
      </c>
      <c r="U51" s="92"/>
      <c r="V51" s="40" t="s">
        <v>109</v>
      </c>
      <c r="W51" s="40" t="s">
        <v>273</v>
      </c>
      <c r="X51" s="40" t="s">
        <v>57</v>
      </c>
      <c r="Y51" s="40" t="s">
        <v>271</v>
      </c>
      <c r="Z51" s="40" t="s">
        <v>272</v>
      </c>
    </row>
    <row r="52" spans="1:26" s="40" customFormat="1" ht="12.75">
      <c r="A52" s="41">
        <v>48</v>
      </c>
      <c r="B52" s="46" t="s">
        <v>40</v>
      </c>
      <c r="C52" s="2" t="s">
        <v>166</v>
      </c>
      <c r="D52" s="6" t="s">
        <v>167</v>
      </c>
      <c r="E52" s="6" t="s">
        <v>235</v>
      </c>
      <c r="F52" s="7" t="s">
        <v>162</v>
      </c>
      <c r="G52" s="41">
        <f>1T!N51</f>
        <v>95</v>
      </c>
      <c r="H52" s="57">
        <f>2T!N51</f>
        <v>93</v>
      </c>
      <c r="I52" s="54">
        <f t="shared" si="0"/>
        <v>188</v>
      </c>
      <c r="J52" s="85">
        <f t="shared" si="1"/>
        <v>5</v>
      </c>
      <c r="K52" s="83">
        <f>1T!F51+2T!F51</f>
        <v>11</v>
      </c>
      <c r="L52" s="82">
        <f>1T!G51+2T!G51</f>
        <v>6</v>
      </c>
      <c r="M52" s="82">
        <f>1T!H51+2T!H51</f>
        <v>3</v>
      </c>
      <c r="N52" s="82">
        <f>1T!I51+2T!I51</f>
        <v>0</v>
      </c>
      <c r="O52" s="79"/>
      <c r="P52" s="40" t="s">
        <v>19</v>
      </c>
      <c r="Q52" s="40" t="s">
        <v>82</v>
      </c>
      <c r="R52" s="40" t="s">
        <v>50</v>
      </c>
      <c r="S52" s="40" t="s">
        <v>24</v>
      </c>
      <c r="T52" s="40" t="s">
        <v>79</v>
      </c>
      <c r="U52" s="92"/>
      <c r="V52" s="40" t="s">
        <v>19</v>
      </c>
      <c r="W52" s="40" t="s">
        <v>33</v>
      </c>
      <c r="X52" s="40" t="s">
        <v>15</v>
      </c>
      <c r="Y52" s="40" t="s">
        <v>47</v>
      </c>
      <c r="Z52" s="40" t="s">
        <v>72</v>
      </c>
    </row>
    <row r="53" spans="1:26" s="40" customFormat="1" ht="12.75">
      <c r="A53" s="41">
        <v>49</v>
      </c>
      <c r="B53" s="46" t="s">
        <v>18</v>
      </c>
      <c r="C53" s="2" t="s">
        <v>259</v>
      </c>
      <c r="D53" s="6" t="s">
        <v>223</v>
      </c>
      <c r="E53" s="6" t="s">
        <v>260</v>
      </c>
      <c r="F53" s="7" t="s">
        <v>13</v>
      </c>
      <c r="G53" s="41">
        <f>1T!N52</f>
        <v>92</v>
      </c>
      <c r="H53" s="57">
        <f>2T!N52</f>
        <v>83</v>
      </c>
      <c r="I53" s="54">
        <f t="shared" si="0"/>
        <v>175</v>
      </c>
      <c r="J53" s="85">
        <f t="shared" si="1"/>
        <v>26</v>
      </c>
      <c r="K53" s="83">
        <f>1T!F52+2T!F52</f>
        <v>9</v>
      </c>
      <c r="L53" s="82">
        <f>1T!G52+2T!G52</f>
        <v>6</v>
      </c>
      <c r="M53" s="82">
        <f>1T!H52+2T!H52</f>
        <v>3</v>
      </c>
      <c r="N53" s="82">
        <f>1T!I52+2T!I52</f>
        <v>1</v>
      </c>
      <c r="O53" s="79"/>
      <c r="P53" s="40" t="s">
        <v>18</v>
      </c>
      <c r="Q53" s="40" t="s">
        <v>60</v>
      </c>
      <c r="R53" s="40" t="s">
        <v>9</v>
      </c>
      <c r="S53" s="40" t="s">
        <v>23</v>
      </c>
      <c r="T53" s="40" t="s">
        <v>34</v>
      </c>
      <c r="U53" s="92"/>
      <c r="V53" s="40" t="s">
        <v>40</v>
      </c>
      <c r="W53" s="40" t="s">
        <v>33</v>
      </c>
      <c r="X53" s="40" t="s">
        <v>15</v>
      </c>
      <c r="Y53" s="40" t="s">
        <v>43</v>
      </c>
      <c r="Z53" s="40" t="s">
        <v>72</v>
      </c>
    </row>
    <row r="54" spans="1:26" s="40" customFormat="1" ht="12.75">
      <c r="A54" s="41">
        <v>50</v>
      </c>
      <c r="B54" s="46" t="s">
        <v>19</v>
      </c>
      <c r="C54" s="2" t="s">
        <v>259</v>
      </c>
      <c r="D54" s="6" t="s">
        <v>223</v>
      </c>
      <c r="E54" s="6" t="s">
        <v>154</v>
      </c>
      <c r="F54" s="7" t="s">
        <v>13</v>
      </c>
      <c r="G54" s="41">
        <f>1T!N53</f>
        <v>87</v>
      </c>
      <c r="H54" s="57">
        <f>2T!N53</f>
        <v>75</v>
      </c>
      <c r="I54" s="54">
        <f t="shared" si="0"/>
        <v>162</v>
      </c>
      <c r="J54" s="85">
        <f t="shared" si="1"/>
        <v>46</v>
      </c>
      <c r="K54" s="83">
        <f>1T!F53+2T!F53</f>
        <v>3</v>
      </c>
      <c r="L54" s="82">
        <f>1T!G53+2T!G53</f>
        <v>7</v>
      </c>
      <c r="M54" s="82">
        <f>1T!H53+2T!H53</f>
        <v>7</v>
      </c>
      <c r="N54" s="82">
        <f>1T!I53+2T!I53</f>
        <v>1</v>
      </c>
      <c r="O54" s="79"/>
      <c r="P54" s="40" t="s">
        <v>19</v>
      </c>
      <c r="Q54" s="40" t="s">
        <v>60</v>
      </c>
      <c r="R54" s="40" t="s">
        <v>9</v>
      </c>
      <c r="S54" s="40" t="s">
        <v>63</v>
      </c>
      <c r="T54" s="40" t="s">
        <v>34</v>
      </c>
      <c r="U54" s="92"/>
      <c r="V54" s="40" t="s">
        <v>40</v>
      </c>
      <c r="W54" s="40" t="s">
        <v>33</v>
      </c>
      <c r="X54" s="40" t="s">
        <v>15</v>
      </c>
      <c r="Y54" s="40" t="s">
        <v>47</v>
      </c>
      <c r="Z54" s="40" t="s">
        <v>72</v>
      </c>
    </row>
    <row r="55" spans="1:26" s="40" customFormat="1" ht="12.75">
      <c r="A55" s="41">
        <v>51</v>
      </c>
      <c r="B55" s="46" t="s">
        <v>40</v>
      </c>
      <c r="C55" s="2" t="s">
        <v>259</v>
      </c>
      <c r="D55" s="6" t="s">
        <v>223</v>
      </c>
      <c r="E55" s="6" t="s">
        <v>261</v>
      </c>
      <c r="F55" s="7" t="s">
        <v>13</v>
      </c>
      <c r="G55" s="41">
        <f>1T!N54</f>
        <v>67</v>
      </c>
      <c r="H55" s="57">
        <f>2T!N54</f>
        <v>73</v>
      </c>
      <c r="I55" s="54">
        <f t="shared" si="0"/>
        <v>140</v>
      </c>
      <c r="J55" s="85">
        <f t="shared" si="1"/>
        <v>55</v>
      </c>
      <c r="K55" s="83">
        <f>1T!F54+2T!F54</f>
        <v>2</v>
      </c>
      <c r="L55" s="82">
        <f>1T!G54+2T!G54</f>
        <v>3</v>
      </c>
      <c r="M55" s="82">
        <f>1T!H54+2T!H54</f>
        <v>6</v>
      </c>
      <c r="N55" s="82">
        <f>1T!I54+2T!I54</f>
        <v>4</v>
      </c>
      <c r="O55" s="79"/>
      <c r="P55" s="10" t="s">
        <v>40</v>
      </c>
      <c r="Q55" s="10" t="s">
        <v>60</v>
      </c>
      <c r="R55" s="10" t="s">
        <v>9</v>
      </c>
      <c r="S55" s="10" t="s">
        <v>126</v>
      </c>
      <c r="T55" s="10" t="s">
        <v>34</v>
      </c>
      <c r="U55" s="92"/>
      <c r="V55" s="10" t="s">
        <v>109</v>
      </c>
      <c r="W55" s="10" t="s">
        <v>33</v>
      </c>
      <c r="X55" s="10" t="s">
        <v>15</v>
      </c>
      <c r="Y55" s="10" t="s">
        <v>43</v>
      </c>
      <c r="Z55" s="10" t="s">
        <v>72</v>
      </c>
    </row>
    <row r="56" spans="1:26" s="40" customFormat="1" ht="12.75">
      <c r="A56" s="41">
        <v>52</v>
      </c>
      <c r="B56" s="46" t="s">
        <v>109</v>
      </c>
      <c r="C56" s="2" t="s">
        <v>259</v>
      </c>
      <c r="D56" s="6" t="s">
        <v>223</v>
      </c>
      <c r="E56" s="6" t="s">
        <v>262</v>
      </c>
      <c r="F56" s="7" t="s">
        <v>13</v>
      </c>
      <c r="G56" s="41">
        <f>1T!N55</f>
        <v>88</v>
      </c>
      <c r="H56" s="57">
        <f>2T!N55</f>
        <v>79</v>
      </c>
      <c r="I56" s="54">
        <f t="shared" si="0"/>
        <v>167</v>
      </c>
      <c r="J56" s="85">
        <f t="shared" si="1"/>
        <v>42</v>
      </c>
      <c r="K56" s="83">
        <f>1T!F55+2T!F55</f>
        <v>5</v>
      </c>
      <c r="L56" s="82">
        <f>1T!G55+2T!G55</f>
        <v>8</v>
      </c>
      <c r="M56" s="82">
        <f>1T!H55+2T!H55</f>
        <v>4</v>
      </c>
      <c r="N56" s="82">
        <f>1T!I55+2T!I55</f>
        <v>1</v>
      </c>
      <c r="O56" s="79"/>
      <c r="P56" s="10" t="s">
        <v>40</v>
      </c>
      <c r="Q56" s="10" t="s">
        <v>60</v>
      </c>
      <c r="R56" s="10" t="s">
        <v>9</v>
      </c>
      <c r="S56" s="10" t="s">
        <v>200</v>
      </c>
      <c r="T56" s="10" t="s">
        <v>34</v>
      </c>
      <c r="U56" s="92"/>
      <c r="V56" s="10" t="s">
        <v>109</v>
      </c>
      <c r="W56" s="10" t="s">
        <v>174</v>
      </c>
      <c r="X56" s="10" t="s">
        <v>35</v>
      </c>
      <c r="Y56" s="10" t="s">
        <v>175</v>
      </c>
      <c r="Z56" s="10" t="s">
        <v>176</v>
      </c>
    </row>
    <row r="57" spans="1:26" s="40" customFormat="1" ht="12.75">
      <c r="A57" s="41">
        <v>53</v>
      </c>
      <c r="B57" s="46" t="s">
        <v>109</v>
      </c>
      <c r="C57" s="2" t="s">
        <v>269</v>
      </c>
      <c r="D57" s="6" t="s">
        <v>270</v>
      </c>
      <c r="E57" s="6" t="s">
        <v>271</v>
      </c>
      <c r="F57" s="7" t="s">
        <v>272</v>
      </c>
      <c r="G57" s="41">
        <f>1T!N56</f>
        <v>86</v>
      </c>
      <c r="H57" s="57">
        <f>2T!N56</f>
        <v>57</v>
      </c>
      <c r="I57" s="54">
        <f t="shared" si="0"/>
        <v>143</v>
      </c>
      <c r="J57" s="85">
        <f t="shared" si="1"/>
        <v>54</v>
      </c>
      <c r="K57" s="83">
        <f>1T!F56+2T!F56</f>
        <v>1</v>
      </c>
      <c r="L57" s="82">
        <f>1T!G56+2T!G56</f>
        <v>7</v>
      </c>
      <c r="M57" s="82">
        <f>1T!H56+2T!H56</f>
        <v>7</v>
      </c>
      <c r="N57" s="82">
        <f>1T!I56+2T!I56</f>
        <v>2</v>
      </c>
      <c r="O57" s="79"/>
      <c r="P57" s="10" t="s">
        <v>19</v>
      </c>
      <c r="Q57" s="10" t="s">
        <v>201</v>
      </c>
      <c r="R57" s="10" t="s">
        <v>130</v>
      </c>
      <c r="S57" s="10" t="s">
        <v>24</v>
      </c>
      <c r="T57" s="10" t="s">
        <v>13</v>
      </c>
      <c r="U57" s="92"/>
      <c r="V57" s="10" t="s">
        <v>18</v>
      </c>
      <c r="W57" s="10" t="s">
        <v>257</v>
      </c>
      <c r="X57" s="10" t="s">
        <v>14</v>
      </c>
      <c r="Y57" s="10" t="s">
        <v>23</v>
      </c>
      <c r="Z57" s="10" t="s">
        <v>237</v>
      </c>
    </row>
    <row r="58" spans="1:26" s="40" customFormat="1" ht="12.75">
      <c r="A58" s="41">
        <v>54</v>
      </c>
      <c r="B58" s="46" t="s">
        <v>18</v>
      </c>
      <c r="C58" s="2" t="s">
        <v>267</v>
      </c>
      <c r="D58" s="6" t="s">
        <v>35</v>
      </c>
      <c r="E58" s="89" t="s">
        <v>118</v>
      </c>
      <c r="F58" s="7" t="s">
        <v>147</v>
      </c>
      <c r="G58" s="41">
        <f>1T!N57</f>
        <v>91</v>
      </c>
      <c r="H58" s="57">
        <f>2T!N57</f>
        <v>78</v>
      </c>
      <c r="I58" s="54">
        <f t="shared" si="0"/>
        <v>169</v>
      </c>
      <c r="J58" s="85">
        <f t="shared" si="1"/>
        <v>39</v>
      </c>
      <c r="K58" s="83">
        <f>1T!F57+2T!F57</f>
        <v>6</v>
      </c>
      <c r="L58" s="82">
        <f>1T!G57+2T!G57</f>
        <v>4</v>
      </c>
      <c r="M58" s="82">
        <f>1T!H57+2T!H57</f>
        <v>5</v>
      </c>
      <c r="N58" s="82">
        <f>1T!I57+2T!I57</f>
        <v>3</v>
      </c>
      <c r="O58" s="79"/>
      <c r="P58" s="40" t="s">
        <v>19</v>
      </c>
      <c r="Q58" s="40" t="s">
        <v>41</v>
      </c>
      <c r="R58" s="40" t="s">
        <v>36</v>
      </c>
      <c r="S58" s="40" t="s">
        <v>42</v>
      </c>
      <c r="T58" s="40" t="s">
        <v>72</v>
      </c>
      <c r="U58" s="92"/>
      <c r="V58" s="10" t="s">
        <v>18</v>
      </c>
      <c r="W58" s="10" t="s">
        <v>173</v>
      </c>
      <c r="X58" s="10" t="s">
        <v>116</v>
      </c>
      <c r="Y58" s="10" t="s">
        <v>23</v>
      </c>
      <c r="Z58" s="10" t="s">
        <v>117</v>
      </c>
    </row>
    <row r="59" spans="1:26" s="40" customFormat="1" ht="12.75">
      <c r="A59" s="41">
        <v>55</v>
      </c>
      <c r="B59" s="46" t="s">
        <v>18</v>
      </c>
      <c r="C59" s="2" t="s">
        <v>45</v>
      </c>
      <c r="D59" s="6" t="s">
        <v>46</v>
      </c>
      <c r="E59" s="6" t="s">
        <v>153</v>
      </c>
      <c r="F59" s="7" t="s">
        <v>13</v>
      </c>
      <c r="G59" s="41">
        <f>1T!N58</f>
        <v>93</v>
      </c>
      <c r="H59" s="57">
        <f>2T!N58</f>
        <v>77</v>
      </c>
      <c r="I59" s="54">
        <f t="shared" si="0"/>
        <v>170</v>
      </c>
      <c r="J59" s="85">
        <f t="shared" si="1"/>
        <v>38</v>
      </c>
      <c r="K59" s="83">
        <f>1T!F58+2T!F58</f>
        <v>5</v>
      </c>
      <c r="L59" s="82">
        <f>1T!G58+2T!G58</f>
        <v>9</v>
      </c>
      <c r="M59" s="82">
        <f>1T!H58+2T!H58</f>
        <v>4</v>
      </c>
      <c r="N59" s="82">
        <f>1T!I58+2T!I58</f>
        <v>1</v>
      </c>
      <c r="O59" s="79"/>
      <c r="P59" s="40" t="s">
        <v>40</v>
      </c>
      <c r="Q59" s="40" t="s">
        <v>41</v>
      </c>
      <c r="R59" s="40" t="s">
        <v>36</v>
      </c>
      <c r="S59" s="40" t="s">
        <v>42</v>
      </c>
      <c r="T59" s="40" t="s">
        <v>72</v>
      </c>
      <c r="U59" s="92"/>
      <c r="V59" s="10" t="s">
        <v>19</v>
      </c>
      <c r="W59" s="10" t="s">
        <v>173</v>
      </c>
      <c r="X59" s="10" t="s">
        <v>116</v>
      </c>
      <c r="Y59" s="10" t="s">
        <v>24</v>
      </c>
      <c r="Z59" s="10" t="s">
        <v>117</v>
      </c>
    </row>
    <row r="60" spans="1:26" s="40" customFormat="1" ht="12.75">
      <c r="A60" s="41">
        <v>56</v>
      </c>
      <c r="B60" s="46" t="s">
        <v>19</v>
      </c>
      <c r="C60" s="2" t="s">
        <v>45</v>
      </c>
      <c r="D60" s="6" t="s">
        <v>46</v>
      </c>
      <c r="E60" s="6" t="s">
        <v>24</v>
      </c>
      <c r="F60" s="7" t="s">
        <v>13</v>
      </c>
      <c r="G60" s="41">
        <f>1T!N59</f>
        <v>92</v>
      </c>
      <c r="H60" s="57">
        <f>2T!N59</f>
        <v>69</v>
      </c>
      <c r="I60" s="54">
        <f t="shared" si="0"/>
        <v>161</v>
      </c>
      <c r="J60" s="85">
        <f t="shared" si="1"/>
        <v>48</v>
      </c>
      <c r="K60" s="83">
        <f>1T!F59+2T!F59</f>
        <v>7</v>
      </c>
      <c r="L60" s="82">
        <f>1T!G59+2T!G59</f>
        <v>4</v>
      </c>
      <c r="M60" s="82">
        <f>1T!H59+2T!H59</f>
        <v>1</v>
      </c>
      <c r="N60" s="82">
        <f>1T!I59+2T!I59</f>
        <v>5</v>
      </c>
      <c r="O60" s="79"/>
      <c r="P60" s="10" t="s">
        <v>19</v>
      </c>
      <c r="Q60" s="10" t="s">
        <v>222</v>
      </c>
      <c r="R60" s="10" t="s">
        <v>223</v>
      </c>
      <c r="S60" s="10" t="s">
        <v>26</v>
      </c>
      <c r="T60" s="10" t="s">
        <v>101</v>
      </c>
      <c r="U60" s="92"/>
      <c r="V60" s="40" t="s">
        <v>18</v>
      </c>
      <c r="W60" s="40" t="s">
        <v>115</v>
      </c>
      <c r="X60" s="40" t="s">
        <v>116</v>
      </c>
      <c r="Y60" s="40" t="s">
        <v>118</v>
      </c>
      <c r="Z60" s="40" t="s">
        <v>117</v>
      </c>
    </row>
    <row r="61" spans="1:26" s="40" customFormat="1" ht="12.75">
      <c r="A61" s="41">
        <v>57</v>
      </c>
      <c r="B61" s="46"/>
      <c r="C61" s="2"/>
      <c r="D61" s="6"/>
      <c r="E61" s="6"/>
      <c r="F61" s="7"/>
      <c r="G61" s="41" t="str">
        <f>1T!N60</f>
        <v>©</v>
      </c>
      <c r="H61" s="57" t="str">
        <f>2T!N60</f>
        <v>©</v>
      </c>
      <c r="I61" s="54">
        <f t="shared" si="0"/>
        <v>0</v>
      </c>
      <c r="J61" s="85">
        <f t="shared" si="1"/>
        <v>57</v>
      </c>
      <c r="K61" s="83">
        <f>1T!F60+2T!F60</f>
        <v>0</v>
      </c>
      <c r="L61" s="82">
        <f>1T!G60+2T!G60</f>
        <v>0</v>
      </c>
      <c r="M61" s="82">
        <f>1T!H60+2T!H60</f>
        <v>0</v>
      </c>
      <c r="N61" s="82">
        <f>1T!I60+2T!I60</f>
        <v>0</v>
      </c>
      <c r="O61" s="79"/>
      <c r="P61" s="40" t="s">
        <v>19</v>
      </c>
      <c r="Q61" s="40" t="s">
        <v>97</v>
      </c>
      <c r="R61" s="40" t="s">
        <v>16</v>
      </c>
      <c r="S61" s="40" t="s">
        <v>42</v>
      </c>
      <c r="T61" s="40" t="s">
        <v>13</v>
      </c>
      <c r="U61" s="92"/>
      <c r="V61" s="40" t="s">
        <v>18</v>
      </c>
      <c r="W61" s="40" t="s">
        <v>115</v>
      </c>
      <c r="X61" s="40" t="s">
        <v>116</v>
      </c>
      <c r="Y61" s="40" t="s">
        <v>23</v>
      </c>
      <c r="Z61" s="40" t="s">
        <v>117</v>
      </c>
    </row>
    <row r="62" spans="1:26" s="40" customFormat="1" ht="12.75">
      <c r="A62" s="41">
        <v>58</v>
      </c>
      <c r="B62" s="46"/>
      <c r="C62" s="2"/>
      <c r="D62" s="6"/>
      <c r="E62" s="6"/>
      <c r="F62" s="7"/>
      <c r="G62" s="41" t="str">
        <f>1T!N61</f>
        <v>©</v>
      </c>
      <c r="H62" s="57" t="str">
        <f>2T!N61</f>
        <v>©</v>
      </c>
      <c r="I62" s="54">
        <f t="shared" si="0"/>
        <v>0</v>
      </c>
      <c r="J62" s="85">
        <f t="shared" si="1"/>
        <v>57</v>
      </c>
      <c r="K62" s="83">
        <f>1T!F61+2T!F61</f>
        <v>0</v>
      </c>
      <c r="L62" s="82">
        <f>1T!G61+2T!G61</f>
        <v>0</v>
      </c>
      <c r="M62" s="82">
        <f>1T!H61+2T!H61</f>
        <v>0</v>
      </c>
      <c r="N62" s="82">
        <f>1T!I61+2T!I61</f>
        <v>0</v>
      </c>
      <c r="O62" s="79"/>
      <c r="P62" s="40" t="s">
        <v>19</v>
      </c>
      <c r="Q62" s="40" t="s">
        <v>97</v>
      </c>
      <c r="R62" s="40" t="s">
        <v>16</v>
      </c>
      <c r="S62" s="40" t="s">
        <v>24</v>
      </c>
      <c r="T62" s="40" t="s">
        <v>13</v>
      </c>
      <c r="U62" s="92"/>
      <c r="V62" s="40" t="s">
        <v>19</v>
      </c>
      <c r="W62" s="40" t="s">
        <v>115</v>
      </c>
      <c r="X62" s="40" t="s">
        <v>116</v>
      </c>
      <c r="Y62" s="40" t="s">
        <v>24</v>
      </c>
      <c r="Z62" s="40" t="s">
        <v>117</v>
      </c>
    </row>
    <row r="63" spans="1:26" s="40" customFormat="1" ht="12.75">
      <c r="A63" s="41">
        <v>59</v>
      </c>
      <c r="B63" s="46"/>
      <c r="C63" s="2"/>
      <c r="D63" s="6"/>
      <c r="E63" s="6"/>
      <c r="F63" s="7"/>
      <c r="G63" s="41" t="str">
        <f>1T!N62</f>
        <v>©</v>
      </c>
      <c r="H63" s="57" t="str">
        <f>2T!N62</f>
        <v>©</v>
      </c>
      <c r="I63" s="54">
        <f t="shared" si="0"/>
        <v>0</v>
      </c>
      <c r="J63" s="85">
        <f t="shared" si="1"/>
        <v>57</v>
      </c>
      <c r="K63" s="83">
        <f>1T!F62+2T!F62</f>
        <v>0</v>
      </c>
      <c r="L63" s="82">
        <f>1T!G62+2T!G62</f>
        <v>0</v>
      </c>
      <c r="M63" s="82">
        <f>1T!H62+2T!H62</f>
        <v>0</v>
      </c>
      <c r="N63" s="82">
        <f>1T!I62+2T!I62</f>
        <v>0</v>
      </c>
      <c r="O63" s="79"/>
      <c r="P63" s="10" t="s">
        <v>40</v>
      </c>
      <c r="Q63" s="10" t="s">
        <v>97</v>
      </c>
      <c r="R63" s="10" t="s">
        <v>16</v>
      </c>
      <c r="S63" s="10" t="s">
        <v>42</v>
      </c>
      <c r="T63" s="10" t="s">
        <v>13</v>
      </c>
      <c r="U63" s="92"/>
      <c r="V63" s="10" t="s">
        <v>19</v>
      </c>
      <c r="W63" s="10" t="s">
        <v>217</v>
      </c>
      <c r="X63" s="10" t="s">
        <v>15</v>
      </c>
      <c r="Y63" s="10" t="s">
        <v>24</v>
      </c>
      <c r="Z63" s="10" t="s">
        <v>218</v>
      </c>
    </row>
    <row r="64" spans="1:26" s="40" customFormat="1" ht="12.75">
      <c r="A64" s="41">
        <v>60</v>
      </c>
      <c r="B64" s="46"/>
      <c r="C64" s="2"/>
      <c r="D64" s="6"/>
      <c r="E64" s="6"/>
      <c r="F64" s="7"/>
      <c r="G64" s="41" t="str">
        <f>1T!N63</f>
        <v>©</v>
      </c>
      <c r="H64" s="57" t="str">
        <f>2T!N63</f>
        <v>©</v>
      </c>
      <c r="I64" s="54">
        <f t="shared" si="0"/>
        <v>0</v>
      </c>
      <c r="J64" s="85">
        <f t="shared" si="1"/>
        <v>57</v>
      </c>
      <c r="K64" s="83">
        <f>1T!F63+2T!F63</f>
        <v>0</v>
      </c>
      <c r="L64" s="82">
        <f>1T!G63+2T!G63</f>
        <v>0</v>
      </c>
      <c r="M64" s="82">
        <f>1T!H63+2T!H63</f>
        <v>0</v>
      </c>
      <c r="N64" s="82">
        <f>1T!I63+2T!I63</f>
        <v>0</v>
      </c>
      <c r="O64" s="79"/>
      <c r="P64" s="40" t="s">
        <v>18</v>
      </c>
      <c r="Q64" s="40" t="s">
        <v>27</v>
      </c>
      <c r="R64" s="40" t="s">
        <v>14</v>
      </c>
      <c r="S64" s="40" t="s">
        <v>55</v>
      </c>
      <c r="T64" s="40" t="s">
        <v>72</v>
      </c>
      <c r="U64" s="92"/>
      <c r="V64" s="10" t="s">
        <v>18</v>
      </c>
      <c r="W64" s="10" t="s">
        <v>217</v>
      </c>
      <c r="X64" s="10" t="s">
        <v>11</v>
      </c>
      <c r="Y64" s="10" t="s">
        <v>23</v>
      </c>
      <c r="Z64" s="10" t="s">
        <v>91</v>
      </c>
    </row>
    <row r="65" spans="1:26" s="40" customFormat="1" ht="12.75">
      <c r="A65" s="41">
        <v>61</v>
      </c>
      <c r="B65" s="46"/>
      <c r="C65" s="2"/>
      <c r="D65" s="6"/>
      <c r="E65" s="6"/>
      <c r="F65" s="7"/>
      <c r="G65" s="41" t="str">
        <f>1T!N64</f>
        <v>©</v>
      </c>
      <c r="H65" s="57" t="str">
        <f>2T!N64</f>
        <v>©</v>
      </c>
      <c r="I65" s="54">
        <f t="shared" si="0"/>
        <v>0</v>
      </c>
      <c r="J65" s="85">
        <f t="shared" si="1"/>
        <v>57</v>
      </c>
      <c r="K65" s="83">
        <f>1T!F64+2T!F64</f>
        <v>0</v>
      </c>
      <c r="L65" s="82">
        <f>1T!G64+2T!G64</f>
        <v>0</v>
      </c>
      <c r="M65" s="82">
        <f>1T!H64+2T!H64</f>
        <v>0</v>
      </c>
      <c r="N65" s="82">
        <f>1T!I64+2T!I64</f>
        <v>0</v>
      </c>
      <c r="O65" s="79"/>
      <c r="P65" s="10" t="s">
        <v>109</v>
      </c>
      <c r="Q65" s="10" t="s">
        <v>27</v>
      </c>
      <c r="R65" s="10" t="s">
        <v>14</v>
      </c>
      <c r="S65" s="10" t="s">
        <v>28</v>
      </c>
      <c r="T65" s="10" t="s">
        <v>72</v>
      </c>
      <c r="U65" s="92"/>
      <c r="V65" s="10" t="s">
        <v>19</v>
      </c>
      <c r="W65" s="10" t="s">
        <v>217</v>
      </c>
      <c r="X65" s="10" t="s">
        <v>11</v>
      </c>
      <c r="Y65" s="10" t="s">
        <v>24</v>
      </c>
      <c r="Z65" s="10" t="s">
        <v>91</v>
      </c>
    </row>
    <row r="66" spans="1:26" s="40" customFormat="1" ht="12.75">
      <c r="A66" s="41">
        <v>62</v>
      </c>
      <c r="B66" s="46"/>
      <c r="C66" s="2"/>
      <c r="D66" s="6"/>
      <c r="E66" s="6"/>
      <c r="F66" s="7"/>
      <c r="G66" s="41" t="str">
        <f>1T!N65</f>
        <v>©</v>
      </c>
      <c r="H66" s="57" t="str">
        <f>2T!N65</f>
        <v>©</v>
      </c>
      <c r="I66" s="54">
        <f t="shared" si="0"/>
        <v>0</v>
      </c>
      <c r="J66" s="85">
        <f t="shared" si="1"/>
        <v>57</v>
      </c>
      <c r="K66" s="83">
        <f>1T!F65+2T!F65</f>
        <v>0</v>
      </c>
      <c r="L66" s="82">
        <f>1T!G65+2T!G65</f>
        <v>0</v>
      </c>
      <c r="M66" s="82">
        <f>1T!H65+2T!H65</f>
        <v>0</v>
      </c>
      <c r="N66" s="82">
        <f>1T!I65+2T!I65</f>
        <v>0</v>
      </c>
      <c r="O66" s="79"/>
      <c r="P66" s="10" t="s">
        <v>109</v>
      </c>
      <c r="Q66" s="10" t="s">
        <v>27</v>
      </c>
      <c r="R66" s="10" t="s">
        <v>14</v>
      </c>
      <c r="S66" s="10" t="s">
        <v>240</v>
      </c>
      <c r="T66" s="10" t="s">
        <v>72</v>
      </c>
      <c r="U66" s="92"/>
      <c r="V66" s="10" t="s">
        <v>109</v>
      </c>
      <c r="W66" s="10" t="s">
        <v>217</v>
      </c>
      <c r="X66" s="10" t="s">
        <v>11</v>
      </c>
      <c r="Y66" s="10" t="s">
        <v>132</v>
      </c>
      <c r="Z66" s="10" t="s">
        <v>218</v>
      </c>
    </row>
    <row r="67" spans="1:26" s="40" customFormat="1" ht="12.75">
      <c r="A67" s="41">
        <v>63</v>
      </c>
      <c r="B67" s="46"/>
      <c r="C67" s="2"/>
      <c r="D67" s="6"/>
      <c r="E67" s="6"/>
      <c r="F67" s="7"/>
      <c r="G67" s="41" t="str">
        <f>1T!N66</f>
        <v>©</v>
      </c>
      <c r="H67" s="57" t="str">
        <f>2T!N66</f>
        <v>©</v>
      </c>
      <c r="I67" s="54">
        <f t="shared" si="0"/>
        <v>0</v>
      </c>
      <c r="J67" s="85">
        <f t="shared" si="1"/>
        <v>57</v>
      </c>
      <c r="K67" s="83">
        <f>1T!F66+2T!F66</f>
        <v>0</v>
      </c>
      <c r="L67" s="82">
        <f>1T!G66+2T!G66</f>
        <v>0</v>
      </c>
      <c r="M67" s="82">
        <f>1T!H66+2T!H66</f>
        <v>0</v>
      </c>
      <c r="N67" s="82">
        <f>1T!I66+2T!I66</f>
        <v>0</v>
      </c>
      <c r="O67" s="79"/>
      <c r="P67" s="40" t="s">
        <v>18</v>
      </c>
      <c r="Q67" s="40" t="s">
        <v>25</v>
      </c>
      <c r="R67" s="40" t="s">
        <v>11</v>
      </c>
      <c r="S67" s="40" t="s">
        <v>51</v>
      </c>
      <c r="T67" s="40" t="s">
        <v>13</v>
      </c>
      <c r="U67" s="92"/>
      <c r="V67" s="40" t="s">
        <v>18</v>
      </c>
      <c r="W67" s="40" t="s">
        <v>166</v>
      </c>
      <c r="X67" s="40" t="s">
        <v>167</v>
      </c>
      <c r="Y67" s="40" t="s">
        <v>168</v>
      </c>
      <c r="Z67" s="40" t="s">
        <v>162</v>
      </c>
    </row>
    <row r="68" spans="1:26" s="40" customFormat="1" ht="12.75">
      <c r="A68" s="41">
        <v>64</v>
      </c>
      <c r="B68" s="46"/>
      <c r="C68" s="2"/>
      <c r="D68" s="6"/>
      <c r="E68" s="6"/>
      <c r="F68" s="7"/>
      <c r="G68" s="41" t="str">
        <f>1T!N67</f>
        <v>©</v>
      </c>
      <c r="H68" s="57" t="str">
        <f>2T!N67</f>
        <v>©</v>
      </c>
      <c r="I68" s="54">
        <f aca="true" t="shared" si="2" ref="I68:I104">SUM(G68:H68)</f>
        <v>0</v>
      </c>
      <c r="J68" s="85">
        <f aca="true" t="shared" si="3" ref="J68:J104">RANK(I68,$I$5:$I$104)</f>
        <v>57</v>
      </c>
      <c r="K68" s="83">
        <f>1T!F67+2T!F67</f>
        <v>0</v>
      </c>
      <c r="L68" s="82">
        <f>1T!G67+2T!G67</f>
        <v>0</v>
      </c>
      <c r="M68" s="82">
        <f>1T!H67+2T!H67</f>
        <v>0</v>
      </c>
      <c r="N68" s="82">
        <f>1T!I67+2T!I67</f>
        <v>0</v>
      </c>
      <c r="O68" s="79"/>
      <c r="P68" s="40" t="s">
        <v>18</v>
      </c>
      <c r="Q68" s="40" t="s">
        <v>25</v>
      </c>
      <c r="R68" s="40" t="s">
        <v>11</v>
      </c>
      <c r="S68" s="40" t="s">
        <v>49</v>
      </c>
      <c r="T68" s="40" t="s">
        <v>13</v>
      </c>
      <c r="U68" s="92"/>
      <c r="V68" s="10" t="s">
        <v>18</v>
      </c>
      <c r="W68" s="40" t="s">
        <v>166</v>
      </c>
      <c r="X68" s="10" t="s">
        <v>167</v>
      </c>
      <c r="Y68" s="10" t="s">
        <v>213</v>
      </c>
      <c r="Z68" s="10" t="s">
        <v>162</v>
      </c>
    </row>
    <row r="69" spans="1:26" s="40" customFormat="1" ht="12.75">
      <c r="A69" s="41">
        <v>65</v>
      </c>
      <c r="B69" s="46"/>
      <c r="C69" s="2"/>
      <c r="D69" s="6"/>
      <c r="E69" s="6"/>
      <c r="F69" s="7"/>
      <c r="G69" s="41" t="str">
        <f>1T!N68</f>
        <v>©</v>
      </c>
      <c r="H69" s="57" t="str">
        <f>2T!N68</f>
        <v>©</v>
      </c>
      <c r="I69" s="54">
        <f t="shared" si="2"/>
        <v>0</v>
      </c>
      <c r="J69" s="85">
        <f t="shared" si="3"/>
        <v>57</v>
      </c>
      <c r="K69" s="83">
        <f>1T!F68+2T!F68</f>
        <v>0</v>
      </c>
      <c r="L69" s="82">
        <f>1T!G68+2T!G68</f>
        <v>0</v>
      </c>
      <c r="M69" s="82">
        <f>1T!H68+2T!H68</f>
        <v>0</v>
      </c>
      <c r="N69" s="82">
        <f>1T!I68+2T!I68</f>
        <v>0</v>
      </c>
      <c r="O69" s="79"/>
      <c r="P69" s="40" t="s">
        <v>19</v>
      </c>
      <c r="Q69" s="40" t="s">
        <v>25</v>
      </c>
      <c r="R69" s="40" t="s">
        <v>11</v>
      </c>
      <c r="S69" s="40" t="s">
        <v>42</v>
      </c>
      <c r="T69" s="40" t="s">
        <v>13</v>
      </c>
      <c r="U69" s="92"/>
      <c r="V69" s="10" t="s">
        <v>40</v>
      </c>
      <c r="W69" s="40" t="s">
        <v>166</v>
      </c>
      <c r="X69" s="10" t="s">
        <v>167</v>
      </c>
      <c r="Y69" s="10" t="s">
        <v>169</v>
      </c>
      <c r="Z69" s="10" t="s">
        <v>162</v>
      </c>
    </row>
    <row r="70" spans="1:26" s="40" customFormat="1" ht="12.75">
      <c r="A70" s="41">
        <v>66</v>
      </c>
      <c r="B70" s="46"/>
      <c r="C70" s="2"/>
      <c r="D70" s="6"/>
      <c r="E70" s="6"/>
      <c r="F70" s="7"/>
      <c r="G70" s="41" t="str">
        <f>1T!N69</f>
        <v>©</v>
      </c>
      <c r="H70" s="57" t="str">
        <f>2T!N69</f>
        <v>©</v>
      </c>
      <c r="I70" s="54">
        <f t="shared" si="2"/>
        <v>0</v>
      </c>
      <c r="J70" s="85">
        <f t="shared" si="3"/>
        <v>57</v>
      </c>
      <c r="K70" s="83">
        <f>1T!F69+2T!F69</f>
        <v>0</v>
      </c>
      <c r="L70" s="82">
        <f>1T!G69+2T!G69</f>
        <v>0</v>
      </c>
      <c r="M70" s="82">
        <f>1T!H69+2T!H69</f>
        <v>0</v>
      </c>
      <c r="N70" s="82">
        <f>1T!I69+2T!I69</f>
        <v>0</v>
      </c>
      <c r="O70" s="79"/>
      <c r="P70" s="40" t="s">
        <v>19</v>
      </c>
      <c r="Q70" s="40" t="s">
        <v>25</v>
      </c>
      <c r="R70" s="40" t="s">
        <v>11</v>
      </c>
      <c r="S70" s="40" t="s">
        <v>24</v>
      </c>
      <c r="T70" s="40" t="s">
        <v>13</v>
      </c>
      <c r="U70" s="92"/>
      <c r="V70" s="10" t="s">
        <v>40</v>
      </c>
      <c r="W70" s="40" t="s">
        <v>166</v>
      </c>
      <c r="X70" s="10" t="s">
        <v>167</v>
      </c>
      <c r="Y70" s="10" t="s">
        <v>235</v>
      </c>
      <c r="Z70" s="10" t="s">
        <v>162</v>
      </c>
    </row>
    <row r="71" spans="1:26" s="40" customFormat="1" ht="12.75">
      <c r="A71" s="41">
        <v>67</v>
      </c>
      <c r="B71" s="46"/>
      <c r="C71" s="2"/>
      <c r="D71" s="6"/>
      <c r="E71" s="6"/>
      <c r="F71" s="7"/>
      <c r="G71" s="41" t="str">
        <f>1T!N70</f>
        <v>©</v>
      </c>
      <c r="H71" s="57" t="str">
        <f>2T!N70</f>
        <v>©</v>
      </c>
      <c r="I71" s="54">
        <f t="shared" si="2"/>
        <v>0</v>
      </c>
      <c r="J71" s="85">
        <f t="shared" si="3"/>
        <v>57</v>
      </c>
      <c r="K71" s="83">
        <f>1T!F70+2T!F70</f>
        <v>0</v>
      </c>
      <c r="L71" s="82">
        <f>1T!G70+2T!G70</f>
        <v>0</v>
      </c>
      <c r="M71" s="82">
        <f>1T!H70+2T!H70</f>
        <v>0</v>
      </c>
      <c r="N71" s="82">
        <f>1T!I70+2T!I70</f>
        <v>0</v>
      </c>
      <c r="O71" s="79"/>
      <c r="P71" s="10" t="s">
        <v>40</v>
      </c>
      <c r="Q71" s="10" t="s">
        <v>25</v>
      </c>
      <c r="R71" s="10" t="s">
        <v>11</v>
      </c>
      <c r="S71" s="10" t="s">
        <v>42</v>
      </c>
      <c r="T71" s="10" t="s">
        <v>13</v>
      </c>
      <c r="U71" s="92"/>
      <c r="V71" s="10" t="s">
        <v>109</v>
      </c>
      <c r="W71" s="40" t="s">
        <v>166</v>
      </c>
      <c r="X71" s="10" t="s">
        <v>167</v>
      </c>
      <c r="Y71" s="10" t="s">
        <v>225</v>
      </c>
      <c r="Z71" s="10" t="s">
        <v>162</v>
      </c>
    </row>
    <row r="72" spans="1:26" s="40" customFormat="1" ht="12.75">
      <c r="A72" s="41">
        <v>68</v>
      </c>
      <c r="B72" s="46"/>
      <c r="C72" s="2"/>
      <c r="D72" s="6"/>
      <c r="E72" s="6"/>
      <c r="F72" s="7"/>
      <c r="G72" s="41" t="str">
        <f>1T!N71</f>
        <v>©</v>
      </c>
      <c r="H72" s="57" t="str">
        <f>2T!N71</f>
        <v>©</v>
      </c>
      <c r="I72" s="54">
        <f t="shared" si="2"/>
        <v>0</v>
      </c>
      <c r="J72" s="85">
        <f t="shared" si="3"/>
        <v>57</v>
      </c>
      <c r="K72" s="83">
        <f>1T!F71+2T!F71</f>
        <v>0</v>
      </c>
      <c r="L72" s="82">
        <f>1T!G71+2T!G71</f>
        <v>0</v>
      </c>
      <c r="M72" s="82">
        <f>1T!H71+2T!H71</f>
        <v>0</v>
      </c>
      <c r="N72" s="82">
        <f>1T!I71+2T!I71</f>
        <v>0</v>
      </c>
      <c r="O72" s="79"/>
      <c r="P72" s="10" t="s">
        <v>18</v>
      </c>
      <c r="Q72" s="10" t="s">
        <v>83</v>
      </c>
      <c r="R72" s="10" t="s">
        <v>84</v>
      </c>
      <c r="S72" s="10" t="s">
        <v>49</v>
      </c>
      <c r="T72" s="10" t="s">
        <v>13</v>
      </c>
      <c r="U72" s="92"/>
      <c r="V72" s="10" t="s">
        <v>109</v>
      </c>
      <c r="W72" s="10" t="s">
        <v>166</v>
      </c>
      <c r="X72" s="10" t="s">
        <v>167</v>
      </c>
      <c r="Y72" s="10" t="s">
        <v>235</v>
      </c>
      <c r="Z72" s="10" t="s">
        <v>162</v>
      </c>
    </row>
    <row r="73" spans="1:26" s="40" customFormat="1" ht="12.75">
      <c r="A73" s="41">
        <v>69</v>
      </c>
      <c r="B73" s="46"/>
      <c r="C73" s="2"/>
      <c r="D73" s="6"/>
      <c r="E73" s="6"/>
      <c r="F73" s="7"/>
      <c r="G73" s="41" t="str">
        <f>1T!N72</f>
        <v>©</v>
      </c>
      <c r="H73" s="57" t="str">
        <f>2T!N72</f>
        <v>©</v>
      </c>
      <c r="I73" s="54">
        <f t="shared" si="2"/>
        <v>0</v>
      </c>
      <c r="J73" s="85">
        <f t="shared" si="3"/>
        <v>57</v>
      </c>
      <c r="K73" s="83">
        <f>1T!F72+2T!F72</f>
        <v>0</v>
      </c>
      <c r="L73" s="82">
        <f>1T!G72+2T!G72</f>
        <v>0</v>
      </c>
      <c r="M73" s="82">
        <f>1T!H72+2T!H72</f>
        <v>0</v>
      </c>
      <c r="N73" s="82">
        <f>1T!I72+2T!I72</f>
        <v>0</v>
      </c>
      <c r="O73" s="79"/>
      <c r="P73" s="10" t="s">
        <v>19</v>
      </c>
      <c r="Q73" s="10" t="s">
        <v>83</v>
      </c>
      <c r="R73" s="10" t="s">
        <v>84</v>
      </c>
      <c r="S73" s="10" t="s">
        <v>85</v>
      </c>
      <c r="T73" s="10" t="s">
        <v>13</v>
      </c>
      <c r="U73" s="92"/>
      <c r="V73" s="10" t="s">
        <v>19</v>
      </c>
      <c r="W73" s="10" t="s">
        <v>256</v>
      </c>
      <c r="X73" s="10" t="s">
        <v>205</v>
      </c>
      <c r="Y73" s="10" t="s">
        <v>24</v>
      </c>
      <c r="Z73" s="10" t="s">
        <v>237</v>
      </c>
    </row>
    <row r="74" spans="1:26" s="40" customFormat="1" ht="12.75">
      <c r="A74" s="41">
        <v>70</v>
      </c>
      <c r="B74" s="46"/>
      <c r="C74" s="2"/>
      <c r="D74" s="6"/>
      <c r="E74" s="6"/>
      <c r="F74" s="7"/>
      <c r="G74" s="41" t="str">
        <f>1T!N73</f>
        <v>©</v>
      </c>
      <c r="H74" s="57" t="str">
        <f>2T!N73</f>
        <v>©</v>
      </c>
      <c r="I74" s="54">
        <f t="shared" si="2"/>
        <v>0</v>
      </c>
      <c r="J74" s="85">
        <f t="shared" si="3"/>
        <v>57</v>
      </c>
      <c r="K74" s="83">
        <f>1T!F73+2T!F73</f>
        <v>0</v>
      </c>
      <c r="L74" s="82">
        <f>1T!G73+2T!G73</f>
        <v>0</v>
      </c>
      <c r="M74" s="82">
        <f>1T!H73+2T!H73</f>
        <v>0</v>
      </c>
      <c r="N74" s="82">
        <f>1T!I73+2T!I73</f>
        <v>0</v>
      </c>
      <c r="O74" s="79"/>
      <c r="P74" s="10" t="s">
        <v>40</v>
      </c>
      <c r="Q74" s="10" t="s">
        <v>83</v>
      </c>
      <c r="R74" s="10" t="s">
        <v>84</v>
      </c>
      <c r="S74" s="10" t="s">
        <v>42</v>
      </c>
      <c r="T74" s="10" t="s">
        <v>13</v>
      </c>
      <c r="U74" s="92"/>
      <c r="V74" s="40" t="s">
        <v>18</v>
      </c>
      <c r="W74" s="40" t="s">
        <v>259</v>
      </c>
      <c r="X74" s="40" t="s">
        <v>223</v>
      </c>
      <c r="Y74" s="40" t="s">
        <v>260</v>
      </c>
      <c r="Z74" s="40" t="s">
        <v>13</v>
      </c>
    </row>
    <row r="75" spans="1:26" s="40" customFormat="1" ht="12.75">
      <c r="A75" s="41">
        <v>71</v>
      </c>
      <c r="B75" s="46"/>
      <c r="C75" s="2"/>
      <c r="D75" s="6"/>
      <c r="E75" s="6"/>
      <c r="F75" s="7"/>
      <c r="G75" s="41" t="str">
        <f>1T!N74</f>
        <v>©</v>
      </c>
      <c r="H75" s="57" t="str">
        <f>2T!N74</f>
        <v>©</v>
      </c>
      <c r="I75" s="54">
        <f t="shared" si="2"/>
        <v>0</v>
      </c>
      <c r="J75" s="85">
        <f t="shared" si="3"/>
        <v>57</v>
      </c>
      <c r="K75" s="83">
        <f>1T!F74+2T!F74</f>
        <v>0</v>
      </c>
      <c r="L75" s="82">
        <f>1T!G74+2T!G74</f>
        <v>0</v>
      </c>
      <c r="M75" s="82">
        <f>1T!H74+2T!H74</f>
        <v>0</v>
      </c>
      <c r="N75" s="82">
        <f>1T!I74+2T!I74</f>
        <v>0</v>
      </c>
      <c r="O75" s="79"/>
      <c r="P75" s="40" t="s">
        <v>19</v>
      </c>
      <c r="Q75" s="40" t="s">
        <v>83</v>
      </c>
      <c r="R75" s="40" t="s">
        <v>86</v>
      </c>
      <c r="S75" s="40" t="s">
        <v>85</v>
      </c>
      <c r="T75" s="40" t="s">
        <v>105</v>
      </c>
      <c r="U75" s="92"/>
      <c r="V75" s="40" t="s">
        <v>19</v>
      </c>
      <c r="W75" s="40" t="s">
        <v>259</v>
      </c>
      <c r="X75" s="40" t="s">
        <v>223</v>
      </c>
      <c r="Y75" s="40" t="s">
        <v>154</v>
      </c>
      <c r="Z75" s="40" t="s">
        <v>13</v>
      </c>
    </row>
    <row r="76" spans="1:26" s="40" customFormat="1" ht="12.75">
      <c r="A76" s="41">
        <v>72</v>
      </c>
      <c r="B76" s="46"/>
      <c r="C76" s="2"/>
      <c r="D76" s="6"/>
      <c r="E76" s="6"/>
      <c r="F76" s="7"/>
      <c r="G76" s="41" t="str">
        <f>1T!N75</f>
        <v>©</v>
      </c>
      <c r="H76" s="57" t="str">
        <f>2T!N75</f>
        <v>©</v>
      </c>
      <c r="I76" s="54">
        <f t="shared" si="2"/>
        <v>0</v>
      </c>
      <c r="J76" s="85">
        <f t="shared" si="3"/>
        <v>57</v>
      </c>
      <c r="K76" s="83">
        <f>1T!F75+2T!F75</f>
        <v>0</v>
      </c>
      <c r="L76" s="82">
        <f>1T!G75+2T!G75</f>
        <v>0</v>
      </c>
      <c r="M76" s="82">
        <f>1T!H75+2T!H75</f>
        <v>0</v>
      </c>
      <c r="N76" s="82">
        <f>1T!I75+2T!I75</f>
        <v>0</v>
      </c>
      <c r="O76" s="79"/>
      <c r="P76" s="10" t="s">
        <v>19</v>
      </c>
      <c r="Q76" s="40" t="s">
        <v>54</v>
      </c>
      <c r="R76" s="10" t="s">
        <v>16</v>
      </c>
      <c r="S76" s="10" t="s">
        <v>233</v>
      </c>
      <c r="T76" s="10" t="s">
        <v>250</v>
      </c>
      <c r="U76" s="92"/>
      <c r="V76" s="40" t="s">
        <v>40</v>
      </c>
      <c r="W76" s="40" t="s">
        <v>259</v>
      </c>
      <c r="X76" s="40" t="s">
        <v>223</v>
      </c>
      <c r="Y76" s="40" t="s">
        <v>261</v>
      </c>
      <c r="Z76" s="40" t="s">
        <v>13</v>
      </c>
    </row>
    <row r="77" spans="1:26" s="40" customFormat="1" ht="12.75">
      <c r="A77" s="41">
        <v>73</v>
      </c>
      <c r="B77" s="46"/>
      <c r="C77" s="2"/>
      <c r="D77" s="6"/>
      <c r="E77" s="6"/>
      <c r="F77" s="7"/>
      <c r="G77" s="41" t="str">
        <f>1T!N76</f>
        <v>©</v>
      </c>
      <c r="H77" s="57" t="str">
        <f>2T!N76</f>
        <v>©</v>
      </c>
      <c r="I77" s="54">
        <f t="shared" si="2"/>
        <v>0</v>
      </c>
      <c r="J77" s="85">
        <f t="shared" si="3"/>
        <v>57</v>
      </c>
      <c r="K77" s="83">
        <f>1T!F76+2T!F76</f>
        <v>0</v>
      </c>
      <c r="L77" s="82">
        <f>1T!G76+2T!G76</f>
        <v>0</v>
      </c>
      <c r="M77" s="82">
        <f>1T!H76+2T!H76</f>
        <v>0</v>
      </c>
      <c r="N77" s="82">
        <f>1T!I76+2T!I76</f>
        <v>0</v>
      </c>
      <c r="O77" s="79"/>
      <c r="P77" s="40" t="s">
        <v>18</v>
      </c>
      <c r="Q77" s="40" t="s">
        <v>54</v>
      </c>
      <c r="R77" s="40" t="s">
        <v>10</v>
      </c>
      <c r="S77" s="40" t="s">
        <v>23</v>
      </c>
      <c r="T77" s="40" t="s">
        <v>13</v>
      </c>
      <c r="U77" s="92"/>
      <c r="V77" s="40" t="s">
        <v>109</v>
      </c>
      <c r="W77" s="40" t="s">
        <v>259</v>
      </c>
      <c r="X77" s="40" t="s">
        <v>223</v>
      </c>
      <c r="Y77" s="40" t="s">
        <v>262</v>
      </c>
      <c r="Z77" s="40" t="s">
        <v>13</v>
      </c>
    </row>
    <row r="78" spans="1:26" s="40" customFormat="1" ht="12.75">
      <c r="A78" s="41">
        <v>74</v>
      </c>
      <c r="B78" s="46"/>
      <c r="C78" s="2"/>
      <c r="D78" s="6"/>
      <c r="E78" s="6"/>
      <c r="F78" s="7"/>
      <c r="G78" s="41" t="str">
        <f>1T!N77</f>
        <v>©</v>
      </c>
      <c r="H78" s="57" t="str">
        <f>2T!N77</f>
        <v>©</v>
      </c>
      <c r="I78" s="54">
        <f t="shared" si="2"/>
        <v>0</v>
      </c>
      <c r="J78" s="85">
        <f t="shared" si="3"/>
        <v>57</v>
      </c>
      <c r="K78" s="83">
        <f>1T!F77+2T!F77</f>
        <v>0</v>
      </c>
      <c r="L78" s="82">
        <f>1T!G77+2T!G77</f>
        <v>0</v>
      </c>
      <c r="M78" s="82">
        <f>1T!H77+2T!H77</f>
        <v>0</v>
      </c>
      <c r="N78" s="82">
        <f>1T!I77+2T!I77</f>
        <v>0</v>
      </c>
      <c r="O78" s="79"/>
      <c r="P78" s="40" t="s">
        <v>19</v>
      </c>
      <c r="Q78" s="40" t="s">
        <v>54</v>
      </c>
      <c r="R78" s="40" t="s">
        <v>10</v>
      </c>
      <c r="S78" s="40" t="s">
        <v>24</v>
      </c>
      <c r="T78" s="40" t="s">
        <v>13</v>
      </c>
      <c r="U78" s="92"/>
      <c r="V78" s="10" t="s">
        <v>18</v>
      </c>
      <c r="W78" s="10" t="s">
        <v>224</v>
      </c>
      <c r="X78" s="10" t="s">
        <v>223</v>
      </c>
      <c r="Y78" s="10" t="s">
        <v>118</v>
      </c>
      <c r="Z78" s="10" t="s">
        <v>72</v>
      </c>
    </row>
    <row r="79" spans="1:26" s="40" customFormat="1" ht="12.75">
      <c r="A79" s="41">
        <v>75</v>
      </c>
      <c r="B79" s="46"/>
      <c r="C79" s="2"/>
      <c r="D79" s="6"/>
      <c r="E79" s="6"/>
      <c r="F79" s="7"/>
      <c r="G79" s="41" t="str">
        <f>1T!N78</f>
        <v>©</v>
      </c>
      <c r="H79" s="57" t="str">
        <f>2T!N78</f>
        <v>©</v>
      </c>
      <c r="I79" s="54">
        <f t="shared" si="2"/>
        <v>0</v>
      </c>
      <c r="J79" s="85">
        <f t="shared" si="3"/>
        <v>57</v>
      </c>
      <c r="K79" s="83">
        <f>1T!F78+2T!F78</f>
        <v>0</v>
      </c>
      <c r="L79" s="82">
        <f>1T!G78+2T!G78</f>
        <v>0</v>
      </c>
      <c r="M79" s="82">
        <f>1T!H78+2T!H78</f>
        <v>0</v>
      </c>
      <c r="N79" s="82">
        <f>1T!I78+2T!I78</f>
        <v>0</v>
      </c>
      <c r="O79" s="79"/>
      <c r="P79" s="40" t="s">
        <v>109</v>
      </c>
      <c r="Q79" s="40" t="s">
        <v>135</v>
      </c>
      <c r="R79" s="40" t="s">
        <v>16</v>
      </c>
      <c r="S79" s="40" t="s">
        <v>43</v>
      </c>
      <c r="T79" s="40" t="s">
        <v>34</v>
      </c>
      <c r="U79" s="92"/>
      <c r="V79" s="10" t="s">
        <v>19</v>
      </c>
      <c r="W79" s="10" t="s">
        <v>224</v>
      </c>
      <c r="X79" s="10" t="s">
        <v>223</v>
      </c>
      <c r="Y79" s="10" t="s">
        <v>26</v>
      </c>
      <c r="Z79" s="10" t="s">
        <v>72</v>
      </c>
    </row>
    <row r="80" spans="1:26" s="40" customFormat="1" ht="12.75">
      <c r="A80" s="41">
        <v>76</v>
      </c>
      <c r="B80" s="46"/>
      <c r="C80" s="2"/>
      <c r="D80" s="6"/>
      <c r="E80" s="6"/>
      <c r="F80" s="7"/>
      <c r="G80" s="41" t="str">
        <f>1T!N79</f>
        <v>©</v>
      </c>
      <c r="H80" s="57" t="str">
        <f>2T!N79</f>
        <v>©</v>
      </c>
      <c r="I80" s="54">
        <f t="shared" si="2"/>
        <v>0</v>
      </c>
      <c r="J80" s="85">
        <f t="shared" si="3"/>
        <v>57</v>
      </c>
      <c r="K80" s="83">
        <f>1T!F79+2T!F79</f>
        <v>0</v>
      </c>
      <c r="L80" s="82">
        <f>1T!G79+2T!G79</f>
        <v>0</v>
      </c>
      <c r="M80" s="82">
        <f>1T!H79+2T!H79</f>
        <v>0</v>
      </c>
      <c r="N80" s="82">
        <f>1T!I79+2T!I79</f>
        <v>0</v>
      </c>
      <c r="O80" s="79"/>
      <c r="P80" s="40" t="s">
        <v>19</v>
      </c>
      <c r="Q80" s="40" t="s">
        <v>76</v>
      </c>
      <c r="R80" s="40" t="s">
        <v>62</v>
      </c>
      <c r="S80" s="40" t="s">
        <v>24</v>
      </c>
      <c r="T80" s="40" t="s">
        <v>79</v>
      </c>
      <c r="U80" s="92"/>
      <c r="V80" s="10" t="s">
        <v>40</v>
      </c>
      <c r="W80" s="10" t="s">
        <v>224</v>
      </c>
      <c r="X80" s="10" t="s">
        <v>223</v>
      </c>
      <c r="Y80" s="10" t="s">
        <v>123</v>
      </c>
      <c r="Z80" s="10" t="s">
        <v>72</v>
      </c>
    </row>
    <row r="81" spans="1:26" s="40" customFormat="1" ht="12.75">
      <c r="A81" s="41">
        <v>77</v>
      </c>
      <c r="B81" s="46"/>
      <c r="C81" s="2"/>
      <c r="D81" s="6"/>
      <c r="E81" s="6"/>
      <c r="F81" s="7"/>
      <c r="G81" s="41" t="str">
        <f>1T!N80</f>
        <v>©</v>
      </c>
      <c r="H81" s="57" t="str">
        <f>2T!N80</f>
        <v>©</v>
      </c>
      <c r="I81" s="54">
        <f t="shared" si="2"/>
        <v>0</v>
      </c>
      <c r="J81" s="85">
        <f t="shared" si="3"/>
        <v>57</v>
      </c>
      <c r="K81" s="83">
        <f>1T!F80+2T!F80</f>
        <v>0</v>
      </c>
      <c r="L81" s="82">
        <f>1T!G80+2T!G80</f>
        <v>0</v>
      </c>
      <c r="M81" s="82">
        <f>1T!H80+2T!H80</f>
        <v>0</v>
      </c>
      <c r="N81" s="82">
        <f>1T!I80+2T!I80</f>
        <v>0</v>
      </c>
      <c r="O81" s="79"/>
      <c r="P81" s="40" t="s">
        <v>19</v>
      </c>
      <c r="Q81" s="40" t="s">
        <v>186</v>
      </c>
      <c r="R81" s="40" t="s">
        <v>114</v>
      </c>
      <c r="S81" s="40" t="s">
        <v>24</v>
      </c>
      <c r="T81" s="40" t="s">
        <v>117</v>
      </c>
      <c r="U81" s="92"/>
      <c r="V81" s="40" t="s">
        <v>109</v>
      </c>
      <c r="W81" s="40" t="s">
        <v>269</v>
      </c>
      <c r="X81" s="40" t="s">
        <v>270</v>
      </c>
      <c r="Y81" s="40" t="s">
        <v>271</v>
      </c>
      <c r="Z81" s="40" t="s">
        <v>272</v>
      </c>
    </row>
    <row r="82" spans="1:26" s="40" customFormat="1" ht="12.75">
      <c r="A82" s="41">
        <v>78</v>
      </c>
      <c r="B82" s="46"/>
      <c r="C82" s="2"/>
      <c r="D82" s="6"/>
      <c r="E82" s="6"/>
      <c r="F82" s="7"/>
      <c r="G82" s="41" t="str">
        <f>1T!N81</f>
        <v>©</v>
      </c>
      <c r="H82" s="57" t="str">
        <f>2T!N81</f>
        <v>©</v>
      </c>
      <c r="I82" s="54">
        <f t="shared" si="2"/>
        <v>0</v>
      </c>
      <c r="J82" s="85">
        <f t="shared" si="3"/>
        <v>57</v>
      </c>
      <c r="K82" s="83">
        <f>1T!F81+2T!F81</f>
        <v>0</v>
      </c>
      <c r="L82" s="82">
        <f>1T!G81+2T!G81</f>
        <v>0</v>
      </c>
      <c r="M82" s="82">
        <f>1T!H81+2T!H81</f>
        <v>0</v>
      </c>
      <c r="N82" s="82">
        <f>1T!I81+2T!I81</f>
        <v>0</v>
      </c>
      <c r="O82" s="79"/>
      <c r="P82" s="10" t="s">
        <v>18</v>
      </c>
      <c r="Q82" s="10" t="s">
        <v>216</v>
      </c>
      <c r="R82" s="10" t="s">
        <v>62</v>
      </c>
      <c r="S82" s="10" t="s">
        <v>23</v>
      </c>
      <c r="T82" s="10" t="s">
        <v>131</v>
      </c>
      <c r="U82" s="92"/>
      <c r="V82" s="40" t="s">
        <v>18</v>
      </c>
      <c r="W82" s="40" t="s">
        <v>164</v>
      </c>
      <c r="X82" s="40" t="s">
        <v>165</v>
      </c>
      <c r="Y82" s="40" t="s">
        <v>23</v>
      </c>
      <c r="Z82" s="40" t="s">
        <v>162</v>
      </c>
    </row>
    <row r="83" spans="1:26" s="40" customFormat="1" ht="12.75">
      <c r="A83" s="41">
        <v>79</v>
      </c>
      <c r="B83" s="46"/>
      <c r="C83" s="2"/>
      <c r="D83" s="6"/>
      <c r="E83" s="6"/>
      <c r="F83" s="7"/>
      <c r="G83" s="41" t="str">
        <f>1T!N82</f>
        <v>©</v>
      </c>
      <c r="H83" s="57" t="str">
        <f>2T!N82</f>
        <v>©</v>
      </c>
      <c r="I83" s="54">
        <f t="shared" si="2"/>
        <v>0</v>
      </c>
      <c r="J83" s="85">
        <f t="shared" si="3"/>
        <v>57</v>
      </c>
      <c r="K83" s="83">
        <f>1T!F82+2T!F82</f>
        <v>0</v>
      </c>
      <c r="L83" s="82">
        <f>1T!G82+2T!G82</f>
        <v>0</v>
      </c>
      <c r="M83" s="82">
        <f>1T!H82+2T!H82</f>
        <v>0</v>
      </c>
      <c r="N83" s="82">
        <f>1T!I82+2T!I82</f>
        <v>0</v>
      </c>
      <c r="O83" s="79"/>
      <c r="P83" s="10" t="s">
        <v>19</v>
      </c>
      <c r="Q83" s="10" t="s">
        <v>216</v>
      </c>
      <c r="R83" s="10" t="s">
        <v>62</v>
      </c>
      <c r="S83" s="10" t="s">
        <v>233</v>
      </c>
      <c r="T83" s="10" t="s">
        <v>131</v>
      </c>
      <c r="U83" s="92"/>
      <c r="V83" s="40" t="s">
        <v>40</v>
      </c>
      <c r="W83" s="40" t="s">
        <v>164</v>
      </c>
      <c r="X83" s="40" t="s">
        <v>165</v>
      </c>
      <c r="Y83" s="40" t="s">
        <v>163</v>
      </c>
      <c r="Z83" s="40" t="s">
        <v>162</v>
      </c>
    </row>
    <row r="84" spans="1:26" s="40" customFormat="1" ht="12.75">
      <c r="A84" s="41">
        <v>80</v>
      </c>
      <c r="B84" s="46"/>
      <c r="C84" s="2"/>
      <c r="D84" s="6"/>
      <c r="E84" s="6"/>
      <c r="F84" s="7"/>
      <c r="G84" s="41" t="str">
        <f>1T!N83</f>
        <v>©</v>
      </c>
      <c r="H84" s="57" t="str">
        <f>2T!N83</f>
        <v>©</v>
      </c>
      <c r="I84" s="54">
        <f t="shared" si="2"/>
        <v>0</v>
      </c>
      <c r="J84" s="85">
        <f t="shared" si="3"/>
        <v>57</v>
      </c>
      <c r="K84" s="83">
        <f>1T!F83+2T!F83</f>
        <v>0</v>
      </c>
      <c r="L84" s="82">
        <f>1T!G83+2T!G83</f>
        <v>0</v>
      </c>
      <c r="M84" s="82">
        <f>1T!H83+2T!H83</f>
        <v>0</v>
      </c>
      <c r="N84" s="82">
        <f>1T!I83+2T!I83</f>
        <v>0</v>
      </c>
      <c r="O84" s="79"/>
      <c r="P84" s="10" t="s">
        <v>18</v>
      </c>
      <c r="Q84" s="10" t="s">
        <v>171</v>
      </c>
      <c r="R84" s="10" t="s">
        <v>167</v>
      </c>
      <c r="S84" s="10" t="s">
        <v>118</v>
      </c>
      <c r="T84" s="10" t="s">
        <v>172</v>
      </c>
      <c r="U84" s="92"/>
      <c r="V84" s="10" t="s">
        <v>19</v>
      </c>
      <c r="W84" s="10" t="s">
        <v>202</v>
      </c>
      <c r="X84" s="10" t="s">
        <v>114</v>
      </c>
      <c r="Y84" s="10" t="s">
        <v>24</v>
      </c>
      <c r="Z84" s="10" t="s">
        <v>203</v>
      </c>
    </row>
    <row r="85" spans="1:26" s="40" customFormat="1" ht="12.75">
      <c r="A85" s="41">
        <v>81</v>
      </c>
      <c r="B85" s="46"/>
      <c r="C85" s="2"/>
      <c r="D85" s="6"/>
      <c r="E85" s="6"/>
      <c r="F85" s="7"/>
      <c r="G85" s="41" t="str">
        <f>1T!N84</f>
        <v>©</v>
      </c>
      <c r="H85" s="57" t="str">
        <f>2T!N84</f>
        <v>©</v>
      </c>
      <c r="I85" s="54">
        <f t="shared" si="2"/>
        <v>0</v>
      </c>
      <c r="J85" s="85">
        <f t="shared" si="3"/>
        <v>57</v>
      </c>
      <c r="K85" s="83">
        <f>1T!F84+2T!F84</f>
        <v>0</v>
      </c>
      <c r="L85" s="82">
        <f>1T!G84+2T!G84</f>
        <v>0</v>
      </c>
      <c r="M85" s="82">
        <f>1T!H84+2T!H84</f>
        <v>0</v>
      </c>
      <c r="N85" s="82">
        <f>1T!I84+2T!I84</f>
        <v>0</v>
      </c>
      <c r="O85" s="79"/>
      <c r="P85" s="10" t="s">
        <v>40</v>
      </c>
      <c r="Q85" s="10" t="s">
        <v>171</v>
      </c>
      <c r="R85" s="10" t="s">
        <v>167</v>
      </c>
      <c r="S85" s="10" t="s">
        <v>42</v>
      </c>
      <c r="T85" s="10" t="s">
        <v>172</v>
      </c>
      <c r="U85" s="92"/>
      <c r="V85" s="40" t="s">
        <v>18</v>
      </c>
      <c r="W85" s="40" t="s">
        <v>267</v>
      </c>
      <c r="X85" s="40" t="s">
        <v>35</v>
      </c>
      <c r="Y85" s="40" t="s">
        <v>118</v>
      </c>
      <c r="Z85" s="40" t="s">
        <v>147</v>
      </c>
    </row>
    <row r="86" spans="1:26" s="40" customFormat="1" ht="12.75">
      <c r="A86" s="41">
        <v>82</v>
      </c>
      <c r="B86" s="46"/>
      <c r="C86" s="2"/>
      <c r="D86" s="6"/>
      <c r="E86" s="6"/>
      <c r="F86" s="7"/>
      <c r="G86" s="41" t="str">
        <f>1T!N85</f>
        <v>©</v>
      </c>
      <c r="H86" s="57" t="str">
        <f>2T!N85</f>
        <v>©</v>
      </c>
      <c r="I86" s="54">
        <f t="shared" si="2"/>
        <v>0</v>
      </c>
      <c r="J86" s="85">
        <f t="shared" si="3"/>
        <v>57</v>
      </c>
      <c r="K86" s="83">
        <f>1T!F85+2T!F85</f>
        <v>0</v>
      </c>
      <c r="L86" s="82">
        <f>1T!G85+2T!G85</f>
        <v>0</v>
      </c>
      <c r="M86" s="82">
        <f>1T!H85+2T!H85</f>
        <v>0</v>
      </c>
      <c r="N86" s="82">
        <f>1T!I85+2T!I85</f>
        <v>0</v>
      </c>
      <c r="O86" s="79"/>
      <c r="P86" s="10" t="s">
        <v>19</v>
      </c>
      <c r="Q86" s="10" t="s">
        <v>226</v>
      </c>
      <c r="R86" s="10" t="s">
        <v>36</v>
      </c>
      <c r="S86" s="10" t="s">
        <v>26</v>
      </c>
      <c r="T86" s="10" t="s">
        <v>162</v>
      </c>
      <c r="U86" s="92"/>
      <c r="V86" s="40" t="s">
        <v>18</v>
      </c>
      <c r="W86" s="40" t="s">
        <v>102</v>
      </c>
      <c r="X86" s="40" t="s">
        <v>98</v>
      </c>
      <c r="Y86" s="40" t="s">
        <v>99</v>
      </c>
      <c r="Z86" s="40" t="s">
        <v>101</v>
      </c>
    </row>
    <row r="87" spans="1:26" s="40" customFormat="1" ht="12.75">
      <c r="A87" s="41">
        <v>83</v>
      </c>
      <c r="B87" s="46"/>
      <c r="C87" s="2"/>
      <c r="D87" s="6"/>
      <c r="E87" s="6"/>
      <c r="F87" s="7"/>
      <c r="G87" s="41" t="str">
        <f>1T!N86</f>
        <v>©</v>
      </c>
      <c r="H87" s="57" t="str">
        <f>2T!N86</f>
        <v>©</v>
      </c>
      <c r="I87" s="54">
        <f t="shared" si="2"/>
        <v>0</v>
      </c>
      <c r="J87" s="85">
        <f t="shared" si="3"/>
        <v>57</v>
      </c>
      <c r="K87" s="83">
        <f>1T!F86+2T!F86</f>
        <v>0</v>
      </c>
      <c r="L87" s="82">
        <f>1T!G86+2T!G86</f>
        <v>0</v>
      </c>
      <c r="M87" s="82">
        <f>1T!H86+2T!H86</f>
        <v>0</v>
      </c>
      <c r="N87" s="82">
        <f>1T!I86+2T!I86</f>
        <v>0</v>
      </c>
      <c r="O87" s="79"/>
      <c r="P87" s="10" t="s">
        <v>40</v>
      </c>
      <c r="Q87" s="10" t="s">
        <v>226</v>
      </c>
      <c r="R87" s="10" t="s">
        <v>36</v>
      </c>
      <c r="S87" s="10" t="s">
        <v>26</v>
      </c>
      <c r="T87" s="10" t="s">
        <v>162</v>
      </c>
      <c r="U87" s="92"/>
      <c r="V87" s="40" t="s">
        <v>19</v>
      </c>
      <c r="W87" s="40" t="s">
        <v>102</v>
      </c>
      <c r="X87" s="40" t="s">
        <v>98</v>
      </c>
      <c r="Y87" s="40" t="s">
        <v>100</v>
      </c>
      <c r="Z87" s="40" t="s">
        <v>101</v>
      </c>
    </row>
    <row r="88" spans="1:26" s="40" customFormat="1" ht="12.75">
      <c r="A88" s="41">
        <v>84</v>
      </c>
      <c r="B88" s="46"/>
      <c r="C88" s="2"/>
      <c r="D88" s="6"/>
      <c r="E88" s="6"/>
      <c r="F88" s="7"/>
      <c r="G88" s="41" t="str">
        <f>1T!N87</f>
        <v>©</v>
      </c>
      <c r="H88" s="57" t="str">
        <f>2T!N87</f>
        <v>©</v>
      </c>
      <c r="I88" s="54">
        <f t="shared" si="2"/>
        <v>0</v>
      </c>
      <c r="J88" s="85">
        <f t="shared" si="3"/>
        <v>57</v>
      </c>
      <c r="K88" s="83">
        <f>1T!F87+2T!F87</f>
        <v>0</v>
      </c>
      <c r="L88" s="82">
        <f>1T!G87+2T!G87</f>
        <v>0</v>
      </c>
      <c r="M88" s="82">
        <f>1T!H87+2T!H87</f>
        <v>0</v>
      </c>
      <c r="N88" s="82">
        <f>1T!I87+2T!I87</f>
        <v>0</v>
      </c>
      <c r="O88" s="79"/>
      <c r="P88" s="40" t="s">
        <v>18</v>
      </c>
      <c r="Q88" s="40" t="s">
        <v>143</v>
      </c>
      <c r="R88" s="40" t="s">
        <v>11</v>
      </c>
      <c r="S88" s="40" t="s">
        <v>118</v>
      </c>
      <c r="T88" s="40" t="s">
        <v>142</v>
      </c>
      <c r="U88" s="92"/>
      <c r="V88" s="10" t="s">
        <v>40</v>
      </c>
      <c r="W88" s="10" t="s">
        <v>102</v>
      </c>
      <c r="X88" s="10" t="s">
        <v>98</v>
      </c>
      <c r="Y88" s="10" t="s">
        <v>100</v>
      </c>
      <c r="Z88" s="10" t="s">
        <v>101</v>
      </c>
    </row>
    <row r="89" spans="1:26" s="40" customFormat="1" ht="12.75">
      <c r="A89" s="41">
        <v>85</v>
      </c>
      <c r="B89" s="46"/>
      <c r="C89" s="2"/>
      <c r="D89" s="6"/>
      <c r="E89" s="6"/>
      <c r="F89" s="7"/>
      <c r="G89" s="41" t="str">
        <f>1T!N88</f>
        <v>©</v>
      </c>
      <c r="H89" s="57" t="str">
        <f>2T!N88</f>
        <v>©</v>
      </c>
      <c r="I89" s="54">
        <f t="shared" si="2"/>
        <v>0</v>
      </c>
      <c r="J89" s="85">
        <f t="shared" si="3"/>
        <v>57</v>
      </c>
      <c r="K89" s="83">
        <f>1T!F88+2T!F88</f>
        <v>0</v>
      </c>
      <c r="L89" s="82">
        <f>1T!G88+2T!G88</f>
        <v>0</v>
      </c>
      <c r="M89" s="82">
        <f>1T!H88+2T!H88</f>
        <v>0</v>
      </c>
      <c r="N89" s="82">
        <f>1T!I88+2T!I88</f>
        <v>0</v>
      </c>
      <c r="O89" s="79"/>
      <c r="P89" s="40" t="s">
        <v>18</v>
      </c>
      <c r="Q89" s="40" t="s">
        <v>143</v>
      </c>
      <c r="R89" s="40" t="s">
        <v>11</v>
      </c>
      <c r="S89" s="40" t="s">
        <v>197</v>
      </c>
      <c r="T89" s="40" t="s">
        <v>195</v>
      </c>
      <c r="U89" s="92"/>
      <c r="V89" s="10" t="s">
        <v>109</v>
      </c>
      <c r="W89" s="10" t="s">
        <v>102</v>
      </c>
      <c r="X89" s="10" t="s">
        <v>98</v>
      </c>
      <c r="Y89" s="10" t="s">
        <v>100</v>
      </c>
      <c r="Z89" s="10" t="s">
        <v>101</v>
      </c>
    </row>
    <row r="90" spans="1:26" s="40" customFormat="1" ht="12.75">
      <c r="A90" s="41">
        <v>86</v>
      </c>
      <c r="B90" s="46"/>
      <c r="C90" s="2"/>
      <c r="D90" s="6"/>
      <c r="E90" s="6"/>
      <c r="F90" s="7"/>
      <c r="G90" s="41" t="str">
        <f>1T!N89</f>
        <v>©</v>
      </c>
      <c r="H90" s="57" t="str">
        <f>2T!N89</f>
        <v>©</v>
      </c>
      <c r="I90" s="54">
        <f t="shared" si="2"/>
        <v>0</v>
      </c>
      <c r="J90" s="85">
        <f t="shared" si="3"/>
        <v>57</v>
      </c>
      <c r="K90" s="83">
        <f>1T!F89+2T!F89</f>
        <v>0</v>
      </c>
      <c r="L90" s="82">
        <f>1T!G89+2T!G89</f>
        <v>0</v>
      </c>
      <c r="M90" s="82">
        <f>1T!H89+2T!H89</f>
        <v>0</v>
      </c>
      <c r="N90" s="82">
        <f>1T!I89+2T!I89</f>
        <v>0</v>
      </c>
      <c r="O90" s="79"/>
      <c r="P90" s="10" t="s">
        <v>18</v>
      </c>
      <c r="Q90" s="10" t="s">
        <v>143</v>
      </c>
      <c r="R90" s="10" t="s">
        <v>11</v>
      </c>
      <c r="S90" s="10" t="s">
        <v>245</v>
      </c>
      <c r="T90" s="10" t="s">
        <v>198</v>
      </c>
      <c r="U90" s="92"/>
      <c r="V90" s="10" t="s">
        <v>18</v>
      </c>
      <c r="W90" s="10" t="s">
        <v>45</v>
      </c>
      <c r="X90" s="10" t="s">
        <v>46</v>
      </c>
      <c r="Y90" s="10" t="s">
        <v>49</v>
      </c>
      <c r="Z90" s="10" t="s">
        <v>13</v>
      </c>
    </row>
    <row r="91" spans="1:26" s="40" customFormat="1" ht="12.75">
      <c r="A91" s="41">
        <v>87</v>
      </c>
      <c r="B91" s="46"/>
      <c r="C91" s="2"/>
      <c r="D91" s="6"/>
      <c r="E91" s="6"/>
      <c r="F91" s="7"/>
      <c r="G91" s="41" t="str">
        <f>1T!N90</f>
        <v>©</v>
      </c>
      <c r="H91" s="57" t="str">
        <f>2T!N90</f>
        <v>©</v>
      </c>
      <c r="I91" s="54">
        <f t="shared" si="2"/>
        <v>0</v>
      </c>
      <c r="J91" s="85">
        <f t="shared" si="3"/>
        <v>57</v>
      </c>
      <c r="K91" s="83">
        <f>1T!F90+2T!F90</f>
        <v>0</v>
      </c>
      <c r="L91" s="82">
        <f>1T!G90+2T!G90</f>
        <v>0</v>
      </c>
      <c r="M91" s="82">
        <f>1T!H90+2T!H90</f>
        <v>0</v>
      </c>
      <c r="N91" s="82">
        <f>1T!I90+2T!I90</f>
        <v>0</v>
      </c>
      <c r="O91" s="79"/>
      <c r="P91" s="10" t="s">
        <v>19</v>
      </c>
      <c r="Q91" s="10" t="s">
        <v>143</v>
      </c>
      <c r="R91" s="10" t="s">
        <v>11</v>
      </c>
      <c r="S91" s="10" t="s">
        <v>24</v>
      </c>
      <c r="T91" s="10" t="s">
        <v>142</v>
      </c>
      <c r="U91" s="92"/>
      <c r="V91" s="10" t="s">
        <v>18</v>
      </c>
      <c r="W91" s="10" t="s">
        <v>45</v>
      </c>
      <c r="X91" s="10" t="s">
        <v>46</v>
      </c>
      <c r="Y91" s="10" t="s">
        <v>153</v>
      </c>
      <c r="Z91" s="10" t="s">
        <v>13</v>
      </c>
    </row>
    <row r="92" spans="1:26" s="40" customFormat="1" ht="12.75">
      <c r="A92" s="41">
        <v>88</v>
      </c>
      <c r="B92" s="46"/>
      <c r="C92" s="2"/>
      <c r="D92" s="6"/>
      <c r="E92" s="6"/>
      <c r="F92" s="7"/>
      <c r="G92" s="41" t="str">
        <f>1T!N91</f>
        <v>©</v>
      </c>
      <c r="H92" s="57" t="str">
        <f>2T!N91</f>
        <v>©</v>
      </c>
      <c r="I92" s="54">
        <f t="shared" si="2"/>
        <v>0</v>
      </c>
      <c r="J92" s="85">
        <f t="shared" si="3"/>
        <v>57</v>
      </c>
      <c r="K92" s="83">
        <f>1T!F91+2T!F91</f>
        <v>0</v>
      </c>
      <c r="L92" s="82">
        <f>1T!G91+2T!G91</f>
        <v>0</v>
      </c>
      <c r="M92" s="82">
        <f>1T!H91+2T!H91</f>
        <v>0</v>
      </c>
      <c r="N92" s="82">
        <f>1T!I91+2T!I91</f>
        <v>0</v>
      </c>
      <c r="O92" s="79"/>
      <c r="P92" s="10" t="s">
        <v>109</v>
      </c>
      <c r="Q92" s="10" t="s">
        <v>143</v>
      </c>
      <c r="R92" s="10" t="s">
        <v>11</v>
      </c>
      <c r="S92" s="10" t="s">
        <v>196</v>
      </c>
      <c r="T92" s="10" t="s">
        <v>198</v>
      </c>
      <c r="U92" s="92"/>
      <c r="V92" s="10" t="s">
        <v>19</v>
      </c>
      <c r="W92" s="10" t="s">
        <v>45</v>
      </c>
      <c r="X92" s="10" t="s">
        <v>46</v>
      </c>
      <c r="Y92" s="10" t="s">
        <v>24</v>
      </c>
      <c r="Z92" s="10" t="s">
        <v>13</v>
      </c>
    </row>
    <row r="93" spans="1:21" s="40" customFormat="1" ht="12.75">
      <c r="A93" s="41">
        <v>89</v>
      </c>
      <c r="B93" s="46"/>
      <c r="C93" s="2"/>
      <c r="D93" s="6"/>
      <c r="E93" s="6"/>
      <c r="F93" s="7"/>
      <c r="G93" s="41" t="str">
        <f>1T!N92</f>
        <v>©</v>
      </c>
      <c r="H93" s="57" t="str">
        <f>2T!N92</f>
        <v>©</v>
      </c>
      <c r="I93" s="54">
        <f t="shared" si="2"/>
        <v>0</v>
      </c>
      <c r="J93" s="85">
        <f t="shared" si="3"/>
        <v>57</v>
      </c>
      <c r="K93" s="83">
        <f>1T!F92+2T!F92</f>
        <v>0</v>
      </c>
      <c r="L93" s="82">
        <f>1T!G92+2T!G92</f>
        <v>0</v>
      </c>
      <c r="M93" s="82">
        <f>1T!H92+2T!H92</f>
        <v>0</v>
      </c>
      <c r="N93" s="82">
        <f>1T!I92+2T!I92</f>
        <v>0</v>
      </c>
      <c r="O93" s="79"/>
      <c r="P93" s="10" t="s">
        <v>109</v>
      </c>
      <c r="Q93" s="10" t="s">
        <v>143</v>
      </c>
      <c r="R93" s="10" t="s">
        <v>11</v>
      </c>
      <c r="S93" s="10" t="s">
        <v>246</v>
      </c>
      <c r="T93" s="10" t="s">
        <v>198</v>
      </c>
      <c r="U93" s="92"/>
    </row>
    <row r="94" spans="1:21" s="40" customFormat="1" ht="12.75">
      <c r="A94" s="41">
        <v>90</v>
      </c>
      <c r="B94" s="46"/>
      <c r="C94" s="2"/>
      <c r="D94" s="6"/>
      <c r="E94" s="6"/>
      <c r="F94" s="7"/>
      <c r="G94" s="41" t="str">
        <f>1T!N93</f>
        <v>©</v>
      </c>
      <c r="H94" s="57" t="str">
        <f>2T!N93</f>
        <v>©</v>
      </c>
      <c r="I94" s="54">
        <f t="shared" si="2"/>
        <v>0</v>
      </c>
      <c r="J94" s="85">
        <f t="shared" si="3"/>
        <v>57</v>
      </c>
      <c r="K94" s="83">
        <f>1T!F93+2T!F93</f>
        <v>0</v>
      </c>
      <c r="L94" s="82">
        <f>1T!G93+2T!G93</f>
        <v>0</v>
      </c>
      <c r="M94" s="82">
        <f>1T!H93+2T!H93</f>
        <v>0</v>
      </c>
      <c r="N94" s="82">
        <f>1T!I93+2T!I93</f>
        <v>0</v>
      </c>
      <c r="O94" s="79"/>
      <c r="P94" s="10" t="s">
        <v>18</v>
      </c>
      <c r="Q94" s="10" t="s">
        <v>92</v>
      </c>
      <c r="R94" s="10" t="s">
        <v>38</v>
      </c>
      <c r="S94" s="10" t="s">
        <v>23</v>
      </c>
      <c r="T94" s="10" t="s">
        <v>93</v>
      </c>
      <c r="U94" s="92"/>
    </row>
    <row r="95" spans="1:21" s="40" customFormat="1" ht="12.75">
      <c r="A95" s="41">
        <v>91</v>
      </c>
      <c r="B95" s="46"/>
      <c r="C95" s="2"/>
      <c r="D95" s="6"/>
      <c r="E95" s="6"/>
      <c r="F95" s="7"/>
      <c r="G95" s="41" t="str">
        <f>1T!N94</f>
        <v>©</v>
      </c>
      <c r="H95" s="57" t="str">
        <f>2T!N94</f>
        <v>©</v>
      </c>
      <c r="I95" s="54">
        <f t="shared" si="2"/>
        <v>0</v>
      </c>
      <c r="J95" s="85">
        <f t="shared" si="3"/>
        <v>57</v>
      </c>
      <c r="K95" s="83">
        <f>1T!F94+2T!F94</f>
        <v>0</v>
      </c>
      <c r="L95" s="82">
        <f>1T!G94+2T!G94</f>
        <v>0</v>
      </c>
      <c r="M95" s="82">
        <f>1T!H94+2T!H94</f>
        <v>0</v>
      </c>
      <c r="N95" s="82">
        <f>1T!I94+2T!I94</f>
        <v>0</v>
      </c>
      <c r="O95" s="79"/>
      <c r="P95" s="40" t="s">
        <v>19</v>
      </c>
      <c r="Q95" s="40" t="s">
        <v>92</v>
      </c>
      <c r="R95" s="40" t="s">
        <v>38</v>
      </c>
      <c r="S95" s="40" t="s">
        <v>85</v>
      </c>
      <c r="T95" s="40" t="s">
        <v>93</v>
      </c>
      <c r="U95" s="92"/>
    </row>
    <row r="96" spans="1:21" s="40" customFormat="1" ht="12.75">
      <c r="A96" s="41">
        <v>92</v>
      </c>
      <c r="B96" s="46"/>
      <c r="C96" s="2"/>
      <c r="D96" s="6"/>
      <c r="E96" s="6"/>
      <c r="F96" s="7"/>
      <c r="G96" s="41" t="str">
        <f>1T!N95</f>
        <v>©</v>
      </c>
      <c r="H96" s="57" t="str">
        <f>2T!N95</f>
        <v>©</v>
      </c>
      <c r="I96" s="54">
        <f t="shared" si="2"/>
        <v>0</v>
      </c>
      <c r="J96" s="85">
        <f t="shared" si="3"/>
        <v>57</v>
      </c>
      <c r="K96" s="83">
        <f>1T!F95+2T!F95</f>
        <v>0</v>
      </c>
      <c r="L96" s="82">
        <f>1T!G95+2T!G95</f>
        <v>0</v>
      </c>
      <c r="M96" s="82">
        <f>1T!H95+2T!H95</f>
        <v>0</v>
      </c>
      <c r="N96" s="82">
        <f>1T!I95+2T!I95</f>
        <v>0</v>
      </c>
      <c r="O96" s="79"/>
      <c r="P96" s="40" t="s">
        <v>18</v>
      </c>
      <c r="Q96" s="40" t="s">
        <v>136</v>
      </c>
      <c r="R96" s="40" t="s">
        <v>81</v>
      </c>
      <c r="S96" s="40" t="s">
        <v>23</v>
      </c>
      <c r="T96" s="40" t="s">
        <v>137</v>
      </c>
      <c r="U96" s="92"/>
    </row>
    <row r="97" spans="1:21" s="40" customFormat="1" ht="12.75">
      <c r="A97" s="41">
        <v>93</v>
      </c>
      <c r="B97" s="46"/>
      <c r="C97" s="2"/>
      <c r="D97" s="6"/>
      <c r="E97" s="6"/>
      <c r="F97" s="7"/>
      <c r="G97" s="41" t="str">
        <f>1T!N96</f>
        <v>©</v>
      </c>
      <c r="H97" s="57" t="str">
        <f>2T!N96</f>
        <v>©</v>
      </c>
      <c r="I97" s="54">
        <f t="shared" si="2"/>
        <v>0</v>
      </c>
      <c r="J97" s="85">
        <f t="shared" si="3"/>
        <v>57</v>
      </c>
      <c r="K97" s="83">
        <f>1T!F96+2T!F96</f>
        <v>0</v>
      </c>
      <c r="L97" s="82">
        <f>1T!G96+2T!G96</f>
        <v>0</v>
      </c>
      <c r="M97" s="82">
        <f>1T!H96+2T!H96</f>
        <v>0</v>
      </c>
      <c r="N97" s="82">
        <f>1T!I96+2T!I96</f>
        <v>0</v>
      </c>
      <c r="O97" s="79"/>
      <c r="P97" s="10" t="s">
        <v>18</v>
      </c>
      <c r="Q97" s="40" t="s">
        <v>136</v>
      </c>
      <c r="R97" s="10" t="s">
        <v>81</v>
      </c>
      <c r="S97" s="10" t="s">
        <v>118</v>
      </c>
      <c r="T97" s="10" t="s">
        <v>242</v>
      </c>
      <c r="U97" s="92"/>
    </row>
    <row r="98" spans="1:21" s="40" customFormat="1" ht="12.75">
      <c r="A98" s="41">
        <v>94</v>
      </c>
      <c r="B98" s="46"/>
      <c r="C98" s="2"/>
      <c r="D98" s="6"/>
      <c r="E98" s="6"/>
      <c r="F98" s="7"/>
      <c r="G98" s="41" t="str">
        <f>1T!N97</f>
        <v>©</v>
      </c>
      <c r="H98" s="57" t="str">
        <f>2T!N97</f>
        <v>©</v>
      </c>
      <c r="I98" s="54">
        <f t="shared" si="2"/>
        <v>0</v>
      </c>
      <c r="J98" s="85">
        <f t="shared" si="3"/>
        <v>57</v>
      </c>
      <c r="K98" s="83">
        <f>1T!F97+2T!F97</f>
        <v>0</v>
      </c>
      <c r="L98" s="82">
        <f>1T!G97+2T!G97</f>
        <v>0</v>
      </c>
      <c r="M98" s="82">
        <f>1T!H97+2T!H97</f>
        <v>0</v>
      </c>
      <c r="N98" s="82">
        <f>1T!I97+2T!I97</f>
        <v>0</v>
      </c>
      <c r="O98" s="79"/>
      <c r="P98" s="40" t="s">
        <v>19</v>
      </c>
      <c r="Q98" s="40" t="s">
        <v>151</v>
      </c>
      <c r="R98" s="40" t="s">
        <v>9</v>
      </c>
      <c r="S98" s="40" t="s">
        <v>24</v>
      </c>
      <c r="T98" s="40" t="s">
        <v>152</v>
      </c>
      <c r="U98" s="92"/>
    </row>
    <row r="99" spans="1:21" s="40" customFormat="1" ht="12.75">
      <c r="A99" s="41">
        <v>95</v>
      </c>
      <c r="B99" s="46"/>
      <c r="C99" s="2"/>
      <c r="D99" s="6"/>
      <c r="E99" s="6"/>
      <c r="F99" s="7"/>
      <c r="G99" s="41" t="str">
        <f>1T!N98</f>
        <v>©</v>
      </c>
      <c r="H99" s="57" t="str">
        <f>2T!N98</f>
        <v>©</v>
      </c>
      <c r="I99" s="54">
        <f t="shared" si="2"/>
        <v>0</v>
      </c>
      <c r="J99" s="85">
        <f t="shared" si="3"/>
        <v>57</v>
      </c>
      <c r="K99" s="83">
        <f>1T!F98+2T!F98</f>
        <v>0</v>
      </c>
      <c r="L99" s="82">
        <f>1T!G98+2T!G98</f>
        <v>0</v>
      </c>
      <c r="M99" s="82">
        <f>1T!H98+2T!H98</f>
        <v>0</v>
      </c>
      <c r="N99" s="82">
        <f>1T!I98+2T!I98</f>
        <v>0</v>
      </c>
      <c r="O99" s="79"/>
      <c r="P99" s="40" t="s">
        <v>19</v>
      </c>
      <c r="Q99" s="40" t="s">
        <v>103</v>
      </c>
      <c r="R99" s="40" t="s">
        <v>104</v>
      </c>
      <c r="S99" s="40" t="s">
        <v>85</v>
      </c>
      <c r="T99" s="40" t="s">
        <v>105</v>
      </c>
      <c r="U99" s="92"/>
    </row>
    <row r="100" spans="1:21" s="40" customFormat="1" ht="12.75">
      <c r="A100" s="41">
        <v>96</v>
      </c>
      <c r="B100" s="46"/>
      <c r="C100" s="2"/>
      <c r="D100" s="6"/>
      <c r="E100" s="6"/>
      <c r="F100" s="7"/>
      <c r="G100" s="41" t="str">
        <f>1T!N99</f>
        <v>©</v>
      </c>
      <c r="H100" s="57" t="str">
        <f>2T!N99</f>
        <v>©</v>
      </c>
      <c r="I100" s="54">
        <f t="shared" si="2"/>
        <v>0</v>
      </c>
      <c r="J100" s="85">
        <f t="shared" si="3"/>
        <v>57</v>
      </c>
      <c r="K100" s="83">
        <f>1T!F99+2T!F99</f>
        <v>0</v>
      </c>
      <c r="L100" s="82">
        <f>1T!G99+2T!G99</f>
        <v>0</v>
      </c>
      <c r="M100" s="82">
        <f>1T!H99+2T!H99</f>
        <v>0</v>
      </c>
      <c r="N100" s="82">
        <f>1T!I99+2T!I99</f>
        <v>0</v>
      </c>
      <c r="O100" s="79"/>
      <c r="P100" s="10" t="s">
        <v>40</v>
      </c>
      <c r="Q100" s="10" t="s">
        <v>103</v>
      </c>
      <c r="R100" s="10" t="s">
        <v>104</v>
      </c>
      <c r="S100" s="10" t="s">
        <v>42</v>
      </c>
      <c r="T100" s="10" t="s">
        <v>176</v>
      </c>
      <c r="U100" s="92"/>
    </row>
    <row r="101" spans="1:21" s="40" customFormat="1" ht="12.75">
      <c r="A101" s="41">
        <v>97</v>
      </c>
      <c r="B101" s="46"/>
      <c r="C101" s="2"/>
      <c r="D101" s="6"/>
      <c r="E101" s="6"/>
      <c r="F101" s="7"/>
      <c r="G101" s="41" t="str">
        <f>1T!N100</f>
        <v>©</v>
      </c>
      <c r="H101" s="57" t="str">
        <f>2T!N100</f>
        <v>©</v>
      </c>
      <c r="I101" s="54">
        <f t="shared" si="2"/>
        <v>0</v>
      </c>
      <c r="J101" s="85">
        <f t="shared" si="3"/>
        <v>57</v>
      </c>
      <c r="K101" s="83">
        <f>1T!F100+2T!F100</f>
        <v>0</v>
      </c>
      <c r="L101" s="82">
        <f>1T!G100+2T!G100</f>
        <v>0</v>
      </c>
      <c r="M101" s="82">
        <f>1T!H100+2T!H100</f>
        <v>0</v>
      </c>
      <c r="N101" s="82">
        <f>1T!I100+2T!I100</f>
        <v>0</v>
      </c>
      <c r="O101" s="79"/>
      <c r="P101" s="10" t="s">
        <v>109</v>
      </c>
      <c r="Q101" s="10" t="s">
        <v>274</v>
      </c>
      <c r="R101" s="10" t="s">
        <v>44</v>
      </c>
      <c r="S101" s="10" t="s">
        <v>271</v>
      </c>
      <c r="T101" s="10" t="s">
        <v>272</v>
      </c>
      <c r="U101" s="92"/>
    </row>
    <row r="102" spans="1:21" s="40" customFormat="1" ht="12.75">
      <c r="A102" s="41">
        <v>98</v>
      </c>
      <c r="B102" s="46"/>
      <c r="C102" s="2"/>
      <c r="D102" s="6"/>
      <c r="E102" s="6"/>
      <c r="F102" s="7"/>
      <c r="G102" s="41" t="str">
        <f>1T!N101</f>
        <v>©</v>
      </c>
      <c r="H102" s="57" t="str">
        <f>2T!N101</f>
        <v>©</v>
      </c>
      <c r="I102" s="54">
        <f t="shared" si="2"/>
        <v>0</v>
      </c>
      <c r="J102" s="85">
        <f t="shared" si="3"/>
        <v>57</v>
      </c>
      <c r="K102" s="83">
        <f>1T!F101+2T!F101</f>
        <v>0</v>
      </c>
      <c r="L102" s="82">
        <f>1T!G101+2T!G101</f>
        <v>0</v>
      </c>
      <c r="M102" s="82">
        <f>1T!H101+2T!H101</f>
        <v>0</v>
      </c>
      <c r="N102" s="82">
        <f>1T!I101+2T!I101</f>
        <v>0</v>
      </c>
      <c r="O102" s="79"/>
      <c r="P102" s="40" t="s">
        <v>18</v>
      </c>
      <c r="Q102" s="40" t="s">
        <v>170</v>
      </c>
      <c r="R102" s="40" t="s">
        <v>10</v>
      </c>
      <c r="S102" s="40" t="s">
        <v>23</v>
      </c>
      <c r="T102" s="40" t="s">
        <v>162</v>
      </c>
      <c r="U102" s="92"/>
    </row>
    <row r="103" spans="1:21" s="40" customFormat="1" ht="12.75">
      <c r="A103" s="41">
        <v>99</v>
      </c>
      <c r="B103" s="46"/>
      <c r="C103" s="2"/>
      <c r="D103" s="6"/>
      <c r="E103" s="6"/>
      <c r="F103" s="7"/>
      <c r="G103" s="41" t="str">
        <f>1T!N102</f>
        <v>©</v>
      </c>
      <c r="H103" s="57" t="str">
        <f>2T!N102</f>
        <v>©</v>
      </c>
      <c r="I103" s="54">
        <f t="shared" si="2"/>
        <v>0</v>
      </c>
      <c r="J103" s="85">
        <f t="shared" si="3"/>
        <v>57</v>
      </c>
      <c r="K103" s="83">
        <f>1T!F102+2T!F102</f>
        <v>0</v>
      </c>
      <c r="L103" s="82">
        <f>1T!G102+2T!G102</f>
        <v>0</v>
      </c>
      <c r="M103" s="82">
        <f>1T!H102+2T!H102</f>
        <v>0</v>
      </c>
      <c r="N103" s="82">
        <f>1T!I102+2T!I102</f>
        <v>0</v>
      </c>
      <c r="O103" s="79"/>
      <c r="P103" s="10" t="s">
        <v>19</v>
      </c>
      <c r="Q103" s="10" t="s">
        <v>170</v>
      </c>
      <c r="R103" s="10" t="s">
        <v>10</v>
      </c>
      <c r="S103" s="10" t="s">
        <v>24</v>
      </c>
      <c r="T103" s="10" t="s">
        <v>162</v>
      </c>
      <c r="U103" s="92"/>
    </row>
    <row r="104" spans="1:21" s="40" customFormat="1" ht="13.5" thickBot="1">
      <c r="A104" s="42">
        <v>100</v>
      </c>
      <c r="B104" s="50"/>
      <c r="C104" s="3"/>
      <c r="D104" s="8"/>
      <c r="E104" s="8"/>
      <c r="F104" s="9"/>
      <c r="G104" s="42" t="str">
        <f>1T!N103</f>
        <v>©</v>
      </c>
      <c r="H104" s="58" t="str">
        <f>2T!N103</f>
        <v>©</v>
      </c>
      <c r="I104" s="55">
        <f t="shared" si="2"/>
        <v>0</v>
      </c>
      <c r="J104" s="86">
        <f t="shared" si="3"/>
        <v>57</v>
      </c>
      <c r="K104" s="83">
        <f>1T!F103+2T!F103</f>
        <v>0</v>
      </c>
      <c r="L104" s="82">
        <f>1T!G103+2T!G103</f>
        <v>0</v>
      </c>
      <c r="M104" s="82">
        <f>1T!H103+2T!H103</f>
        <v>0</v>
      </c>
      <c r="N104" s="82">
        <f>1T!I103+2T!I103</f>
        <v>0</v>
      </c>
      <c r="O104" s="79"/>
      <c r="P104" s="40" t="s">
        <v>40</v>
      </c>
      <c r="Q104" s="40" t="s">
        <v>170</v>
      </c>
      <c r="R104" s="40" t="s">
        <v>10</v>
      </c>
      <c r="S104" s="40" t="s">
        <v>163</v>
      </c>
      <c r="T104" s="40" t="s">
        <v>162</v>
      </c>
      <c r="U104" s="92"/>
    </row>
    <row r="105" spans="1:20" ht="13.5" thickBot="1">
      <c r="A105" s="65"/>
      <c r="B105" s="66"/>
      <c r="C105" s="67" t="s">
        <v>7</v>
      </c>
      <c r="D105" s="67"/>
      <c r="E105" s="68">
        <f ca="1">NOW()</f>
        <v>43568.63773935185</v>
      </c>
      <c r="F105" s="69"/>
      <c r="G105" s="70">
        <f>1T!N2</f>
        <v>0</v>
      </c>
      <c r="H105" s="70">
        <f>2T!N2</f>
        <v>0</v>
      </c>
      <c r="I105" s="70">
        <f>SUM(G105:H105)</f>
        <v>0</v>
      </c>
      <c r="J105" s="71"/>
      <c r="P105" s="10" t="s">
        <v>109</v>
      </c>
      <c r="Q105" s="10" t="s">
        <v>170</v>
      </c>
      <c r="R105" s="10" t="s">
        <v>10</v>
      </c>
      <c r="S105" s="10" t="s">
        <v>196</v>
      </c>
      <c r="T105" s="10" t="s">
        <v>162</v>
      </c>
    </row>
    <row r="106" spans="16:20" ht="12.75">
      <c r="P106" s="40" t="s">
        <v>40</v>
      </c>
      <c r="Q106" s="40" t="s">
        <v>69</v>
      </c>
      <c r="R106" s="40" t="s">
        <v>44</v>
      </c>
      <c r="S106" s="40" t="s">
        <v>28</v>
      </c>
      <c r="T106" s="40" t="s">
        <v>68</v>
      </c>
    </row>
    <row r="107" spans="2:20" ht="13.5" thickBot="1">
      <c r="B107" s="10" t="s">
        <v>17</v>
      </c>
      <c r="F107" s="10" t="s">
        <v>8</v>
      </c>
      <c r="P107" s="40" t="s">
        <v>40</v>
      </c>
      <c r="Q107" s="40" t="s">
        <v>70</v>
      </c>
      <c r="R107" s="40" t="s">
        <v>71</v>
      </c>
      <c r="S107" s="40" t="s">
        <v>28</v>
      </c>
      <c r="T107" s="40" t="s">
        <v>68</v>
      </c>
    </row>
    <row r="108" spans="1:20" ht="12.75">
      <c r="A108" s="12">
        <f>COUNTIF(B5:B104,"A")</f>
        <v>17</v>
      </c>
      <c r="B108" s="47" t="s">
        <v>18</v>
      </c>
      <c r="C108" s="43" t="s">
        <v>106</v>
      </c>
      <c r="D108" s="43"/>
      <c r="P108" s="10" t="s">
        <v>19</v>
      </c>
      <c r="Q108" s="10" t="s">
        <v>229</v>
      </c>
      <c r="R108" s="10" t="s">
        <v>10</v>
      </c>
      <c r="S108" s="10" t="s">
        <v>24</v>
      </c>
      <c r="T108" s="10" t="s">
        <v>117</v>
      </c>
    </row>
    <row r="109" spans="1:20" ht="12.75">
      <c r="A109" s="12">
        <f>COUNTIF(B5:B104,"B")</f>
        <v>17</v>
      </c>
      <c r="B109" s="49" t="s">
        <v>19</v>
      </c>
      <c r="C109" s="43" t="s">
        <v>107</v>
      </c>
      <c r="P109" s="10" t="s">
        <v>19</v>
      </c>
      <c r="Q109" s="10" t="s">
        <v>228</v>
      </c>
      <c r="R109" s="10" t="s">
        <v>10</v>
      </c>
      <c r="S109" s="10" t="s">
        <v>24</v>
      </c>
      <c r="T109" s="10" t="s">
        <v>117</v>
      </c>
    </row>
    <row r="110" spans="1:3" ht="12.75">
      <c r="A110" s="12">
        <f>COUNTIF(B5:B104,"C")</f>
        <v>8</v>
      </c>
      <c r="B110" s="49" t="s">
        <v>40</v>
      </c>
      <c r="C110" s="43" t="s">
        <v>108</v>
      </c>
    </row>
    <row r="111" spans="1:3" ht="13.5" thickBot="1">
      <c r="A111" s="12">
        <f>COUNTIF(B5:B104,"D")</f>
        <v>14</v>
      </c>
      <c r="B111" s="48" t="s">
        <v>109</v>
      </c>
      <c r="C111" s="43" t="s">
        <v>110</v>
      </c>
    </row>
    <row r="112" spans="1:6" ht="12.75">
      <c r="A112" s="12"/>
      <c r="B112" s="75"/>
      <c r="C112" s="44"/>
      <c r="D112" s="44"/>
      <c r="E112" s="45"/>
      <c r="F112" s="45"/>
    </row>
    <row r="113" spans="1:10" ht="12.75">
      <c r="A113" s="43" t="s">
        <v>53</v>
      </c>
      <c r="B113" s="43"/>
      <c r="C113" s="77"/>
      <c r="D113" s="77"/>
      <c r="E113" s="78"/>
      <c r="F113" s="78"/>
      <c r="G113" s="43" t="s">
        <v>66</v>
      </c>
      <c r="H113" s="43"/>
      <c r="I113" s="43"/>
      <c r="J113" s="43"/>
    </row>
    <row r="190" spans="16:20" ht="12.75">
      <c r="P190" s="40"/>
      <c r="Q190" s="40"/>
      <c r="R190" s="40"/>
      <c r="S190" s="40"/>
      <c r="T190" s="40"/>
    </row>
    <row r="207" spans="16:20" ht="12.75">
      <c r="P207" s="40"/>
      <c r="Q207" s="40"/>
      <c r="R207" s="40"/>
      <c r="S207" s="40"/>
      <c r="T207" s="40"/>
    </row>
    <row r="209" spans="16:20" ht="12.75">
      <c r="P209" s="40"/>
      <c r="Q209" s="40"/>
      <c r="R209" s="40"/>
      <c r="S209" s="40"/>
      <c r="T209" s="40"/>
    </row>
    <row r="212" spans="16:20" ht="12.75">
      <c r="P212" s="40"/>
      <c r="R212" s="40"/>
      <c r="S212" s="40"/>
      <c r="T212" s="40"/>
    </row>
    <row r="215" spans="16:20" ht="12.75">
      <c r="P215" s="40"/>
      <c r="Q215" s="40"/>
      <c r="R215" s="40"/>
      <c r="S215" s="40"/>
      <c r="T215" s="40"/>
    </row>
    <row r="222" spans="16:20" ht="12.75">
      <c r="P222" s="40"/>
      <c r="Q222" s="40"/>
      <c r="R222" s="40"/>
      <c r="S222" s="40"/>
      <c r="T222" s="40"/>
    </row>
    <row r="230" spans="16:20" ht="12.75">
      <c r="P230" s="40"/>
      <c r="Q230" s="40"/>
      <c r="R230" s="40"/>
      <c r="S230" s="40"/>
      <c r="T230" s="40"/>
    </row>
    <row r="231" spans="16:20" ht="12.75">
      <c r="P231" s="40"/>
      <c r="Q231" s="40"/>
      <c r="R231" s="40"/>
      <c r="S231" s="40"/>
      <c r="T231" s="40"/>
    </row>
    <row r="236" spans="16:20" ht="12.75">
      <c r="P236" s="40"/>
      <c r="Q236" s="40"/>
      <c r="R236" s="40"/>
      <c r="S236" s="40"/>
      <c r="T236" s="40"/>
    </row>
    <row r="239" spans="16:20" ht="12.75">
      <c r="P239" s="40"/>
      <c r="Q239" s="40"/>
      <c r="R239" s="40"/>
      <c r="S239" s="40"/>
      <c r="T239" s="40"/>
    </row>
    <row r="242" spans="16:20" ht="12.75">
      <c r="P242" s="40"/>
      <c r="Q242" s="40"/>
      <c r="R242" s="40"/>
      <c r="S242" s="40"/>
      <c r="T242" s="40"/>
    </row>
    <row r="249" spans="16:20" ht="12.75">
      <c r="P249" s="40"/>
      <c r="Q249" s="40"/>
      <c r="R249" s="40"/>
      <c r="S249" s="40"/>
      <c r="T249" s="40"/>
    </row>
    <row r="259" spans="16:20" ht="12.75">
      <c r="P259" s="40"/>
      <c r="Q259" s="40"/>
      <c r="R259" s="40"/>
      <c r="S259" s="40"/>
      <c r="T259" s="40"/>
    </row>
    <row r="268" spans="16:20" ht="12.75">
      <c r="P268" s="40"/>
      <c r="Q268" s="40"/>
      <c r="R268" s="40"/>
      <c r="S268" s="40"/>
      <c r="T268" s="40"/>
    </row>
    <row r="274" spans="16:20" ht="12.75">
      <c r="P274" s="40"/>
      <c r="Q274" s="40"/>
      <c r="R274" s="40"/>
      <c r="S274" s="40"/>
      <c r="T274" s="40"/>
    </row>
    <row r="280" spans="16:20" ht="12.75">
      <c r="P280" s="40"/>
      <c r="Q280" s="40"/>
      <c r="R280" s="40"/>
      <c r="S280" s="40"/>
      <c r="T280" s="40"/>
    </row>
    <row r="285" spans="16:20" ht="12.75">
      <c r="P285" s="40"/>
      <c r="Q285" s="40"/>
      <c r="R285" s="40"/>
      <c r="S285" s="40"/>
      <c r="T285" s="40"/>
    </row>
    <row r="296" spans="16:20" ht="12.75">
      <c r="P296" s="40"/>
      <c r="Q296" s="40"/>
      <c r="R296" s="40"/>
      <c r="S296" s="40"/>
      <c r="T296" s="40"/>
    </row>
    <row r="306" spans="16:20" ht="12.75">
      <c r="P306" s="40"/>
      <c r="Q306" s="40"/>
      <c r="R306" s="40"/>
      <c r="S306" s="40"/>
      <c r="T306" s="40"/>
    </row>
    <row r="328" ht="12.75">
      <c r="Q328" s="40"/>
    </row>
    <row r="329" ht="12.75">
      <c r="Q329" s="40"/>
    </row>
    <row r="330" ht="12.75">
      <c r="Q330" s="40"/>
    </row>
    <row r="331" ht="12.75">
      <c r="Q331" s="40"/>
    </row>
    <row r="332" ht="12.75">
      <c r="Q332" s="40"/>
    </row>
    <row r="341" spans="16:20" ht="12.75">
      <c r="P341" s="40"/>
      <c r="Q341" s="40"/>
      <c r="R341" s="40"/>
      <c r="S341" s="40"/>
      <c r="T341" s="40"/>
    </row>
  </sheetData>
  <sheetProtection sheet="1"/>
  <mergeCells count="10">
    <mergeCell ref="A1:D1"/>
    <mergeCell ref="A2:D2"/>
    <mergeCell ref="E1:H2"/>
    <mergeCell ref="E3:E4"/>
    <mergeCell ref="F3:F4"/>
    <mergeCell ref="J3:J4"/>
    <mergeCell ref="I1:J2"/>
    <mergeCell ref="B3:B4"/>
    <mergeCell ref="C3:C4"/>
    <mergeCell ref="D3:D4"/>
  </mergeCells>
  <conditionalFormatting sqref="G5:J104">
    <cfRule type="cellIs" priority="43" dxfId="18" operator="equal" stopIfTrue="1">
      <formula>0</formula>
    </cfRule>
  </conditionalFormatting>
  <conditionalFormatting sqref="B5:B111">
    <cfRule type="cellIs" priority="1" dxfId="19" operator="equal" stopIfTrue="1">
      <formula>"D"</formula>
    </cfRule>
    <cfRule type="cellIs" priority="2" dxfId="20" operator="equal" stopIfTrue="1">
      <formula>"C"</formula>
    </cfRule>
    <cfRule type="cellIs" priority="3" dxfId="21" operator="equal" stopIfTrue="1">
      <formula>"B"</formula>
    </cfRule>
    <cfRule type="cellIs" priority="4" dxfId="22" operator="equal" stopIfTrue="1">
      <formula>"A"</formula>
    </cfRule>
  </conditionalFormatting>
  <printOptions horizontalCentered="1"/>
  <pageMargins left="0.19" right="0.1968503937007874" top="0.35433070866141736" bottom="0.3937007874015748" header="0.15748031496062992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0"/>
  <sheetViews>
    <sheetView tabSelected="1" zoomScale="95" zoomScaleNormal="95" zoomScalePageLayoutView="0" workbookViewId="0" topLeftCell="A1">
      <selection activeCell="E1" sqref="E1:H2"/>
    </sheetView>
  </sheetViews>
  <sheetFormatPr defaultColWidth="9.00390625" defaultRowHeight="12.75"/>
  <cols>
    <col min="1" max="1" width="5.625" style="10" customWidth="1"/>
    <col min="2" max="2" width="5.25390625" style="10" customWidth="1"/>
    <col min="3" max="3" width="14.375" style="10" customWidth="1"/>
    <col min="4" max="4" width="10.625" style="10" customWidth="1"/>
    <col min="5" max="5" width="13.875" style="10" customWidth="1"/>
    <col min="6" max="6" width="21.375" style="10" customWidth="1"/>
    <col min="7" max="7" width="7.375" style="10" customWidth="1"/>
    <col min="8" max="8" width="8.375" style="10" customWidth="1"/>
    <col min="9" max="10" width="8.625" style="10" customWidth="1"/>
    <col min="11" max="14" width="3.125" style="11" bestFit="1" customWidth="1"/>
    <col min="15" max="15" width="2.125" style="11" customWidth="1"/>
    <col min="16" max="16384" width="9.125" style="10" customWidth="1"/>
  </cols>
  <sheetData>
    <row r="1" spans="1:10" ht="22.5" customHeight="1">
      <c r="A1" s="155" t="s">
        <v>5</v>
      </c>
      <c r="B1" s="156"/>
      <c r="C1" s="156"/>
      <c r="D1" s="157"/>
      <c r="E1" s="161" t="s">
        <v>251</v>
      </c>
      <c r="F1" s="162"/>
      <c r="G1" s="162"/>
      <c r="H1" s="163"/>
      <c r="I1" s="170" t="s">
        <v>252</v>
      </c>
      <c r="J1" s="171"/>
    </row>
    <row r="2" spans="1:10" ht="22.5" customHeight="1" thickBot="1">
      <c r="A2" s="158" t="s">
        <v>253</v>
      </c>
      <c r="B2" s="159"/>
      <c r="C2" s="159"/>
      <c r="D2" s="160"/>
      <c r="E2" s="164"/>
      <c r="F2" s="165"/>
      <c r="G2" s="165"/>
      <c r="H2" s="166"/>
      <c r="I2" s="172"/>
      <c r="J2" s="173"/>
    </row>
    <row r="3" spans="1:14" ht="12.75">
      <c r="A3" s="33" t="s">
        <v>6</v>
      </c>
      <c r="B3" s="167" t="s">
        <v>21</v>
      </c>
      <c r="C3" s="167" t="s">
        <v>2</v>
      </c>
      <c r="D3" s="167" t="s">
        <v>3</v>
      </c>
      <c r="E3" s="167" t="s">
        <v>20</v>
      </c>
      <c r="F3" s="167" t="s">
        <v>4</v>
      </c>
      <c r="G3" s="34" t="s">
        <v>29</v>
      </c>
      <c r="H3" s="35" t="s">
        <v>29</v>
      </c>
      <c r="I3" s="33" t="s">
        <v>64</v>
      </c>
      <c r="J3" s="186" t="s">
        <v>0</v>
      </c>
      <c r="K3" s="180" t="s">
        <v>281</v>
      </c>
      <c r="L3" s="181"/>
      <c r="M3" s="181"/>
      <c r="N3" s="182"/>
    </row>
    <row r="4" spans="1:15" ht="13.5" thickBot="1">
      <c r="A4" s="36" t="s">
        <v>1</v>
      </c>
      <c r="B4" s="168"/>
      <c r="C4" s="168"/>
      <c r="D4" s="168"/>
      <c r="E4" s="168"/>
      <c r="F4" s="168"/>
      <c r="G4" s="37">
        <v>1</v>
      </c>
      <c r="H4" s="38">
        <v>2</v>
      </c>
      <c r="I4" s="36" t="s">
        <v>65</v>
      </c>
      <c r="J4" s="187"/>
      <c r="K4" s="152">
        <v>10</v>
      </c>
      <c r="L4" s="153">
        <v>9</v>
      </c>
      <c r="M4" s="153">
        <v>8</v>
      </c>
      <c r="N4" s="154">
        <v>7</v>
      </c>
      <c r="O4" s="12"/>
    </row>
    <row r="5" spans="1:15" ht="13.5" thickBot="1">
      <c r="A5" s="174" t="s">
        <v>278</v>
      </c>
      <c r="B5" s="175"/>
      <c r="C5" s="175"/>
      <c r="D5" s="175"/>
      <c r="E5" s="175"/>
      <c r="F5" s="175"/>
      <c r="G5" s="175"/>
      <c r="H5" s="175"/>
      <c r="I5" s="175"/>
      <c r="J5" s="175"/>
      <c r="K5" s="188"/>
      <c r="L5" s="188"/>
      <c r="M5" s="188"/>
      <c r="N5" s="189"/>
      <c r="O5" s="12"/>
    </row>
    <row r="6" spans="1:15" s="40" customFormat="1" ht="12.75">
      <c r="A6" s="108">
        <v>14</v>
      </c>
      <c r="B6" s="131" t="s">
        <v>18</v>
      </c>
      <c r="C6" s="132" t="s">
        <v>27</v>
      </c>
      <c r="D6" s="133" t="s">
        <v>14</v>
      </c>
      <c r="E6" s="133" t="s">
        <v>55</v>
      </c>
      <c r="F6" s="134" t="s">
        <v>72</v>
      </c>
      <c r="G6" s="108">
        <f>1T!N17</f>
        <v>99</v>
      </c>
      <c r="H6" s="109">
        <f>2T!N17</f>
        <v>92</v>
      </c>
      <c r="I6" s="110">
        <f aca="true" t="shared" si="0" ref="I6:I22">SUM(G6:H6)</f>
        <v>191</v>
      </c>
      <c r="J6" s="111">
        <v>1</v>
      </c>
      <c r="K6" s="147">
        <f>1T!F17+2T!F17</f>
        <v>12</v>
      </c>
      <c r="L6" s="148">
        <f>1T!G17+2T!G17</f>
        <v>7</v>
      </c>
      <c r="M6" s="148">
        <f>1T!H17+2T!H17</f>
        <v>1</v>
      </c>
      <c r="N6" s="148">
        <f>1T!I17+2T!I17</f>
        <v>0</v>
      </c>
      <c r="O6" s="79"/>
    </row>
    <row r="7" spans="1:15" s="40" customFormat="1" ht="12.75">
      <c r="A7" s="41">
        <v>22</v>
      </c>
      <c r="B7" s="116" t="s">
        <v>18</v>
      </c>
      <c r="C7" s="117" t="s">
        <v>143</v>
      </c>
      <c r="D7" s="118" t="s">
        <v>11</v>
      </c>
      <c r="E7" s="45" t="s">
        <v>258</v>
      </c>
      <c r="F7" s="119" t="s">
        <v>198</v>
      </c>
      <c r="G7" s="41">
        <f>1T!N25</f>
        <v>97</v>
      </c>
      <c r="H7" s="57">
        <f>2T!N25</f>
        <v>92</v>
      </c>
      <c r="I7" s="54">
        <f t="shared" si="0"/>
        <v>189</v>
      </c>
      <c r="J7" s="85">
        <v>2</v>
      </c>
      <c r="K7" s="83">
        <f>1T!F25+2T!F25</f>
        <v>11</v>
      </c>
      <c r="L7" s="82">
        <f>1T!G25+2T!G25</f>
        <v>7</v>
      </c>
      <c r="M7" s="82">
        <f>1T!H25+2T!H25</f>
        <v>2</v>
      </c>
      <c r="N7" s="82">
        <f>1T!I25+2T!I25</f>
        <v>0</v>
      </c>
      <c r="O7" s="79"/>
    </row>
    <row r="8" spans="1:15" s="40" customFormat="1" ht="12.75">
      <c r="A8" s="41">
        <v>47</v>
      </c>
      <c r="B8" s="116" t="s">
        <v>18</v>
      </c>
      <c r="C8" s="117" t="s">
        <v>166</v>
      </c>
      <c r="D8" s="118" t="s">
        <v>167</v>
      </c>
      <c r="E8" s="118" t="s">
        <v>168</v>
      </c>
      <c r="F8" s="119" t="s">
        <v>162</v>
      </c>
      <c r="G8" s="41">
        <f>1T!N50</f>
        <v>95</v>
      </c>
      <c r="H8" s="57">
        <f>2T!N50</f>
        <v>92</v>
      </c>
      <c r="I8" s="54">
        <f t="shared" si="0"/>
        <v>187</v>
      </c>
      <c r="J8" s="85">
        <v>3</v>
      </c>
      <c r="K8" s="83">
        <f>1T!F50+2T!F50</f>
        <v>9</v>
      </c>
      <c r="L8" s="82">
        <f>1T!G50+2T!G50</f>
        <v>9</v>
      </c>
      <c r="M8" s="82">
        <f>1T!H50+2T!H50</f>
        <v>2</v>
      </c>
      <c r="N8" s="82">
        <f>1T!I50+2T!I50</f>
        <v>0</v>
      </c>
      <c r="O8" s="79"/>
    </row>
    <row r="9" spans="1:15" s="40" customFormat="1" ht="12.75">
      <c r="A9" s="41">
        <v>25</v>
      </c>
      <c r="B9" s="116" t="s">
        <v>18</v>
      </c>
      <c r="C9" s="117" t="s">
        <v>136</v>
      </c>
      <c r="D9" s="118" t="s">
        <v>81</v>
      </c>
      <c r="E9" s="118" t="s">
        <v>118</v>
      </c>
      <c r="F9" s="119" t="s">
        <v>242</v>
      </c>
      <c r="G9" s="41">
        <f>1T!N28</f>
        <v>96</v>
      </c>
      <c r="H9" s="57">
        <f>2T!N28</f>
        <v>89</v>
      </c>
      <c r="I9" s="54">
        <f t="shared" si="0"/>
        <v>185</v>
      </c>
      <c r="J9" s="85">
        <v>4</v>
      </c>
      <c r="K9" s="83">
        <f>1T!F28+2T!F28</f>
        <v>10</v>
      </c>
      <c r="L9" s="82">
        <f>1T!G28+2T!G28</f>
        <v>6</v>
      </c>
      <c r="M9" s="82">
        <f>1T!H28+2T!H28</f>
        <v>3</v>
      </c>
      <c r="N9" s="82">
        <f>1T!I28+2T!I28</f>
        <v>1</v>
      </c>
      <c r="O9" s="79"/>
    </row>
    <row r="10" spans="1:15" s="40" customFormat="1" ht="12.75">
      <c r="A10" s="41">
        <v>16</v>
      </c>
      <c r="B10" s="116" t="s">
        <v>18</v>
      </c>
      <c r="C10" s="117" t="s">
        <v>25</v>
      </c>
      <c r="D10" s="118" t="s">
        <v>11</v>
      </c>
      <c r="E10" s="45" t="s">
        <v>49</v>
      </c>
      <c r="F10" s="119" t="s">
        <v>13</v>
      </c>
      <c r="G10" s="41">
        <f>1T!N19</f>
        <v>97</v>
      </c>
      <c r="H10" s="57">
        <f>2T!N19</f>
        <v>86</v>
      </c>
      <c r="I10" s="54">
        <f t="shared" si="0"/>
        <v>183</v>
      </c>
      <c r="J10" s="85">
        <v>5</v>
      </c>
      <c r="K10" s="83">
        <f>1T!F19+2T!F19</f>
        <v>7</v>
      </c>
      <c r="L10" s="82">
        <f>1T!G19+2T!G19</f>
        <v>11</v>
      </c>
      <c r="M10" s="82">
        <f>1T!H19+2T!H19</f>
        <v>0</v>
      </c>
      <c r="N10" s="82">
        <f>1T!I19+2T!I19</f>
        <v>2</v>
      </c>
      <c r="O10" s="79"/>
    </row>
    <row r="11" spans="1:15" s="40" customFormat="1" ht="12.75">
      <c r="A11" s="41">
        <v>6</v>
      </c>
      <c r="B11" s="120" t="s">
        <v>18</v>
      </c>
      <c r="C11" s="117" t="s">
        <v>212</v>
      </c>
      <c r="D11" s="118" t="s">
        <v>167</v>
      </c>
      <c r="E11" s="118" t="s">
        <v>266</v>
      </c>
      <c r="F11" s="119" t="s">
        <v>147</v>
      </c>
      <c r="G11" s="41">
        <f>1T!N9</f>
        <v>90</v>
      </c>
      <c r="H11" s="57">
        <f>2T!N9</f>
        <v>89</v>
      </c>
      <c r="I11" s="54">
        <f t="shared" si="0"/>
        <v>179</v>
      </c>
      <c r="J11" s="85">
        <v>6</v>
      </c>
      <c r="K11" s="83">
        <f>1T!F9+2T!F9</f>
        <v>7</v>
      </c>
      <c r="L11" s="82">
        <f>1T!G9+2T!G9</f>
        <v>8</v>
      </c>
      <c r="M11" s="82">
        <f>1T!H9+2T!H9</f>
        <v>2</v>
      </c>
      <c r="N11" s="82">
        <f>1T!I9+2T!I9</f>
        <v>3</v>
      </c>
      <c r="O11" s="79"/>
    </row>
    <row r="12" spans="1:15" s="40" customFormat="1" ht="12.75">
      <c r="A12" s="41">
        <v>30</v>
      </c>
      <c r="B12" s="116" t="s">
        <v>18</v>
      </c>
      <c r="C12" s="117" t="s">
        <v>170</v>
      </c>
      <c r="D12" s="118" t="s">
        <v>10</v>
      </c>
      <c r="E12" s="118" t="s">
        <v>23</v>
      </c>
      <c r="F12" s="119" t="s">
        <v>162</v>
      </c>
      <c r="G12" s="41">
        <f>1T!N33</f>
        <v>96</v>
      </c>
      <c r="H12" s="57">
        <f>2T!N33</f>
        <v>83</v>
      </c>
      <c r="I12" s="54">
        <f t="shared" si="0"/>
        <v>179</v>
      </c>
      <c r="J12" s="85">
        <v>7</v>
      </c>
      <c r="K12" s="83">
        <f>1T!F33+2T!F33</f>
        <v>9</v>
      </c>
      <c r="L12" s="82">
        <f>1T!G33+2T!G33</f>
        <v>9</v>
      </c>
      <c r="M12" s="82">
        <f>1T!H33+2T!H33</f>
        <v>1</v>
      </c>
      <c r="N12" s="82">
        <f>1T!I33+2T!I33</f>
        <v>0</v>
      </c>
      <c r="O12" s="79"/>
    </row>
    <row r="13" spans="1:15" s="40" customFormat="1" ht="12.75">
      <c r="A13" s="41">
        <v>10</v>
      </c>
      <c r="B13" s="116" t="s">
        <v>18</v>
      </c>
      <c r="C13" s="117" t="s">
        <v>220</v>
      </c>
      <c r="D13" s="118" t="s">
        <v>221</v>
      </c>
      <c r="E13" s="121" t="s">
        <v>268</v>
      </c>
      <c r="F13" s="119" t="s">
        <v>147</v>
      </c>
      <c r="G13" s="41">
        <f>1T!N13</f>
        <v>97</v>
      </c>
      <c r="H13" s="57">
        <f>2T!N13</f>
        <v>82</v>
      </c>
      <c r="I13" s="54">
        <f t="shared" si="0"/>
        <v>179</v>
      </c>
      <c r="J13" s="85">
        <v>8</v>
      </c>
      <c r="K13" s="83">
        <f>1T!F13+2T!F13</f>
        <v>9</v>
      </c>
      <c r="L13" s="82">
        <f>1T!G13+2T!G13</f>
        <v>6</v>
      </c>
      <c r="M13" s="82">
        <f>1T!H13+2T!H13</f>
        <v>1</v>
      </c>
      <c r="N13" s="82">
        <f>1T!I13+2T!I13</f>
        <v>3</v>
      </c>
      <c r="O13" s="79"/>
    </row>
    <row r="14" spans="1:15" s="40" customFormat="1" ht="12.75">
      <c r="A14" s="41">
        <v>36</v>
      </c>
      <c r="B14" s="116" t="s">
        <v>18</v>
      </c>
      <c r="C14" s="117" t="s">
        <v>141</v>
      </c>
      <c r="D14" s="118" t="s">
        <v>36</v>
      </c>
      <c r="E14" s="118" t="s">
        <v>37</v>
      </c>
      <c r="F14" s="119" t="s">
        <v>198</v>
      </c>
      <c r="G14" s="41">
        <f>1T!N39</f>
        <v>92</v>
      </c>
      <c r="H14" s="57">
        <f>2T!N39</f>
        <v>84</v>
      </c>
      <c r="I14" s="54">
        <f t="shared" si="0"/>
        <v>176</v>
      </c>
      <c r="J14" s="85">
        <v>9</v>
      </c>
      <c r="K14" s="83">
        <f>1T!F39+2T!F39</f>
        <v>6</v>
      </c>
      <c r="L14" s="82">
        <f>1T!G39+2T!G39</f>
        <v>6</v>
      </c>
      <c r="M14" s="82">
        <f>1T!H39+2T!H39</f>
        <v>7</v>
      </c>
      <c r="N14" s="82">
        <f>1T!I39+2T!I39</f>
        <v>0</v>
      </c>
      <c r="O14" s="79"/>
    </row>
    <row r="15" spans="1:15" s="40" customFormat="1" ht="12.75">
      <c r="A15" s="41">
        <v>20</v>
      </c>
      <c r="B15" s="116" t="s">
        <v>18</v>
      </c>
      <c r="C15" s="117" t="s">
        <v>216</v>
      </c>
      <c r="D15" s="118" t="s">
        <v>62</v>
      </c>
      <c r="E15" s="118" t="s">
        <v>23</v>
      </c>
      <c r="F15" s="119" t="s">
        <v>131</v>
      </c>
      <c r="G15" s="41">
        <f>1T!N23</f>
        <v>95</v>
      </c>
      <c r="H15" s="57">
        <f>2T!N23</f>
        <v>81</v>
      </c>
      <c r="I15" s="54">
        <f t="shared" si="0"/>
        <v>176</v>
      </c>
      <c r="J15" s="85">
        <v>10</v>
      </c>
      <c r="K15" s="83">
        <f>1T!F23+2T!F23</f>
        <v>6</v>
      </c>
      <c r="L15" s="82">
        <f>1T!G23+2T!G23</f>
        <v>7</v>
      </c>
      <c r="M15" s="82">
        <f>1T!H23+2T!H23</f>
        <v>6</v>
      </c>
      <c r="N15" s="82">
        <f>1T!I23+2T!I23</f>
        <v>0</v>
      </c>
      <c r="O15" s="79"/>
    </row>
    <row r="16" spans="1:15" s="40" customFormat="1" ht="12.75">
      <c r="A16" s="41">
        <v>49</v>
      </c>
      <c r="B16" s="116" t="s">
        <v>18</v>
      </c>
      <c r="C16" s="117" t="s">
        <v>259</v>
      </c>
      <c r="D16" s="118" t="s">
        <v>223</v>
      </c>
      <c r="E16" s="118" t="s">
        <v>260</v>
      </c>
      <c r="F16" s="119" t="s">
        <v>13</v>
      </c>
      <c r="G16" s="41">
        <f>1T!N52</f>
        <v>92</v>
      </c>
      <c r="H16" s="57">
        <f>2T!N52</f>
        <v>83</v>
      </c>
      <c r="I16" s="54">
        <f t="shared" si="0"/>
        <v>175</v>
      </c>
      <c r="J16" s="85">
        <v>11</v>
      </c>
      <c r="K16" s="83">
        <f>1T!F52+2T!F52</f>
        <v>9</v>
      </c>
      <c r="L16" s="82">
        <f>1T!G52+2T!G52</f>
        <v>6</v>
      </c>
      <c r="M16" s="82">
        <f>1T!H52+2T!H52</f>
        <v>3</v>
      </c>
      <c r="N16" s="82">
        <f>1T!I52+2T!I52</f>
        <v>1</v>
      </c>
      <c r="O16" s="79"/>
    </row>
    <row r="17" spans="1:15" s="40" customFormat="1" ht="12.75">
      <c r="A17" s="41">
        <v>2</v>
      </c>
      <c r="B17" s="116" t="s">
        <v>18</v>
      </c>
      <c r="C17" s="117" t="s">
        <v>87</v>
      </c>
      <c r="D17" s="118" t="s">
        <v>35</v>
      </c>
      <c r="E17" s="118" t="s">
        <v>23</v>
      </c>
      <c r="F17" s="45" t="s">
        <v>72</v>
      </c>
      <c r="G17" s="41">
        <f>1T!N5</f>
        <v>90</v>
      </c>
      <c r="H17" s="57">
        <f>2T!N5</f>
        <v>84</v>
      </c>
      <c r="I17" s="54">
        <f t="shared" si="0"/>
        <v>174</v>
      </c>
      <c r="J17" s="85">
        <v>12</v>
      </c>
      <c r="K17" s="83">
        <f>1T!F5+2T!F5</f>
        <v>4</v>
      </c>
      <c r="L17" s="82">
        <f>1T!G5+2T!G5</f>
        <v>10</v>
      </c>
      <c r="M17" s="82">
        <f>1T!H5+2T!H5</f>
        <v>3</v>
      </c>
      <c r="N17" s="82">
        <f>1T!I5+2T!I5</f>
        <v>2</v>
      </c>
      <c r="O17" s="79"/>
    </row>
    <row r="18" spans="1:15" s="40" customFormat="1" ht="12.75">
      <c r="A18" s="41">
        <v>11</v>
      </c>
      <c r="B18" s="116" t="s">
        <v>18</v>
      </c>
      <c r="C18" s="117" t="s">
        <v>60</v>
      </c>
      <c r="D18" s="118" t="s">
        <v>9</v>
      </c>
      <c r="E18" s="118" t="s">
        <v>23</v>
      </c>
      <c r="F18" s="119" t="s">
        <v>34</v>
      </c>
      <c r="G18" s="41">
        <f>1T!N14</f>
        <v>96</v>
      </c>
      <c r="H18" s="57">
        <f>2T!N14</f>
        <v>76</v>
      </c>
      <c r="I18" s="54">
        <f t="shared" si="0"/>
        <v>172</v>
      </c>
      <c r="J18" s="85">
        <v>13</v>
      </c>
      <c r="K18" s="83">
        <f>1T!F14+2T!F14</f>
        <v>8</v>
      </c>
      <c r="L18" s="82">
        <f>1T!G14+2T!G14</f>
        <v>7</v>
      </c>
      <c r="M18" s="82">
        <f>1T!H14+2T!H14</f>
        <v>3</v>
      </c>
      <c r="N18" s="82">
        <f>1T!I14+2T!I14</f>
        <v>0</v>
      </c>
      <c r="O18" s="79"/>
    </row>
    <row r="19" spans="1:15" s="40" customFormat="1" ht="12.75">
      <c r="A19" s="41">
        <v>55</v>
      </c>
      <c r="B19" s="116" t="s">
        <v>18</v>
      </c>
      <c r="C19" s="117" t="s">
        <v>45</v>
      </c>
      <c r="D19" s="118" t="s">
        <v>46</v>
      </c>
      <c r="E19" s="118" t="s">
        <v>153</v>
      </c>
      <c r="F19" s="119" t="s">
        <v>13</v>
      </c>
      <c r="G19" s="41">
        <f>1T!N58</f>
        <v>93</v>
      </c>
      <c r="H19" s="57">
        <f>2T!N58</f>
        <v>77</v>
      </c>
      <c r="I19" s="54">
        <f t="shared" si="0"/>
        <v>170</v>
      </c>
      <c r="J19" s="85">
        <v>14</v>
      </c>
      <c r="K19" s="83">
        <f>1T!F58+2T!F58</f>
        <v>5</v>
      </c>
      <c r="L19" s="82">
        <f>1T!G58+2T!G58</f>
        <v>9</v>
      </c>
      <c r="M19" s="82">
        <f>1T!H58+2T!H58</f>
        <v>4</v>
      </c>
      <c r="N19" s="82">
        <f>1T!I58+2T!I58</f>
        <v>1</v>
      </c>
      <c r="O19" s="79"/>
    </row>
    <row r="20" spans="1:15" s="40" customFormat="1" ht="12.75">
      <c r="A20" s="41">
        <v>18</v>
      </c>
      <c r="B20" s="116" t="s">
        <v>18</v>
      </c>
      <c r="C20" s="117" t="s">
        <v>83</v>
      </c>
      <c r="D20" s="118" t="s">
        <v>84</v>
      </c>
      <c r="E20" s="118" t="s">
        <v>49</v>
      </c>
      <c r="F20" s="119" t="s">
        <v>13</v>
      </c>
      <c r="G20" s="41">
        <f>1T!N21</f>
        <v>87</v>
      </c>
      <c r="H20" s="57">
        <f>2T!N21</f>
        <v>82</v>
      </c>
      <c r="I20" s="54">
        <f t="shared" si="0"/>
        <v>169</v>
      </c>
      <c r="J20" s="85">
        <v>15</v>
      </c>
      <c r="K20" s="83">
        <f>1T!F21+2T!F21</f>
        <v>3</v>
      </c>
      <c r="L20" s="82">
        <f>1T!G21+2T!G21</f>
        <v>9</v>
      </c>
      <c r="M20" s="82">
        <f>1T!H21+2T!H21</f>
        <v>4</v>
      </c>
      <c r="N20" s="82">
        <f>1T!I21+2T!I21</f>
        <v>3</v>
      </c>
      <c r="O20" s="79"/>
    </row>
    <row r="21" spans="1:15" s="40" customFormat="1" ht="12.75">
      <c r="A21" s="41">
        <v>54</v>
      </c>
      <c r="B21" s="116" t="s">
        <v>18</v>
      </c>
      <c r="C21" s="117" t="s">
        <v>267</v>
      </c>
      <c r="D21" s="118" t="s">
        <v>35</v>
      </c>
      <c r="E21" s="122" t="s">
        <v>118</v>
      </c>
      <c r="F21" s="119" t="s">
        <v>147</v>
      </c>
      <c r="G21" s="41">
        <f>1T!N57</f>
        <v>91</v>
      </c>
      <c r="H21" s="57">
        <f>2T!N57</f>
        <v>78</v>
      </c>
      <c r="I21" s="54">
        <f t="shared" si="0"/>
        <v>169</v>
      </c>
      <c r="J21" s="85">
        <v>16</v>
      </c>
      <c r="K21" s="83">
        <f>1T!F57+2T!F57</f>
        <v>6</v>
      </c>
      <c r="L21" s="82">
        <f>1T!G57+2T!G57</f>
        <v>4</v>
      </c>
      <c r="M21" s="82">
        <f>1T!H57+2T!H57</f>
        <v>5</v>
      </c>
      <c r="N21" s="82">
        <f>1T!I57+2T!I57</f>
        <v>3</v>
      </c>
      <c r="O21" s="79"/>
    </row>
    <row r="22" spans="1:15" s="40" customFormat="1" ht="13.5" thickBot="1">
      <c r="A22" s="98">
        <v>4</v>
      </c>
      <c r="B22" s="123" t="s">
        <v>18</v>
      </c>
      <c r="C22" s="124" t="s">
        <v>133</v>
      </c>
      <c r="D22" s="125" t="s">
        <v>134</v>
      </c>
      <c r="E22" s="125" t="s">
        <v>23</v>
      </c>
      <c r="F22" s="126" t="s">
        <v>131</v>
      </c>
      <c r="G22" s="98">
        <f>1T!N7</f>
        <v>95</v>
      </c>
      <c r="H22" s="99">
        <f>2T!N7</f>
        <v>69</v>
      </c>
      <c r="I22" s="100">
        <f t="shared" si="0"/>
        <v>164</v>
      </c>
      <c r="J22" s="149">
        <v>17</v>
      </c>
      <c r="K22" s="150">
        <f>1T!F7+2T!F7</f>
        <v>8</v>
      </c>
      <c r="L22" s="151">
        <f>1T!G7+2T!G7</f>
        <v>5</v>
      </c>
      <c r="M22" s="151">
        <f>1T!H7+2T!H7</f>
        <v>4</v>
      </c>
      <c r="N22" s="151">
        <f>1T!I7+2T!I7</f>
        <v>1</v>
      </c>
      <c r="O22" s="79"/>
    </row>
    <row r="23" spans="1:15" s="40" customFormat="1" ht="13.5" thickBot="1">
      <c r="A23" s="174" t="s">
        <v>279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79"/>
    </row>
    <row r="24" spans="1:15" s="40" customFormat="1" ht="12.75">
      <c r="A24" s="108">
        <v>23</v>
      </c>
      <c r="B24" s="131" t="s">
        <v>19</v>
      </c>
      <c r="C24" s="132" t="s">
        <v>143</v>
      </c>
      <c r="D24" s="133" t="s">
        <v>11</v>
      </c>
      <c r="E24" s="133" t="s">
        <v>24</v>
      </c>
      <c r="F24" s="134" t="s">
        <v>198</v>
      </c>
      <c r="G24" s="108">
        <f>1T!N26</f>
        <v>90</v>
      </c>
      <c r="H24" s="109">
        <f>2T!N26</f>
        <v>92</v>
      </c>
      <c r="I24" s="110">
        <f aca="true" t="shared" si="1" ref="I24:I40">SUM(G24:H24)</f>
        <v>182</v>
      </c>
      <c r="J24" s="111">
        <v>1</v>
      </c>
      <c r="K24" s="147">
        <f>1T!F26+2T!F26</f>
        <v>8</v>
      </c>
      <c r="L24" s="148">
        <f>1T!G26+2T!G26</f>
        <v>6</v>
      </c>
      <c r="M24" s="148">
        <f>1T!H26+2T!H26</f>
        <v>6</v>
      </c>
      <c r="N24" s="148">
        <f>1T!I26+2T!I26</f>
        <v>0</v>
      </c>
      <c r="O24" s="79"/>
    </row>
    <row r="25" spans="1:15" s="40" customFormat="1" ht="12.75">
      <c r="A25" s="41">
        <v>5</v>
      </c>
      <c r="B25" s="120" t="s">
        <v>19</v>
      </c>
      <c r="C25" s="117" t="s">
        <v>133</v>
      </c>
      <c r="D25" s="118" t="s">
        <v>134</v>
      </c>
      <c r="E25" s="118" t="s">
        <v>24</v>
      </c>
      <c r="F25" s="119" t="s">
        <v>131</v>
      </c>
      <c r="G25" s="41">
        <f>1T!N8</f>
        <v>92</v>
      </c>
      <c r="H25" s="57">
        <f>2T!N8</f>
        <v>89</v>
      </c>
      <c r="I25" s="54">
        <f t="shared" si="1"/>
        <v>181</v>
      </c>
      <c r="J25" s="85">
        <v>2</v>
      </c>
      <c r="K25" s="83">
        <f>1T!F8+2T!F8</f>
        <v>7</v>
      </c>
      <c r="L25" s="82">
        <f>1T!G8+2T!G8</f>
        <v>8</v>
      </c>
      <c r="M25" s="82">
        <f>1T!H8+2T!H8</f>
        <v>4</v>
      </c>
      <c r="N25" s="82">
        <f>1T!I8+2T!I8</f>
        <v>1</v>
      </c>
      <c r="O25" s="79"/>
    </row>
    <row r="26" spans="1:15" s="40" customFormat="1" ht="12.75">
      <c r="A26" s="41">
        <v>28</v>
      </c>
      <c r="B26" s="116" t="s">
        <v>19</v>
      </c>
      <c r="C26" s="117" t="s">
        <v>151</v>
      </c>
      <c r="D26" s="118" t="s">
        <v>9</v>
      </c>
      <c r="E26" s="118" t="s">
        <v>24</v>
      </c>
      <c r="F26" s="119" t="s">
        <v>152</v>
      </c>
      <c r="G26" s="41">
        <f>1T!N31</f>
        <v>97</v>
      </c>
      <c r="H26" s="57">
        <f>2T!N31</f>
        <v>83</v>
      </c>
      <c r="I26" s="54">
        <f t="shared" si="1"/>
        <v>180</v>
      </c>
      <c r="J26" s="85">
        <v>3</v>
      </c>
      <c r="K26" s="83">
        <f>1T!F31+2T!F31</f>
        <v>11</v>
      </c>
      <c r="L26" s="82">
        <f>1T!G31+2T!G31</f>
        <v>7</v>
      </c>
      <c r="M26" s="82">
        <f>1T!H31+2T!H31</f>
        <v>0</v>
      </c>
      <c r="N26" s="82">
        <f>1T!I31+2T!I31</f>
        <v>1</v>
      </c>
      <c r="O26" s="79"/>
    </row>
    <row r="27" spans="1:15" s="40" customFormat="1" ht="12.75">
      <c r="A27" s="41">
        <v>39</v>
      </c>
      <c r="B27" s="116" t="s">
        <v>19</v>
      </c>
      <c r="C27" s="117" t="s">
        <v>275</v>
      </c>
      <c r="D27" s="118" t="s">
        <v>57</v>
      </c>
      <c r="E27" s="118" t="s">
        <v>24</v>
      </c>
      <c r="F27" s="119" t="s">
        <v>276</v>
      </c>
      <c r="G27" s="41">
        <f>1T!N42</f>
        <v>85</v>
      </c>
      <c r="H27" s="57">
        <f>2T!N42</f>
        <v>89</v>
      </c>
      <c r="I27" s="54">
        <f t="shared" si="1"/>
        <v>174</v>
      </c>
      <c r="J27" s="85">
        <v>4</v>
      </c>
      <c r="K27" s="83">
        <f>1T!F42+2T!F42</f>
        <v>6</v>
      </c>
      <c r="L27" s="82">
        <f>1T!G42+2T!G42</f>
        <v>6</v>
      </c>
      <c r="M27" s="82">
        <f>1T!H42+2T!H42</f>
        <v>5</v>
      </c>
      <c r="N27" s="82">
        <f>1T!I42+2T!I42</f>
        <v>2</v>
      </c>
      <c r="O27" s="79"/>
    </row>
    <row r="28" spans="1:15" s="40" customFormat="1" ht="12.75">
      <c r="A28" s="41">
        <v>35</v>
      </c>
      <c r="B28" s="116" t="s">
        <v>19</v>
      </c>
      <c r="C28" s="117" t="s">
        <v>264</v>
      </c>
      <c r="D28" s="118" t="s">
        <v>265</v>
      </c>
      <c r="E28" s="118" t="s">
        <v>24</v>
      </c>
      <c r="F28" s="119" t="s">
        <v>13</v>
      </c>
      <c r="G28" s="41">
        <f>1T!N38</f>
        <v>91</v>
      </c>
      <c r="H28" s="57">
        <f>2T!N38</f>
        <v>83</v>
      </c>
      <c r="I28" s="54">
        <f t="shared" si="1"/>
        <v>174</v>
      </c>
      <c r="J28" s="85">
        <v>5</v>
      </c>
      <c r="K28" s="83">
        <f>1T!F38+2T!F38</f>
        <v>6</v>
      </c>
      <c r="L28" s="82">
        <f>1T!G38+2T!G38</f>
        <v>6</v>
      </c>
      <c r="M28" s="82">
        <f>1T!H38+2T!H38</f>
        <v>4</v>
      </c>
      <c r="N28" s="82">
        <f>1T!I38+2T!I38</f>
        <v>4</v>
      </c>
      <c r="O28" s="79"/>
    </row>
    <row r="29" spans="1:15" s="40" customFormat="1" ht="12.75">
      <c r="A29" s="41">
        <v>31</v>
      </c>
      <c r="B29" s="116" t="s">
        <v>19</v>
      </c>
      <c r="C29" s="117" t="s">
        <v>170</v>
      </c>
      <c r="D29" s="118" t="s">
        <v>10</v>
      </c>
      <c r="E29" s="118" t="s">
        <v>24</v>
      </c>
      <c r="F29" s="119" t="s">
        <v>162</v>
      </c>
      <c r="G29" s="41">
        <f>1T!N34</f>
        <v>95</v>
      </c>
      <c r="H29" s="57">
        <f>2T!N34</f>
        <v>77</v>
      </c>
      <c r="I29" s="54">
        <f t="shared" si="1"/>
        <v>172</v>
      </c>
      <c r="J29" s="85">
        <v>6</v>
      </c>
      <c r="K29" s="83">
        <f>1T!F34+2T!F34</f>
        <v>6</v>
      </c>
      <c r="L29" s="82">
        <f>1T!G34+2T!G34</f>
        <v>10</v>
      </c>
      <c r="M29" s="82">
        <f>1T!H34+2T!H34</f>
        <v>2</v>
      </c>
      <c r="N29" s="82">
        <f>1T!I34+2T!I34</f>
        <v>0</v>
      </c>
      <c r="O29" s="79"/>
    </row>
    <row r="30" spans="1:15" s="40" customFormat="1" ht="12.75">
      <c r="A30" s="41">
        <v>45</v>
      </c>
      <c r="B30" s="116" t="s">
        <v>19</v>
      </c>
      <c r="C30" s="117" t="s">
        <v>217</v>
      </c>
      <c r="D30" s="118" t="s">
        <v>15</v>
      </c>
      <c r="E30" s="118" t="s">
        <v>24</v>
      </c>
      <c r="F30" s="119" t="s">
        <v>218</v>
      </c>
      <c r="G30" s="41">
        <f>1T!N48</f>
        <v>90</v>
      </c>
      <c r="H30" s="57">
        <f>2T!N48</f>
        <v>81</v>
      </c>
      <c r="I30" s="54">
        <f t="shared" si="1"/>
        <v>171</v>
      </c>
      <c r="J30" s="85">
        <v>7</v>
      </c>
      <c r="K30" s="83">
        <f>1T!F48+2T!F48</f>
        <v>3</v>
      </c>
      <c r="L30" s="82">
        <f>1T!G48+2T!G48</f>
        <v>9</v>
      </c>
      <c r="M30" s="82">
        <f>1T!H48+2T!H48</f>
        <v>4</v>
      </c>
      <c r="N30" s="82">
        <f>1T!I48+2T!I48</f>
        <v>4</v>
      </c>
      <c r="O30" s="79"/>
    </row>
    <row r="31" spans="1:15" s="40" customFormat="1" ht="12.75">
      <c r="A31" s="41">
        <v>19</v>
      </c>
      <c r="B31" s="116" t="s">
        <v>19</v>
      </c>
      <c r="C31" s="117" t="s">
        <v>54</v>
      </c>
      <c r="D31" s="118" t="s">
        <v>16</v>
      </c>
      <c r="E31" s="118" t="s">
        <v>233</v>
      </c>
      <c r="F31" s="119" t="s">
        <v>250</v>
      </c>
      <c r="G31" s="41">
        <f>1T!N22</f>
        <v>93</v>
      </c>
      <c r="H31" s="57">
        <f>2T!N22</f>
        <v>78</v>
      </c>
      <c r="I31" s="54">
        <f t="shared" si="1"/>
        <v>171</v>
      </c>
      <c r="J31" s="85">
        <v>8</v>
      </c>
      <c r="K31" s="83">
        <f>1T!F22+2T!F22</f>
        <v>7</v>
      </c>
      <c r="L31" s="82">
        <f>1T!G22+2T!G22</f>
        <v>7</v>
      </c>
      <c r="M31" s="82">
        <f>1T!H22+2T!H22</f>
        <v>3</v>
      </c>
      <c r="N31" s="82">
        <f>1T!I22+2T!I22</f>
        <v>2</v>
      </c>
      <c r="O31" s="79"/>
    </row>
    <row r="32" spans="1:15" s="40" customFormat="1" ht="12.75">
      <c r="A32" s="41">
        <v>46</v>
      </c>
      <c r="B32" s="116" t="s">
        <v>19</v>
      </c>
      <c r="C32" s="117" t="s">
        <v>217</v>
      </c>
      <c r="D32" s="118" t="s">
        <v>11</v>
      </c>
      <c r="E32" s="118" t="s">
        <v>24</v>
      </c>
      <c r="F32" s="119" t="s">
        <v>91</v>
      </c>
      <c r="G32" s="41">
        <f>1T!N49</f>
        <v>92</v>
      </c>
      <c r="H32" s="57">
        <f>2T!N49</f>
        <v>77</v>
      </c>
      <c r="I32" s="54">
        <f t="shared" si="1"/>
        <v>169</v>
      </c>
      <c r="J32" s="85">
        <v>9</v>
      </c>
      <c r="K32" s="83">
        <f>1T!F49+2T!F49</f>
        <v>5</v>
      </c>
      <c r="L32" s="82">
        <f>1T!G49+2T!G49</f>
        <v>9</v>
      </c>
      <c r="M32" s="82">
        <f>1T!H49+2T!H49</f>
        <v>3</v>
      </c>
      <c r="N32" s="82">
        <f>1T!I49+2T!I49</f>
        <v>2</v>
      </c>
      <c r="O32" s="79"/>
    </row>
    <row r="33" spans="1:15" s="40" customFormat="1" ht="12.75">
      <c r="A33" s="41">
        <v>26</v>
      </c>
      <c r="B33" s="116" t="s">
        <v>19</v>
      </c>
      <c r="C33" s="117" t="s">
        <v>136</v>
      </c>
      <c r="D33" s="118" t="s">
        <v>81</v>
      </c>
      <c r="E33" s="122" t="s">
        <v>26</v>
      </c>
      <c r="F33" s="119" t="s">
        <v>242</v>
      </c>
      <c r="G33" s="41">
        <f>1T!N29</f>
        <v>88</v>
      </c>
      <c r="H33" s="57">
        <f>2T!N29</f>
        <v>77</v>
      </c>
      <c r="I33" s="54">
        <f t="shared" si="1"/>
        <v>165</v>
      </c>
      <c r="J33" s="85">
        <v>10</v>
      </c>
      <c r="K33" s="83">
        <f>1T!F29+2T!F29</f>
        <v>4</v>
      </c>
      <c r="L33" s="82">
        <f>1T!G29+2T!G29</f>
        <v>7</v>
      </c>
      <c r="M33" s="82">
        <f>1T!H29+2T!H29</f>
        <v>6</v>
      </c>
      <c r="N33" s="82">
        <f>1T!I29+2T!I29</f>
        <v>2</v>
      </c>
      <c r="O33" s="79"/>
    </row>
    <row r="34" spans="1:15" s="40" customFormat="1" ht="12.75">
      <c r="A34" s="41">
        <v>50</v>
      </c>
      <c r="B34" s="116" t="s">
        <v>19</v>
      </c>
      <c r="C34" s="117" t="s">
        <v>259</v>
      </c>
      <c r="D34" s="118" t="s">
        <v>223</v>
      </c>
      <c r="E34" s="118" t="s">
        <v>154</v>
      </c>
      <c r="F34" s="119" t="s">
        <v>13</v>
      </c>
      <c r="G34" s="41">
        <f>1T!N53</f>
        <v>87</v>
      </c>
      <c r="H34" s="57">
        <f>2T!N53</f>
        <v>75</v>
      </c>
      <c r="I34" s="54">
        <f t="shared" si="1"/>
        <v>162</v>
      </c>
      <c r="J34" s="85">
        <v>11</v>
      </c>
      <c r="K34" s="83">
        <f>1T!F53+2T!F53</f>
        <v>3</v>
      </c>
      <c r="L34" s="82">
        <f>1T!G53+2T!G53</f>
        <v>7</v>
      </c>
      <c r="M34" s="82">
        <f>1T!H53+2T!H53</f>
        <v>7</v>
      </c>
      <c r="N34" s="82">
        <f>1T!I53+2T!I53</f>
        <v>1</v>
      </c>
      <c r="O34" s="79"/>
    </row>
    <row r="35" spans="1:15" s="40" customFormat="1" ht="12.75">
      <c r="A35" s="41">
        <v>56</v>
      </c>
      <c r="B35" s="116" t="s">
        <v>19</v>
      </c>
      <c r="C35" s="117" t="s">
        <v>45</v>
      </c>
      <c r="D35" s="118" t="s">
        <v>46</v>
      </c>
      <c r="E35" s="118" t="s">
        <v>24</v>
      </c>
      <c r="F35" s="119" t="s">
        <v>13</v>
      </c>
      <c r="G35" s="41">
        <f>1T!N59</f>
        <v>92</v>
      </c>
      <c r="H35" s="57">
        <f>2T!N59</f>
        <v>69</v>
      </c>
      <c r="I35" s="54">
        <f t="shared" si="1"/>
        <v>161</v>
      </c>
      <c r="J35" s="85">
        <v>12</v>
      </c>
      <c r="K35" s="83">
        <f>1T!F59+2T!F59</f>
        <v>7</v>
      </c>
      <c r="L35" s="82">
        <f>1T!G59+2T!G59</f>
        <v>4</v>
      </c>
      <c r="M35" s="82">
        <f>1T!H59+2T!H59</f>
        <v>1</v>
      </c>
      <c r="N35" s="82">
        <f>1T!I59+2T!I59</f>
        <v>5</v>
      </c>
      <c r="O35" s="79"/>
    </row>
    <row r="36" spans="1:15" s="40" customFormat="1" ht="12.75">
      <c r="A36" s="41">
        <v>33</v>
      </c>
      <c r="B36" s="116" t="s">
        <v>19</v>
      </c>
      <c r="C36" s="117" t="s">
        <v>127</v>
      </c>
      <c r="D36" s="118" t="s">
        <v>128</v>
      </c>
      <c r="E36" s="118" t="s">
        <v>24</v>
      </c>
      <c r="F36" s="119" t="s">
        <v>72</v>
      </c>
      <c r="G36" s="41">
        <f>1T!N36</f>
        <v>75</v>
      </c>
      <c r="H36" s="57">
        <f>2T!N36</f>
        <v>85</v>
      </c>
      <c r="I36" s="54">
        <f t="shared" si="1"/>
        <v>160</v>
      </c>
      <c r="J36" s="85">
        <v>13</v>
      </c>
      <c r="K36" s="83">
        <f>1T!F36+2T!F36</f>
        <v>2</v>
      </c>
      <c r="L36" s="82">
        <f>1T!G36+2T!G36</f>
        <v>6</v>
      </c>
      <c r="M36" s="82">
        <f>1T!H36+2T!H36</f>
        <v>9</v>
      </c>
      <c r="N36" s="82">
        <f>1T!I36+2T!I36</f>
        <v>2</v>
      </c>
      <c r="O36" s="79"/>
    </row>
    <row r="37" spans="1:15" s="40" customFormat="1" ht="12.75">
      <c r="A37" s="41">
        <v>21</v>
      </c>
      <c r="B37" s="116" t="s">
        <v>19</v>
      </c>
      <c r="C37" s="117" t="s">
        <v>216</v>
      </c>
      <c r="D37" s="118" t="s">
        <v>62</v>
      </c>
      <c r="E37" s="118" t="s">
        <v>233</v>
      </c>
      <c r="F37" s="119" t="s">
        <v>131</v>
      </c>
      <c r="G37" s="41">
        <f>1T!N24</f>
        <v>82</v>
      </c>
      <c r="H37" s="57">
        <f>2T!N24</f>
        <v>76</v>
      </c>
      <c r="I37" s="54">
        <f t="shared" si="1"/>
        <v>158</v>
      </c>
      <c r="J37" s="85">
        <v>14</v>
      </c>
      <c r="K37" s="83">
        <f>1T!F24+2T!F24</f>
        <v>4</v>
      </c>
      <c r="L37" s="82">
        <f>1T!G24+2T!G24</f>
        <v>4</v>
      </c>
      <c r="M37" s="82">
        <f>1T!H24+2T!H24</f>
        <v>5</v>
      </c>
      <c r="N37" s="82">
        <f>1T!I24+2T!I24</f>
        <v>6</v>
      </c>
      <c r="O37" s="79"/>
    </row>
    <row r="38" spans="1:15" s="40" customFormat="1" ht="12.75">
      <c r="A38" s="41">
        <v>12</v>
      </c>
      <c r="B38" s="116" t="s">
        <v>19</v>
      </c>
      <c r="C38" s="117" t="s">
        <v>60</v>
      </c>
      <c r="D38" s="118" t="s">
        <v>9</v>
      </c>
      <c r="E38" s="118" t="s">
        <v>63</v>
      </c>
      <c r="F38" s="119" t="s">
        <v>34</v>
      </c>
      <c r="G38" s="41">
        <f>1T!N15</f>
        <v>88</v>
      </c>
      <c r="H38" s="57">
        <f>2T!N15</f>
        <v>63</v>
      </c>
      <c r="I38" s="54">
        <f t="shared" si="1"/>
        <v>151</v>
      </c>
      <c r="J38" s="85">
        <v>15</v>
      </c>
      <c r="K38" s="83">
        <f>1T!F15+2T!F15</f>
        <v>3</v>
      </c>
      <c r="L38" s="82">
        <f>1T!G15+2T!G15</f>
        <v>6</v>
      </c>
      <c r="M38" s="82">
        <f>1T!H15+2T!H15</f>
        <v>6</v>
      </c>
      <c r="N38" s="82">
        <f>1T!I15+2T!I15</f>
        <v>1</v>
      </c>
      <c r="O38" s="79"/>
    </row>
    <row r="39" spans="1:15" s="40" customFormat="1" ht="12.75">
      <c r="A39" s="41">
        <v>37</v>
      </c>
      <c r="B39" s="116" t="s">
        <v>19</v>
      </c>
      <c r="C39" s="117" t="s">
        <v>141</v>
      </c>
      <c r="D39" s="118" t="s">
        <v>36</v>
      </c>
      <c r="E39" s="118" t="s">
        <v>24</v>
      </c>
      <c r="F39" s="119" t="s">
        <v>198</v>
      </c>
      <c r="G39" s="41">
        <f>1T!N40</f>
        <v>88</v>
      </c>
      <c r="H39" s="57">
        <f>2T!N40</f>
        <v>61</v>
      </c>
      <c r="I39" s="54">
        <f t="shared" si="1"/>
        <v>149</v>
      </c>
      <c r="J39" s="85">
        <v>16</v>
      </c>
      <c r="K39" s="83">
        <f>1T!F40+2T!F40</f>
        <v>4</v>
      </c>
      <c r="L39" s="82">
        <f>1T!G40+2T!G40</f>
        <v>4</v>
      </c>
      <c r="M39" s="82">
        <f>1T!H40+2T!H40</f>
        <v>4</v>
      </c>
      <c r="N39" s="82">
        <f>1T!I40+2T!I40</f>
        <v>5</v>
      </c>
      <c r="O39" s="79"/>
    </row>
    <row r="40" spans="1:15" s="40" customFormat="1" ht="13.5" thickBot="1">
      <c r="A40" s="98">
        <v>32</v>
      </c>
      <c r="B40" s="123" t="s">
        <v>19</v>
      </c>
      <c r="C40" s="124" t="s">
        <v>187</v>
      </c>
      <c r="D40" s="125" t="s">
        <v>114</v>
      </c>
      <c r="E40" s="125" t="s">
        <v>154</v>
      </c>
      <c r="F40" s="126" t="s">
        <v>13</v>
      </c>
      <c r="G40" s="98">
        <f>1T!N35</f>
        <v>81</v>
      </c>
      <c r="H40" s="99">
        <f>2T!N35</f>
        <v>50</v>
      </c>
      <c r="I40" s="100">
        <f t="shared" si="1"/>
        <v>131</v>
      </c>
      <c r="J40" s="149">
        <v>17</v>
      </c>
      <c r="K40" s="150">
        <f>1T!F35+2T!F35</f>
        <v>3</v>
      </c>
      <c r="L40" s="151">
        <f>1T!G35+2T!G35</f>
        <v>3</v>
      </c>
      <c r="M40" s="151">
        <f>1T!H35+2T!H35</f>
        <v>5</v>
      </c>
      <c r="N40" s="151">
        <f>1T!I35+2T!I35</f>
        <v>0</v>
      </c>
      <c r="O40" s="79"/>
    </row>
    <row r="41" spans="1:15" s="40" customFormat="1" ht="13.5" thickBot="1">
      <c r="A41" s="174" t="s">
        <v>280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79"/>
    </row>
    <row r="42" spans="1:15" s="40" customFormat="1" ht="12.75">
      <c r="A42" s="108">
        <v>48</v>
      </c>
      <c r="B42" s="131" t="s">
        <v>40</v>
      </c>
      <c r="C42" s="132" t="s">
        <v>166</v>
      </c>
      <c r="D42" s="133" t="s">
        <v>167</v>
      </c>
      <c r="E42" s="133" t="s">
        <v>235</v>
      </c>
      <c r="F42" s="134" t="s">
        <v>162</v>
      </c>
      <c r="G42" s="108">
        <f>1T!N51</f>
        <v>95</v>
      </c>
      <c r="H42" s="109">
        <f>2T!N51</f>
        <v>93</v>
      </c>
      <c r="I42" s="110">
        <f aca="true" t="shared" si="2" ref="I42:I49">SUM(G42:H42)</f>
        <v>188</v>
      </c>
      <c r="J42" s="111">
        <v>1</v>
      </c>
      <c r="K42" s="147">
        <f>1T!F51+2T!F51</f>
        <v>11</v>
      </c>
      <c r="L42" s="148">
        <f>1T!G51+2T!G51</f>
        <v>6</v>
      </c>
      <c r="M42" s="148">
        <f>1T!H51+2T!H51</f>
        <v>3</v>
      </c>
      <c r="N42" s="148">
        <f>1T!I51+2T!I51</f>
        <v>0</v>
      </c>
      <c r="O42" s="79"/>
    </row>
    <row r="43" spans="1:15" s="40" customFormat="1" ht="12.75">
      <c r="A43" s="41">
        <v>17</v>
      </c>
      <c r="B43" s="116" t="s">
        <v>40</v>
      </c>
      <c r="C43" s="117" t="s">
        <v>25</v>
      </c>
      <c r="D43" s="118" t="s">
        <v>11</v>
      </c>
      <c r="E43" s="118" t="s">
        <v>42</v>
      </c>
      <c r="F43" s="118" t="s">
        <v>13</v>
      </c>
      <c r="G43" s="41">
        <f>1T!N20</f>
        <v>98</v>
      </c>
      <c r="H43" s="57">
        <f>2T!N20</f>
        <v>90</v>
      </c>
      <c r="I43" s="54">
        <f t="shared" si="2"/>
        <v>188</v>
      </c>
      <c r="J43" s="85">
        <v>2</v>
      </c>
      <c r="K43" s="83">
        <f>1T!F20+2T!F20</f>
        <v>12</v>
      </c>
      <c r="L43" s="82">
        <f>1T!G20+2T!G20</f>
        <v>5</v>
      </c>
      <c r="M43" s="82">
        <f>1T!H20+2T!H20</f>
        <v>2</v>
      </c>
      <c r="N43" s="82">
        <f>1T!I20+2T!I20</f>
        <v>1</v>
      </c>
      <c r="O43" s="79"/>
    </row>
    <row r="44" spans="1:15" s="40" customFormat="1" ht="12.75">
      <c r="A44" s="41">
        <v>42</v>
      </c>
      <c r="B44" s="116" t="s">
        <v>40</v>
      </c>
      <c r="C44" s="117" t="s">
        <v>33</v>
      </c>
      <c r="D44" s="118" t="s">
        <v>15</v>
      </c>
      <c r="E44" s="118" t="s">
        <v>47</v>
      </c>
      <c r="F44" s="119" t="s">
        <v>72</v>
      </c>
      <c r="G44" s="41">
        <f>1T!N45</f>
        <v>100</v>
      </c>
      <c r="H44" s="57">
        <f>2T!N45</f>
        <v>88</v>
      </c>
      <c r="I44" s="54">
        <f t="shared" si="2"/>
        <v>188</v>
      </c>
      <c r="J44" s="85">
        <v>3</v>
      </c>
      <c r="K44" s="83">
        <f>1T!F45+2T!F45</f>
        <v>12</v>
      </c>
      <c r="L44" s="82">
        <f>1T!G45+2T!G45</f>
        <v>4</v>
      </c>
      <c r="M44" s="82">
        <f>1T!H45+2T!H45</f>
        <v>4</v>
      </c>
      <c r="N44" s="82">
        <f>1T!I45+2T!I45</f>
        <v>0</v>
      </c>
      <c r="O44" s="79"/>
    </row>
    <row r="45" spans="1:15" s="40" customFormat="1" ht="12.75">
      <c r="A45" s="41">
        <v>1</v>
      </c>
      <c r="B45" s="120" t="s">
        <v>40</v>
      </c>
      <c r="C45" s="117" t="s">
        <v>56</v>
      </c>
      <c r="D45" s="118" t="s">
        <v>57</v>
      </c>
      <c r="E45" s="118" t="s">
        <v>263</v>
      </c>
      <c r="F45" s="119" t="s">
        <v>72</v>
      </c>
      <c r="G45" s="41">
        <f>1T!N4</f>
        <v>97</v>
      </c>
      <c r="H45" s="57">
        <f>2T!N4</f>
        <v>89</v>
      </c>
      <c r="I45" s="54">
        <f t="shared" si="2"/>
        <v>186</v>
      </c>
      <c r="J45" s="85">
        <v>4</v>
      </c>
      <c r="K45" s="83">
        <f>1T!F4+2T!F4</f>
        <v>9</v>
      </c>
      <c r="L45" s="82">
        <f>1T!G4+2T!G4</f>
        <v>8</v>
      </c>
      <c r="M45" s="82">
        <f>1T!H4+2T!H4</f>
        <v>3</v>
      </c>
      <c r="N45" s="82">
        <f>1T!I4+2T!I4</f>
        <v>0</v>
      </c>
      <c r="O45" s="79"/>
    </row>
    <row r="46" spans="1:15" s="40" customFormat="1" ht="12.75">
      <c r="A46" s="41">
        <v>27</v>
      </c>
      <c r="B46" s="116" t="s">
        <v>40</v>
      </c>
      <c r="C46" s="117" t="s">
        <v>136</v>
      </c>
      <c r="D46" s="118" t="s">
        <v>81</v>
      </c>
      <c r="E46" s="118" t="s">
        <v>37</v>
      </c>
      <c r="F46" s="119" t="s">
        <v>242</v>
      </c>
      <c r="G46" s="41">
        <f>1T!N30</f>
        <v>97</v>
      </c>
      <c r="H46" s="57">
        <f>2T!N30</f>
        <v>78</v>
      </c>
      <c r="I46" s="54">
        <f t="shared" si="2"/>
        <v>175</v>
      </c>
      <c r="J46" s="85">
        <v>5</v>
      </c>
      <c r="K46" s="83">
        <f>1T!F30+2T!F30</f>
        <v>10</v>
      </c>
      <c r="L46" s="82">
        <f>1T!G30+2T!G30</f>
        <v>5</v>
      </c>
      <c r="M46" s="82">
        <f>1T!H30+2T!H30</f>
        <v>2</v>
      </c>
      <c r="N46" s="82">
        <f>1T!I30+2T!I30</f>
        <v>2</v>
      </c>
      <c r="O46" s="79"/>
    </row>
    <row r="47" spans="1:15" s="40" customFormat="1" ht="12.75">
      <c r="A47" s="41">
        <v>13</v>
      </c>
      <c r="B47" s="116" t="s">
        <v>40</v>
      </c>
      <c r="C47" s="117" t="s">
        <v>41</v>
      </c>
      <c r="D47" s="118" t="s">
        <v>36</v>
      </c>
      <c r="E47" s="118" t="s">
        <v>42</v>
      </c>
      <c r="F47" s="119" t="s">
        <v>72</v>
      </c>
      <c r="G47" s="41">
        <f>1T!N16</f>
        <v>98</v>
      </c>
      <c r="H47" s="57">
        <f>2T!N16</f>
        <v>77</v>
      </c>
      <c r="I47" s="54">
        <f t="shared" si="2"/>
        <v>175</v>
      </c>
      <c r="J47" s="85">
        <v>6</v>
      </c>
      <c r="K47" s="83">
        <f>1T!F16+2T!F16</f>
        <v>10</v>
      </c>
      <c r="L47" s="82">
        <f>1T!G16+2T!G16</f>
        <v>4</v>
      </c>
      <c r="M47" s="82">
        <f>1T!H16+2T!H16</f>
        <v>4</v>
      </c>
      <c r="N47" s="82">
        <f>1T!I16+2T!I16</f>
        <v>1</v>
      </c>
      <c r="O47" s="79"/>
    </row>
    <row r="48" spans="1:15" s="40" customFormat="1" ht="12.75">
      <c r="A48" s="41">
        <v>40</v>
      </c>
      <c r="B48" s="116" t="s">
        <v>40</v>
      </c>
      <c r="C48" s="117" t="s">
        <v>145</v>
      </c>
      <c r="D48" s="118" t="s">
        <v>9</v>
      </c>
      <c r="E48" s="118" t="s">
        <v>209</v>
      </c>
      <c r="F48" s="119" t="s">
        <v>147</v>
      </c>
      <c r="G48" s="41">
        <f>1T!N43</f>
        <v>94</v>
      </c>
      <c r="H48" s="57">
        <f>2T!N43</f>
        <v>71</v>
      </c>
      <c r="I48" s="54">
        <f t="shared" si="2"/>
        <v>165</v>
      </c>
      <c r="J48" s="85">
        <v>7</v>
      </c>
      <c r="K48" s="83">
        <f>1T!F43+2T!F43</f>
        <v>5</v>
      </c>
      <c r="L48" s="82">
        <f>1T!G43+2T!G43</f>
        <v>6</v>
      </c>
      <c r="M48" s="82">
        <f>1T!H43+2T!H43</f>
        <v>6</v>
      </c>
      <c r="N48" s="82">
        <f>1T!I43+2T!I43</f>
        <v>1</v>
      </c>
      <c r="O48" s="79"/>
    </row>
    <row r="49" spans="1:15" s="40" customFormat="1" ht="12.75">
      <c r="A49" s="98">
        <v>51</v>
      </c>
      <c r="B49" s="123" t="s">
        <v>40</v>
      </c>
      <c r="C49" s="124" t="s">
        <v>259</v>
      </c>
      <c r="D49" s="125" t="s">
        <v>223</v>
      </c>
      <c r="E49" s="125" t="s">
        <v>261</v>
      </c>
      <c r="F49" s="126" t="s">
        <v>13</v>
      </c>
      <c r="G49" s="98">
        <f>1T!N54</f>
        <v>67</v>
      </c>
      <c r="H49" s="99">
        <f>2T!N54</f>
        <v>73</v>
      </c>
      <c r="I49" s="100">
        <f t="shared" si="2"/>
        <v>140</v>
      </c>
      <c r="J49" s="85">
        <v>8</v>
      </c>
      <c r="K49" s="83">
        <f>1T!F54+2T!F54</f>
        <v>2</v>
      </c>
      <c r="L49" s="82">
        <f>1T!G54+2T!G54</f>
        <v>3</v>
      </c>
      <c r="M49" s="82">
        <f>1T!H54+2T!H54</f>
        <v>6</v>
      </c>
      <c r="N49" s="82">
        <f>1T!I54+2T!I54</f>
        <v>4</v>
      </c>
      <c r="O49" s="79"/>
    </row>
    <row r="50" spans="1:15" s="40" customFormat="1" ht="13.5" thickBot="1">
      <c r="A50" s="177" t="s">
        <v>277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9"/>
      <c r="O50" s="79"/>
    </row>
    <row r="51" spans="1:15" s="40" customFormat="1" ht="12.75">
      <c r="A51" s="39">
        <v>34</v>
      </c>
      <c r="B51" s="112" t="s">
        <v>109</v>
      </c>
      <c r="C51" s="113" t="s">
        <v>127</v>
      </c>
      <c r="D51" s="114" t="s">
        <v>128</v>
      </c>
      <c r="E51" s="114" t="s">
        <v>43</v>
      </c>
      <c r="F51" s="115" t="s">
        <v>72</v>
      </c>
      <c r="G51" s="39">
        <f>1T!N37</f>
        <v>97</v>
      </c>
      <c r="H51" s="56">
        <f>2T!N37</f>
        <v>93</v>
      </c>
      <c r="I51" s="53">
        <f aca="true" t="shared" si="3" ref="I51:I65">SUM(G51:H51)</f>
        <v>190</v>
      </c>
      <c r="J51" s="84">
        <v>1</v>
      </c>
      <c r="K51" s="83">
        <f>1T!F37+2T!F37</f>
        <v>13</v>
      </c>
      <c r="L51" s="82">
        <f>1T!G37+2T!G37</f>
        <v>5</v>
      </c>
      <c r="M51" s="82">
        <f>1T!H37+2T!H37</f>
        <v>1</v>
      </c>
      <c r="N51" s="82">
        <f>1T!I37+2T!I37</f>
        <v>1</v>
      </c>
      <c r="O51" s="79"/>
    </row>
    <row r="52" spans="1:15" s="40" customFormat="1" ht="12.75">
      <c r="A52" s="41">
        <v>43</v>
      </c>
      <c r="B52" s="116" t="s">
        <v>109</v>
      </c>
      <c r="C52" s="117" t="s">
        <v>33</v>
      </c>
      <c r="D52" s="118" t="s">
        <v>15</v>
      </c>
      <c r="E52" s="118" t="s">
        <v>43</v>
      </c>
      <c r="F52" s="119" t="s">
        <v>72</v>
      </c>
      <c r="G52" s="41">
        <f>1T!N46</f>
        <v>99</v>
      </c>
      <c r="H52" s="57">
        <f>2T!N46</f>
        <v>90</v>
      </c>
      <c r="I52" s="54">
        <f t="shared" si="3"/>
        <v>189</v>
      </c>
      <c r="J52" s="85">
        <v>2</v>
      </c>
      <c r="K52" s="83">
        <f>1T!F46+2T!F46</f>
        <v>12</v>
      </c>
      <c r="L52" s="82">
        <f>1T!G46+2T!G46</f>
        <v>5</v>
      </c>
      <c r="M52" s="82">
        <f>1T!H46+2T!H46</f>
        <v>3</v>
      </c>
      <c r="N52" s="82">
        <f>1T!I46+2T!I46</f>
        <v>0</v>
      </c>
      <c r="O52" s="79"/>
    </row>
    <row r="53" spans="1:15" s="40" customFormat="1" ht="12.75">
      <c r="A53" s="41">
        <v>8</v>
      </c>
      <c r="B53" s="116" t="s">
        <v>109</v>
      </c>
      <c r="C53" s="117" t="s">
        <v>61</v>
      </c>
      <c r="D53" s="118" t="s">
        <v>62</v>
      </c>
      <c r="E53" s="118" t="s">
        <v>234</v>
      </c>
      <c r="F53" s="119" t="s">
        <v>72</v>
      </c>
      <c r="G53" s="41">
        <f>1T!N11</f>
        <v>94</v>
      </c>
      <c r="H53" s="57">
        <f>2T!N11</f>
        <v>90</v>
      </c>
      <c r="I53" s="54">
        <f t="shared" si="3"/>
        <v>184</v>
      </c>
      <c r="J53" s="85">
        <v>3</v>
      </c>
      <c r="K53" s="83">
        <f>1T!F11+2T!F11</f>
        <v>7</v>
      </c>
      <c r="L53" s="82">
        <f>1T!G11+2T!G11</f>
        <v>10</v>
      </c>
      <c r="M53" s="82">
        <f>1T!H11+2T!H11</f>
        <v>3</v>
      </c>
      <c r="N53" s="82">
        <f>1T!I11+2T!I11</f>
        <v>0</v>
      </c>
      <c r="O53" s="79"/>
    </row>
    <row r="54" spans="1:15" s="40" customFormat="1" ht="12.75">
      <c r="A54" s="41">
        <v>3</v>
      </c>
      <c r="B54" s="116" t="s">
        <v>109</v>
      </c>
      <c r="C54" s="117" t="s">
        <v>87</v>
      </c>
      <c r="D54" s="118" t="s">
        <v>35</v>
      </c>
      <c r="E54" s="118" t="s">
        <v>43</v>
      </c>
      <c r="F54" s="119" t="s">
        <v>72</v>
      </c>
      <c r="G54" s="41">
        <f>1T!N6</f>
        <v>99</v>
      </c>
      <c r="H54" s="57">
        <f>2T!N6</f>
        <v>85</v>
      </c>
      <c r="I54" s="54">
        <f t="shared" si="3"/>
        <v>184</v>
      </c>
      <c r="J54" s="85">
        <v>4</v>
      </c>
      <c r="K54" s="83">
        <f>1T!F6+2T!F6</f>
        <v>9</v>
      </c>
      <c r="L54" s="82">
        <f>1T!G6+2T!G6</f>
        <v>7</v>
      </c>
      <c r="M54" s="82">
        <f>1T!H6+2T!H6</f>
        <v>3</v>
      </c>
      <c r="N54" s="82">
        <f>1T!I6+2T!I6</f>
        <v>1</v>
      </c>
      <c r="O54" s="79"/>
    </row>
    <row r="55" spans="1:15" s="40" customFormat="1" ht="12.75">
      <c r="A55" s="41">
        <v>24</v>
      </c>
      <c r="B55" s="116" t="s">
        <v>109</v>
      </c>
      <c r="C55" s="117" t="s">
        <v>143</v>
      </c>
      <c r="D55" s="118" t="s">
        <v>11</v>
      </c>
      <c r="E55" s="118" t="s">
        <v>246</v>
      </c>
      <c r="F55" s="119" t="s">
        <v>198</v>
      </c>
      <c r="G55" s="41">
        <f>1T!N27</f>
        <v>97</v>
      </c>
      <c r="H55" s="57">
        <f>2T!N27</f>
        <v>83</v>
      </c>
      <c r="I55" s="54">
        <f t="shared" si="3"/>
        <v>180</v>
      </c>
      <c r="J55" s="85">
        <v>5</v>
      </c>
      <c r="K55" s="83">
        <f>1T!F27+2T!F27</f>
        <v>9</v>
      </c>
      <c r="L55" s="82">
        <f>1T!G27+2T!G27</f>
        <v>6</v>
      </c>
      <c r="M55" s="82">
        <f>1T!H27+2T!H27</f>
        <v>2</v>
      </c>
      <c r="N55" s="82">
        <f>1T!I27+2T!I27</f>
        <v>2</v>
      </c>
      <c r="O55" s="79"/>
    </row>
    <row r="56" spans="1:15" s="40" customFormat="1" ht="12.75">
      <c r="A56" s="41">
        <v>15</v>
      </c>
      <c r="B56" s="116" t="s">
        <v>109</v>
      </c>
      <c r="C56" s="117" t="s">
        <v>27</v>
      </c>
      <c r="D56" s="118" t="s">
        <v>14</v>
      </c>
      <c r="E56" s="118" t="s">
        <v>43</v>
      </c>
      <c r="F56" s="119" t="s">
        <v>72</v>
      </c>
      <c r="G56" s="41">
        <f>1T!N18</f>
        <v>98</v>
      </c>
      <c r="H56" s="57">
        <f>2T!N18</f>
        <v>81</v>
      </c>
      <c r="I56" s="54">
        <f t="shared" si="3"/>
        <v>179</v>
      </c>
      <c r="J56" s="85">
        <v>6</v>
      </c>
      <c r="K56" s="83">
        <f>1T!F18+2T!F18</f>
        <v>10</v>
      </c>
      <c r="L56" s="82">
        <f>1T!G18+2T!G18</f>
        <v>8</v>
      </c>
      <c r="M56" s="82">
        <f>1T!H18+2T!H18</f>
        <v>0</v>
      </c>
      <c r="N56" s="82">
        <f>1T!I18+2T!I18</f>
        <v>1</v>
      </c>
      <c r="O56" s="79"/>
    </row>
    <row r="57" spans="1:15" s="40" customFormat="1" ht="12.75">
      <c r="A57" s="41">
        <v>38</v>
      </c>
      <c r="B57" s="116" t="s">
        <v>109</v>
      </c>
      <c r="C57" s="117" t="s">
        <v>141</v>
      </c>
      <c r="D57" s="118" t="s">
        <v>36</v>
      </c>
      <c r="E57" s="118" t="s">
        <v>234</v>
      </c>
      <c r="F57" s="119" t="s">
        <v>198</v>
      </c>
      <c r="G57" s="41">
        <f>1T!N41</f>
        <v>95</v>
      </c>
      <c r="H57" s="57">
        <f>2T!N41</f>
        <v>82</v>
      </c>
      <c r="I57" s="54">
        <f t="shared" si="3"/>
        <v>177</v>
      </c>
      <c r="J57" s="85">
        <v>7</v>
      </c>
      <c r="K57" s="83">
        <f>1T!F41+2T!F41</f>
        <v>8</v>
      </c>
      <c r="L57" s="82">
        <f>1T!G41+2T!G41</f>
        <v>3</v>
      </c>
      <c r="M57" s="82">
        <f>1T!H41+2T!H41</f>
        <v>7</v>
      </c>
      <c r="N57" s="82">
        <f>1T!I41+2T!I41</f>
        <v>2</v>
      </c>
      <c r="O57" s="79"/>
    </row>
    <row r="58" spans="1:15" s="40" customFormat="1" ht="12.75">
      <c r="A58" s="41">
        <v>44</v>
      </c>
      <c r="B58" s="116" t="s">
        <v>109</v>
      </c>
      <c r="C58" s="117" t="s">
        <v>174</v>
      </c>
      <c r="D58" s="118" t="s">
        <v>35</v>
      </c>
      <c r="E58" s="118" t="s">
        <v>175</v>
      </c>
      <c r="F58" s="119" t="s">
        <v>176</v>
      </c>
      <c r="G58" s="41">
        <f>1T!N47</f>
        <v>91</v>
      </c>
      <c r="H58" s="57">
        <f>2T!N47</f>
        <v>85</v>
      </c>
      <c r="I58" s="54">
        <f t="shared" si="3"/>
        <v>176</v>
      </c>
      <c r="J58" s="85">
        <v>8</v>
      </c>
      <c r="K58" s="83">
        <f>1T!F47+2T!F47</f>
        <v>5</v>
      </c>
      <c r="L58" s="82">
        <f>1T!G47+2T!G47</f>
        <v>9</v>
      </c>
      <c r="M58" s="82">
        <f>1T!H47+2T!H47</f>
        <v>4</v>
      </c>
      <c r="N58" s="82">
        <f>1T!I47+2T!I47</f>
        <v>1</v>
      </c>
      <c r="O58" s="79"/>
    </row>
    <row r="59" spans="1:15" s="40" customFormat="1" ht="12.75">
      <c r="A59" s="41">
        <v>9</v>
      </c>
      <c r="B59" s="116" t="s">
        <v>109</v>
      </c>
      <c r="C59" s="117" t="s">
        <v>129</v>
      </c>
      <c r="D59" s="118" t="s">
        <v>130</v>
      </c>
      <c r="E59" s="118" t="s">
        <v>132</v>
      </c>
      <c r="F59" s="119" t="s">
        <v>131</v>
      </c>
      <c r="G59" s="41">
        <f>1T!N12</f>
        <v>97</v>
      </c>
      <c r="H59" s="57">
        <f>2T!N12</f>
        <v>77</v>
      </c>
      <c r="I59" s="54">
        <f t="shared" si="3"/>
        <v>174</v>
      </c>
      <c r="J59" s="85">
        <v>9</v>
      </c>
      <c r="K59" s="83">
        <f>1T!F12+2T!F12</f>
        <v>8</v>
      </c>
      <c r="L59" s="82">
        <f>1T!G12+2T!G12</f>
        <v>5</v>
      </c>
      <c r="M59" s="82">
        <f>1T!H12+2T!H12</f>
        <v>2</v>
      </c>
      <c r="N59" s="82">
        <f>1T!I12+2T!I12</f>
        <v>3</v>
      </c>
      <c r="O59" s="79"/>
    </row>
    <row r="60" spans="1:15" s="40" customFormat="1" ht="12.75">
      <c r="A60" s="41">
        <v>41</v>
      </c>
      <c r="B60" s="116" t="s">
        <v>109</v>
      </c>
      <c r="C60" s="117" t="s">
        <v>273</v>
      </c>
      <c r="D60" s="118" t="s">
        <v>57</v>
      </c>
      <c r="E60" s="118" t="s">
        <v>271</v>
      </c>
      <c r="F60" s="119" t="s">
        <v>272</v>
      </c>
      <c r="G60" s="41">
        <f>1T!N44</f>
        <v>94</v>
      </c>
      <c r="H60" s="57">
        <f>2T!N44</f>
        <v>79</v>
      </c>
      <c r="I60" s="54">
        <f t="shared" si="3"/>
        <v>173</v>
      </c>
      <c r="J60" s="85">
        <v>10</v>
      </c>
      <c r="K60" s="83">
        <f>1T!F44+2T!F44</f>
        <v>9</v>
      </c>
      <c r="L60" s="82">
        <f>1T!G44+2T!G44</f>
        <v>6</v>
      </c>
      <c r="M60" s="82">
        <f>1T!H44+2T!H44</f>
        <v>1</v>
      </c>
      <c r="N60" s="82">
        <f>1T!I44+2T!I44</f>
        <v>3</v>
      </c>
      <c r="O60" s="79"/>
    </row>
    <row r="61" spans="1:15" s="40" customFormat="1" ht="12.75">
      <c r="A61" s="41">
        <v>52</v>
      </c>
      <c r="B61" s="116" t="s">
        <v>109</v>
      </c>
      <c r="C61" s="117" t="s">
        <v>259</v>
      </c>
      <c r="D61" s="118" t="s">
        <v>223</v>
      </c>
      <c r="E61" s="118" t="s">
        <v>262</v>
      </c>
      <c r="F61" s="119" t="s">
        <v>13</v>
      </c>
      <c r="G61" s="41">
        <f>1T!N55</f>
        <v>88</v>
      </c>
      <c r="H61" s="57">
        <f>2T!N55</f>
        <v>79</v>
      </c>
      <c r="I61" s="54">
        <f t="shared" si="3"/>
        <v>167</v>
      </c>
      <c r="J61" s="85">
        <v>11</v>
      </c>
      <c r="K61" s="83">
        <f>1T!F55+2T!F55</f>
        <v>5</v>
      </c>
      <c r="L61" s="82">
        <f>1T!G55+2T!G55</f>
        <v>8</v>
      </c>
      <c r="M61" s="82">
        <f>1T!H55+2T!H55</f>
        <v>4</v>
      </c>
      <c r="N61" s="82">
        <f>1T!I55+2T!I55</f>
        <v>1</v>
      </c>
      <c r="O61" s="79"/>
    </row>
    <row r="62" spans="1:15" s="40" customFormat="1" ht="12.75">
      <c r="A62" s="41">
        <v>7</v>
      </c>
      <c r="B62" s="116" t="s">
        <v>109</v>
      </c>
      <c r="C62" s="117" t="s">
        <v>214</v>
      </c>
      <c r="D62" s="118" t="s">
        <v>10</v>
      </c>
      <c r="E62" s="118" t="s">
        <v>240</v>
      </c>
      <c r="F62" s="119" t="s">
        <v>91</v>
      </c>
      <c r="G62" s="41">
        <f>1T!N10</f>
        <v>82</v>
      </c>
      <c r="H62" s="57">
        <f>2T!N10</f>
        <v>80</v>
      </c>
      <c r="I62" s="54">
        <f t="shared" si="3"/>
        <v>162</v>
      </c>
      <c r="J62" s="85">
        <v>12</v>
      </c>
      <c r="K62" s="83">
        <f>1T!F10+2T!F10</f>
        <v>4</v>
      </c>
      <c r="L62" s="82">
        <f>1T!G10+2T!G10</f>
        <v>11</v>
      </c>
      <c r="M62" s="82">
        <f>1T!H10+2T!H10</f>
        <v>2</v>
      </c>
      <c r="N62" s="82">
        <f>1T!I10+2T!I10</f>
        <v>1</v>
      </c>
      <c r="O62" s="79"/>
    </row>
    <row r="63" spans="1:15" s="40" customFormat="1" ht="12.75">
      <c r="A63" s="41">
        <v>29</v>
      </c>
      <c r="B63" s="116" t="s">
        <v>109</v>
      </c>
      <c r="C63" s="117" t="s">
        <v>274</v>
      </c>
      <c r="D63" s="118" t="s">
        <v>44</v>
      </c>
      <c r="E63" s="118" t="s">
        <v>271</v>
      </c>
      <c r="F63" s="119" t="s">
        <v>272</v>
      </c>
      <c r="G63" s="41">
        <f>1T!N32</f>
        <v>92</v>
      </c>
      <c r="H63" s="57">
        <f>2T!N32</f>
        <v>56</v>
      </c>
      <c r="I63" s="54">
        <f t="shared" si="3"/>
        <v>148</v>
      </c>
      <c r="J63" s="85">
        <v>13</v>
      </c>
      <c r="K63" s="83">
        <f>1T!F32+2T!F32</f>
        <v>6</v>
      </c>
      <c r="L63" s="82">
        <f>1T!G32+2T!G32</f>
        <v>1</v>
      </c>
      <c r="M63" s="82">
        <f>1T!H32+2T!H32</f>
        <v>6</v>
      </c>
      <c r="N63" s="82">
        <f>1T!I32+2T!I32</f>
        <v>2</v>
      </c>
      <c r="O63" s="79"/>
    </row>
    <row r="64" spans="1:15" s="40" customFormat="1" ht="13.5" thickBot="1">
      <c r="A64" s="42">
        <v>53</v>
      </c>
      <c r="B64" s="127" t="s">
        <v>109</v>
      </c>
      <c r="C64" s="128" t="s">
        <v>269</v>
      </c>
      <c r="D64" s="129" t="s">
        <v>270</v>
      </c>
      <c r="E64" s="129" t="s">
        <v>271</v>
      </c>
      <c r="F64" s="130" t="s">
        <v>272</v>
      </c>
      <c r="G64" s="42">
        <f>1T!N56</f>
        <v>86</v>
      </c>
      <c r="H64" s="58">
        <f>2T!N56</f>
        <v>57</v>
      </c>
      <c r="I64" s="55">
        <f t="shared" si="3"/>
        <v>143</v>
      </c>
      <c r="J64" s="85">
        <v>14</v>
      </c>
      <c r="K64" s="150">
        <f>1T!F56+2T!F56</f>
        <v>1</v>
      </c>
      <c r="L64" s="151">
        <f>1T!G56+2T!G56</f>
        <v>7</v>
      </c>
      <c r="M64" s="151">
        <f>1T!H56+2T!H56</f>
        <v>7</v>
      </c>
      <c r="N64" s="151">
        <f>1T!I56+2T!I56</f>
        <v>2</v>
      </c>
      <c r="O64" s="79"/>
    </row>
    <row r="65" spans="1:14" ht="13.5" thickBot="1">
      <c r="A65" s="101"/>
      <c r="B65" s="102"/>
      <c r="C65" s="103" t="s">
        <v>7</v>
      </c>
      <c r="D65" s="103"/>
      <c r="E65" s="104">
        <f ca="1">NOW()</f>
        <v>43568.63773935185</v>
      </c>
      <c r="F65" s="105"/>
      <c r="G65" s="106">
        <f>1T!N2</f>
        <v>0</v>
      </c>
      <c r="H65" s="106">
        <f>2T!N2</f>
        <v>0</v>
      </c>
      <c r="I65" s="106">
        <f t="shared" si="3"/>
        <v>0</v>
      </c>
      <c r="J65" s="107"/>
      <c r="K65" s="183"/>
      <c r="L65" s="184"/>
      <c r="M65" s="184"/>
      <c r="N65" s="185"/>
    </row>
    <row r="66" spans="2:6" ht="13.5" thickBot="1">
      <c r="B66" s="10" t="s">
        <v>17</v>
      </c>
      <c r="F66" s="10" t="s">
        <v>8</v>
      </c>
    </row>
    <row r="67" spans="1:4" ht="12.75">
      <c r="A67" s="12">
        <f>COUNTIF(B6:B64,"A")</f>
        <v>17</v>
      </c>
      <c r="B67" s="47" t="s">
        <v>18</v>
      </c>
      <c r="C67" s="43" t="s">
        <v>106</v>
      </c>
      <c r="D67" s="43"/>
    </row>
    <row r="68" spans="1:3" ht="12.75">
      <c r="A68" s="12">
        <f>COUNTIF(B6:B64,"B")</f>
        <v>17</v>
      </c>
      <c r="B68" s="49" t="s">
        <v>19</v>
      </c>
      <c r="C68" s="43" t="s">
        <v>107</v>
      </c>
    </row>
    <row r="69" spans="1:3" ht="12.75">
      <c r="A69" s="12">
        <f>COUNTIF(B6:B64,"C")</f>
        <v>8</v>
      </c>
      <c r="B69" s="49" t="s">
        <v>40</v>
      </c>
      <c r="C69" s="43" t="s">
        <v>108</v>
      </c>
    </row>
    <row r="70" spans="1:3" ht="13.5" thickBot="1">
      <c r="A70" s="12">
        <f>COUNTIF(B6:B64,"D")</f>
        <v>14</v>
      </c>
      <c r="B70" s="48" t="s">
        <v>109</v>
      </c>
      <c r="C70" s="43" t="s">
        <v>110</v>
      </c>
    </row>
    <row r="71" spans="1:3" ht="12.75">
      <c r="A71" s="12"/>
      <c r="B71" s="75"/>
      <c r="C71" s="43"/>
    </row>
    <row r="72" spans="1:26" s="11" customFormat="1" ht="12.75">
      <c r="A72" s="43" t="s">
        <v>53</v>
      </c>
      <c r="B72" s="43"/>
      <c r="C72" s="77"/>
      <c r="D72" s="77"/>
      <c r="E72" s="78"/>
      <c r="F72" s="78"/>
      <c r="G72" s="43" t="s">
        <v>66</v>
      </c>
      <c r="H72" s="43"/>
      <c r="I72" s="43"/>
      <c r="J72" s="4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149" spans="1:26" s="91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66" spans="1:26" s="91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8" spans="1:26" s="91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71" spans="1:26" s="91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4" spans="1:26" s="91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81" spans="1:26" s="91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9" spans="1:26" s="91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91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5" spans="1:26" s="91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8" spans="1:26" s="91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201" spans="1:26" s="91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8" spans="1:26" s="91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18" spans="1:26" s="91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27" spans="1:26" s="91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33" spans="1:26" s="91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9" spans="1:26" s="91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4" spans="1:26" s="91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55" spans="1:26" s="91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65" spans="1:26" s="91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300" spans="1:26" s="91" customFormat="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1"/>
      <c r="L300" s="11"/>
      <c r="M300" s="11"/>
      <c r="N300" s="11"/>
      <c r="O300" s="11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</sheetData>
  <sheetProtection sheet="1"/>
  <mergeCells count="16">
    <mergeCell ref="D3:D4"/>
    <mergeCell ref="E3:E4"/>
    <mergeCell ref="F3:F4"/>
    <mergeCell ref="J3:J4"/>
    <mergeCell ref="A5:N5"/>
    <mergeCell ref="A23:N23"/>
    <mergeCell ref="A41:N41"/>
    <mergeCell ref="A50:N50"/>
    <mergeCell ref="K3:N3"/>
    <mergeCell ref="K65:N65"/>
    <mergeCell ref="A1:D1"/>
    <mergeCell ref="E1:H2"/>
    <mergeCell ref="I1:J2"/>
    <mergeCell ref="A2:D2"/>
    <mergeCell ref="B3:B4"/>
    <mergeCell ref="C3:C4"/>
  </mergeCells>
  <conditionalFormatting sqref="G6:J22 G24:J40 G42:J49 G51:J64">
    <cfRule type="cellIs" priority="5" dxfId="18" operator="equal" stopIfTrue="1">
      <formula>0</formula>
    </cfRule>
  </conditionalFormatting>
  <conditionalFormatting sqref="B6:B22 B42:B49 B24:B40 B51:B71">
    <cfRule type="cellIs" priority="1" dxfId="19" operator="equal" stopIfTrue="1">
      <formula>"D"</formula>
    </cfRule>
    <cfRule type="cellIs" priority="2" dxfId="20" operator="equal" stopIfTrue="1">
      <formula>"C"</formula>
    </cfRule>
    <cfRule type="cellIs" priority="3" dxfId="21" operator="equal" stopIfTrue="1">
      <formula>"B"</formula>
    </cfRule>
    <cfRule type="cellIs" priority="4" dxfId="22" operator="equal" stopIfTrue="1">
      <formula>"A"</formula>
    </cfRule>
  </conditionalFormatting>
  <printOptions horizontalCentered="1"/>
  <pageMargins left="0.1968503937007874" right="0.1968503937007874" top="0.19" bottom="0.3937007874015748" header="0.15748031496062992" footer="0.196850393700787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1">
      <pane xSplit="25035" topLeftCell="Q1" activePane="topLeft" state="split"/>
      <selection pane="topLeft" activeCell="A1" sqref="A1:M1"/>
      <selection pane="topRight" activeCell="Q3" sqref="Q3"/>
    </sheetView>
  </sheetViews>
  <sheetFormatPr defaultColWidth="9.00390625" defaultRowHeight="12.75"/>
  <cols>
    <col min="1" max="1" width="6.375" style="10" customWidth="1"/>
    <col min="2" max="2" width="5.00390625" style="10" customWidth="1"/>
    <col min="3" max="3" width="12.375" style="10" customWidth="1"/>
    <col min="4" max="4" width="18.25390625" style="10" customWidth="1"/>
    <col min="5" max="5" width="15.125" style="10" customWidth="1"/>
    <col min="6" max="9" width="4.25390625" style="10" customWidth="1"/>
    <col min="10" max="11" width="4.25390625" style="10" hidden="1" customWidth="1"/>
    <col min="12" max="12" width="4.25390625" style="10" customWidth="1"/>
    <col min="13" max="13" width="8.625" style="10" customWidth="1"/>
    <col min="14" max="14" width="8.75390625" style="10" customWidth="1"/>
    <col min="15" max="15" width="8.375" style="11" customWidth="1"/>
    <col min="16" max="16" width="9.125" style="10" customWidth="1"/>
    <col min="17" max="17" width="11.375" style="10" bestFit="1" customWidth="1"/>
    <col min="18" max="16384" width="9.125" style="10" customWidth="1"/>
  </cols>
  <sheetData>
    <row r="1" spans="1:13" ht="15.75">
      <c r="A1" s="191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ht="21" customHeight="1" thickBot="1">
      <c r="A2" s="190" t="s">
        <v>179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52"/>
      <c r="N2" s="88">
        <f>COUNTIF(N4:N103,"=0")</f>
        <v>0</v>
      </c>
    </row>
    <row r="3" spans="1:15" ht="16.5" thickBot="1">
      <c r="A3" s="76" t="str">
        <f>Prezentace!A4</f>
        <v>číslo</v>
      </c>
      <c r="B3" s="14" t="s">
        <v>22</v>
      </c>
      <c r="C3" s="14" t="s">
        <v>20</v>
      </c>
      <c r="D3" s="31" t="s">
        <v>2</v>
      </c>
      <c r="E3" s="31" t="s">
        <v>3</v>
      </c>
      <c r="F3" s="16">
        <v>10</v>
      </c>
      <c r="G3" s="17">
        <v>9</v>
      </c>
      <c r="H3" s="17">
        <v>8</v>
      </c>
      <c r="I3" s="17">
        <v>7</v>
      </c>
      <c r="J3" s="17">
        <v>6</v>
      </c>
      <c r="K3" s="32">
        <v>5</v>
      </c>
      <c r="L3" s="51">
        <v>0</v>
      </c>
      <c r="M3" s="32" t="s">
        <v>30</v>
      </c>
      <c r="N3" s="18" t="s">
        <v>12</v>
      </c>
      <c r="O3" s="19"/>
    </row>
    <row r="4" spans="1:15" ht="15.75">
      <c r="A4" s="13">
        <f>Prezentace!A5</f>
        <v>1</v>
      </c>
      <c r="B4" s="20" t="str">
        <f>Prezentace!B5</f>
        <v>C</v>
      </c>
      <c r="C4" s="47" t="str">
        <f>Prezentace!E5</f>
        <v>SAR 97</v>
      </c>
      <c r="D4" s="15" t="str">
        <f>Prezentace!C5</f>
        <v>Bürgermeister</v>
      </c>
      <c r="E4" s="15" t="str">
        <f>Prezentace!D5</f>
        <v>Martin</v>
      </c>
      <c r="F4" s="135">
        <v>7</v>
      </c>
      <c r="G4" s="136">
        <v>3</v>
      </c>
      <c r="H4" s="136"/>
      <c r="I4" s="136"/>
      <c r="J4" s="136"/>
      <c r="K4" s="137"/>
      <c r="L4" s="21"/>
      <c r="M4" s="21">
        <f>SUM(F4:L4)</f>
        <v>10</v>
      </c>
      <c r="N4" s="20">
        <f>IF(D4=0,"©",F4*10+G4*9+H4*8+I4*7+J4*6+K4*5+L4*0)</f>
        <v>97</v>
      </c>
      <c r="O4" s="22"/>
    </row>
    <row r="5" spans="1:15" ht="15.75">
      <c r="A5" s="23">
        <f>Prezentace!A6</f>
        <v>2</v>
      </c>
      <c r="B5" s="24" t="str">
        <f>Prezentace!B6</f>
        <v>A</v>
      </c>
      <c r="C5" s="49" t="str">
        <f>Prezentace!E6</f>
        <v>Mosin</v>
      </c>
      <c r="D5" s="25" t="str">
        <f>Prezentace!C6</f>
        <v>Čunát</v>
      </c>
      <c r="E5" s="25" t="str">
        <f>Prezentace!D6</f>
        <v>Miroslav</v>
      </c>
      <c r="F5" s="138">
        <v>2</v>
      </c>
      <c r="G5" s="139">
        <v>7</v>
      </c>
      <c r="H5" s="139">
        <v>0</v>
      </c>
      <c r="I5" s="139">
        <v>1</v>
      </c>
      <c r="J5" s="139"/>
      <c r="K5" s="140"/>
      <c r="L5" s="26"/>
      <c r="M5" s="26">
        <f>SUM(F5:L5)</f>
        <v>10</v>
      </c>
      <c r="N5" s="24">
        <f aca="true" t="shared" si="0" ref="N5:N68">IF(D5=0,"©",F5*10+G5*9+H5*8+I5*7+J5*6+K5*5+L5*0)</f>
        <v>90</v>
      </c>
      <c r="O5" s="22"/>
    </row>
    <row r="6" spans="1:15" ht="15.75">
      <c r="A6" s="23">
        <f>Prezentace!A7</f>
        <v>3</v>
      </c>
      <c r="B6" s="24" t="str">
        <f>Prezentace!B7</f>
        <v>D</v>
      </c>
      <c r="C6" s="49" t="str">
        <f>Prezentace!E7</f>
        <v>LA 15</v>
      </c>
      <c r="D6" s="25" t="str">
        <f>Prezentace!C7</f>
        <v>Čunát</v>
      </c>
      <c r="E6" s="25" t="str">
        <f>Prezentace!D7</f>
        <v>Miroslav</v>
      </c>
      <c r="F6" s="138">
        <v>9</v>
      </c>
      <c r="G6" s="139">
        <v>1</v>
      </c>
      <c r="H6" s="139"/>
      <c r="I6" s="139"/>
      <c r="J6" s="139"/>
      <c r="K6" s="140"/>
      <c r="L6" s="26"/>
      <c r="M6" s="26">
        <f aca="true" t="shared" si="1" ref="M6:M28">SUM(F6:L6)</f>
        <v>10</v>
      </c>
      <c r="N6" s="24">
        <f t="shared" si="0"/>
        <v>99</v>
      </c>
      <c r="O6" s="22"/>
    </row>
    <row r="7" spans="1:15" ht="15.75">
      <c r="A7" s="23">
        <f>Prezentace!A8</f>
        <v>4</v>
      </c>
      <c r="B7" s="24" t="str">
        <f>Prezentace!B8</f>
        <v>A</v>
      </c>
      <c r="C7" s="49" t="str">
        <f>Prezentace!E8</f>
        <v>Mosin</v>
      </c>
      <c r="D7" s="25" t="str">
        <f>Prezentace!C8</f>
        <v>Fuksa</v>
      </c>
      <c r="E7" s="25" t="str">
        <f>Prezentace!D8</f>
        <v>Viktor</v>
      </c>
      <c r="F7" s="138">
        <v>6</v>
      </c>
      <c r="G7" s="139">
        <v>3</v>
      </c>
      <c r="H7" s="139">
        <v>1</v>
      </c>
      <c r="I7" s="139"/>
      <c r="J7" s="139"/>
      <c r="K7" s="140"/>
      <c r="L7" s="26"/>
      <c r="M7" s="26">
        <f t="shared" si="1"/>
        <v>10</v>
      </c>
      <c r="N7" s="24">
        <f t="shared" si="0"/>
        <v>95</v>
      </c>
      <c r="O7" s="22"/>
    </row>
    <row r="8" spans="1:14" ht="15.75">
      <c r="A8" s="23">
        <f>Prezentace!A9</f>
        <v>5</v>
      </c>
      <c r="B8" s="24" t="str">
        <f>Prezentace!B9</f>
        <v>B</v>
      </c>
      <c r="C8" s="49" t="str">
        <f>Prezentace!E9</f>
        <v>Sa 58</v>
      </c>
      <c r="D8" s="25" t="str">
        <f>Prezentace!C9</f>
        <v>Fuksa</v>
      </c>
      <c r="E8" s="25" t="str">
        <f>Prezentace!D9</f>
        <v>Viktor</v>
      </c>
      <c r="F8" s="138">
        <v>5</v>
      </c>
      <c r="G8" s="139">
        <v>3</v>
      </c>
      <c r="H8" s="139">
        <v>1</v>
      </c>
      <c r="I8" s="139">
        <v>1</v>
      </c>
      <c r="J8" s="139"/>
      <c r="K8" s="140"/>
      <c r="L8" s="26"/>
      <c r="M8" s="26">
        <f t="shared" si="1"/>
        <v>10</v>
      </c>
      <c r="N8" s="24">
        <f t="shared" si="0"/>
        <v>92</v>
      </c>
    </row>
    <row r="9" spans="1:15" ht="15.75">
      <c r="A9" s="23">
        <f>Prezentace!A10</f>
        <v>6</v>
      </c>
      <c r="B9" s="24" t="str">
        <f>Prezentace!B10</f>
        <v>A</v>
      </c>
      <c r="C9" s="49" t="str">
        <f>Prezentace!E10</f>
        <v>VETTERLI</v>
      </c>
      <c r="D9" s="25" t="str">
        <f>Prezentace!C10</f>
        <v>Gaťák</v>
      </c>
      <c r="E9" s="25" t="str">
        <f>Prezentace!D10</f>
        <v>Zdeněk</v>
      </c>
      <c r="F9" s="138">
        <v>3</v>
      </c>
      <c r="G9" s="139">
        <v>5</v>
      </c>
      <c r="H9" s="139">
        <v>1</v>
      </c>
      <c r="I9" s="139">
        <v>1</v>
      </c>
      <c r="J9" s="139"/>
      <c r="K9" s="140"/>
      <c r="L9" s="26"/>
      <c r="M9" s="26">
        <f t="shared" si="1"/>
        <v>10</v>
      </c>
      <c r="N9" s="24">
        <f t="shared" si="0"/>
        <v>90</v>
      </c>
      <c r="O9" s="60"/>
    </row>
    <row r="10" spans="1:14" ht="15.75">
      <c r="A10" s="23">
        <f>Prezentace!A11</f>
        <v>7</v>
      </c>
      <c r="B10" s="24" t="str">
        <f>Prezentace!B11</f>
        <v>D</v>
      </c>
      <c r="C10" s="49" t="str">
        <f>Prezentace!E11</f>
        <v>AR15</v>
      </c>
      <c r="D10" s="25" t="str">
        <f>Prezentace!C11</f>
        <v>Gažák</v>
      </c>
      <c r="E10" s="25" t="str">
        <f>Prezentace!D11</f>
        <v>Karel</v>
      </c>
      <c r="F10" s="138">
        <v>2</v>
      </c>
      <c r="G10" s="139">
        <v>6</v>
      </c>
      <c r="H10" s="139">
        <v>1</v>
      </c>
      <c r="I10" s="139">
        <v>0</v>
      </c>
      <c r="J10" s="139"/>
      <c r="K10" s="140"/>
      <c r="L10" s="26">
        <v>1</v>
      </c>
      <c r="M10" s="26">
        <f t="shared" si="1"/>
        <v>10</v>
      </c>
      <c r="N10" s="24">
        <f t="shared" si="0"/>
        <v>82</v>
      </c>
    </row>
    <row r="11" spans="1:14" ht="15.75">
      <c r="A11" s="23">
        <f>Prezentace!A12</f>
        <v>8</v>
      </c>
      <c r="B11" s="24" t="str">
        <f>Prezentace!B12</f>
        <v>D</v>
      </c>
      <c r="C11" s="49" t="str">
        <f>Prezentace!E12</f>
        <v>LA-15</v>
      </c>
      <c r="D11" s="25" t="str">
        <f>Prezentace!C12</f>
        <v>Had</v>
      </c>
      <c r="E11" s="25" t="str">
        <f>Prezentace!D12</f>
        <v>Jaroslav</v>
      </c>
      <c r="F11" s="138">
        <v>4</v>
      </c>
      <c r="G11" s="139">
        <v>6</v>
      </c>
      <c r="H11" s="139"/>
      <c r="I11" s="139"/>
      <c r="J11" s="139"/>
      <c r="K11" s="140"/>
      <c r="L11" s="26"/>
      <c r="M11" s="26">
        <f t="shared" si="1"/>
        <v>10</v>
      </c>
      <c r="N11" s="24">
        <f t="shared" si="0"/>
        <v>94</v>
      </c>
    </row>
    <row r="12" spans="1:14" ht="15.75">
      <c r="A12" s="23">
        <f>Prezentace!A13</f>
        <v>9</v>
      </c>
      <c r="B12" s="24" t="str">
        <f>Prezentace!B13</f>
        <v>D</v>
      </c>
      <c r="C12" s="49" t="str">
        <f>Prezentace!E13</f>
        <v>AK 74</v>
      </c>
      <c r="D12" s="25" t="str">
        <f>Prezentace!C13</f>
        <v>Herceg</v>
      </c>
      <c r="E12" s="25" t="str">
        <f>Prezentace!D13</f>
        <v>Bohumil</v>
      </c>
      <c r="F12" s="138">
        <v>7</v>
      </c>
      <c r="G12" s="139">
        <v>3</v>
      </c>
      <c r="H12" s="139"/>
      <c r="I12" s="139"/>
      <c r="J12" s="139"/>
      <c r="K12" s="140"/>
      <c r="L12" s="26"/>
      <c r="M12" s="26">
        <f t="shared" si="1"/>
        <v>10</v>
      </c>
      <c r="N12" s="24">
        <f t="shared" si="0"/>
        <v>97</v>
      </c>
    </row>
    <row r="13" spans="1:14" ht="15.75">
      <c r="A13" s="23">
        <f>Prezentace!A14</f>
        <v>10</v>
      </c>
      <c r="B13" s="24" t="str">
        <f>Prezentace!B14</f>
        <v>A</v>
      </c>
      <c r="C13" s="96" t="str">
        <f>Prezentace!E14</f>
        <v>SCHMIDT RUBIN</v>
      </c>
      <c r="D13" s="25" t="str">
        <f>Prezentace!C14</f>
        <v>Holý</v>
      </c>
      <c r="E13" s="25" t="str">
        <f>Prezentace!D14</f>
        <v>Luděk</v>
      </c>
      <c r="F13" s="138">
        <v>7</v>
      </c>
      <c r="G13" s="139">
        <v>3</v>
      </c>
      <c r="H13" s="139"/>
      <c r="I13" s="139"/>
      <c r="J13" s="139"/>
      <c r="K13" s="140"/>
      <c r="L13" s="26"/>
      <c r="M13" s="26">
        <f t="shared" si="1"/>
        <v>10</v>
      </c>
      <c r="N13" s="24">
        <f t="shared" si="0"/>
        <v>97</v>
      </c>
    </row>
    <row r="14" spans="1:14" ht="15.75">
      <c r="A14" s="23">
        <f>Prezentace!A15</f>
        <v>11</v>
      </c>
      <c r="B14" s="24" t="str">
        <f>Prezentace!B15</f>
        <v>A</v>
      </c>
      <c r="C14" s="49" t="str">
        <f>Prezentace!E15</f>
        <v>Mosin</v>
      </c>
      <c r="D14" s="25" t="str">
        <f>Prezentace!C15</f>
        <v>Hradský</v>
      </c>
      <c r="E14" s="25" t="str">
        <f>Prezentace!D15</f>
        <v>Josef</v>
      </c>
      <c r="F14" s="138">
        <v>6</v>
      </c>
      <c r="G14" s="139">
        <v>4</v>
      </c>
      <c r="H14" s="139"/>
      <c r="I14" s="139"/>
      <c r="J14" s="139"/>
      <c r="K14" s="140"/>
      <c r="L14" s="26"/>
      <c r="M14" s="26">
        <f t="shared" si="1"/>
        <v>10</v>
      </c>
      <c r="N14" s="24">
        <f t="shared" si="0"/>
        <v>96</v>
      </c>
    </row>
    <row r="15" spans="1:14" ht="15.75">
      <c r="A15" s="23">
        <f>Prezentace!A16</f>
        <v>12</v>
      </c>
      <c r="B15" s="24" t="str">
        <f>Prezentace!B16</f>
        <v>B</v>
      </c>
      <c r="C15" s="49" t="str">
        <f>Prezentace!E16</f>
        <v>AK 47</v>
      </c>
      <c r="D15" s="25" t="str">
        <f>Prezentace!C16</f>
        <v>Hradský</v>
      </c>
      <c r="E15" s="25" t="str">
        <f>Prezentace!D16</f>
        <v>Josef</v>
      </c>
      <c r="F15" s="138">
        <v>2</v>
      </c>
      <c r="G15" s="139">
        <v>5</v>
      </c>
      <c r="H15" s="139">
        <v>2</v>
      </c>
      <c r="I15" s="139">
        <v>1</v>
      </c>
      <c r="J15" s="139"/>
      <c r="K15" s="140"/>
      <c r="L15" s="26"/>
      <c r="M15" s="26">
        <f t="shared" si="1"/>
        <v>10</v>
      </c>
      <c r="N15" s="24">
        <f t="shared" si="0"/>
        <v>88</v>
      </c>
    </row>
    <row r="16" spans="1:14" ht="15.75">
      <c r="A16" s="23">
        <f>Prezentace!A17</f>
        <v>13</v>
      </c>
      <c r="B16" s="24" t="str">
        <f>Prezentace!B17</f>
        <v>C</v>
      </c>
      <c r="C16" s="49" t="str">
        <f>Prezentace!E17</f>
        <v>Norinco M305</v>
      </c>
      <c r="D16" s="25" t="str">
        <f>Prezentace!C17</f>
        <v>Jáchym</v>
      </c>
      <c r="E16" s="25" t="str">
        <f>Prezentace!D17</f>
        <v>Jiří</v>
      </c>
      <c r="F16" s="138">
        <v>8</v>
      </c>
      <c r="G16" s="139">
        <v>2</v>
      </c>
      <c r="H16" s="139"/>
      <c r="I16" s="139"/>
      <c r="J16" s="139"/>
      <c r="K16" s="140"/>
      <c r="L16" s="26"/>
      <c r="M16" s="26">
        <f t="shared" si="1"/>
        <v>10</v>
      </c>
      <c r="N16" s="24">
        <f t="shared" si="0"/>
        <v>98</v>
      </c>
    </row>
    <row r="17" spans="1:14" ht="15.75">
      <c r="A17" s="23">
        <f>Prezentace!A18</f>
        <v>14</v>
      </c>
      <c r="B17" s="24" t="str">
        <f>Prezentace!B18</f>
        <v>A</v>
      </c>
      <c r="C17" s="49" t="str">
        <f>Prezentace!E18</f>
        <v>Sharps</v>
      </c>
      <c r="D17" s="25" t="str">
        <f>Prezentace!C18</f>
        <v>Kafka</v>
      </c>
      <c r="E17" s="25" t="str">
        <f>Prezentace!D18</f>
        <v>Antonín</v>
      </c>
      <c r="F17" s="138">
        <v>9</v>
      </c>
      <c r="G17" s="139">
        <v>1</v>
      </c>
      <c r="H17" s="139"/>
      <c r="I17" s="139"/>
      <c r="J17" s="139"/>
      <c r="K17" s="140"/>
      <c r="L17" s="26"/>
      <c r="M17" s="26">
        <f t="shared" si="1"/>
        <v>10</v>
      </c>
      <c r="N17" s="24">
        <f t="shared" si="0"/>
        <v>99</v>
      </c>
    </row>
    <row r="18" spans="1:14" ht="15.75">
      <c r="A18" s="23">
        <f>Prezentace!A19</f>
        <v>15</v>
      </c>
      <c r="B18" s="24" t="str">
        <f>Prezentace!B19</f>
        <v>D</v>
      </c>
      <c r="C18" s="49" t="str">
        <f>Prezentace!E19</f>
        <v>LA 15</v>
      </c>
      <c r="D18" s="25" t="str">
        <f>Prezentace!C19</f>
        <v>Kafka</v>
      </c>
      <c r="E18" s="25" t="str">
        <f>Prezentace!D19</f>
        <v>Antonín</v>
      </c>
      <c r="F18" s="138">
        <v>8</v>
      </c>
      <c r="G18" s="139">
        <v>2</v>
      </c>
      <c r="H18" s="139"/>
      <c r="I18" s="139"/>
      <c r="J18" s="139"/>
      <c r="K18" s="140"/>
      <c r="L18" s="26"/>
      <c r="M18" s="26">
        <f t="shared" si="1"/>
        <v>10</v>
      </c>
      <c r="N18" s="24">
        <f t="shared" si="0"/>
        <v>98</v>
      </c>
    </row>
    <row r="19" spans="1:14" ht="15.75">
      <c r="A19" s="23">
        <f>Prezentace!A20</f>
        <v>16</v>
      </c>
      <c r="B19" s="24" t="str">
        <f>Prezentace!B20</f>
        <v>A</v>
      </c>
      <c r="C19" s="49" t="str">
        <f>Prezentace!E20</f>
        <v>vz. 24</v>
      </c>
      <c r="D19" s="25" t="str">
        <f>Prezentace!C20</f>
        <v>Kališ</v>
      </c>
      <c r="E19" s="25" t="str">
        <f>Prezentace!D20</f>
        <v>Petr</v>
      </c>
      <c r="F19" s="138">
        <v>7</v>
      </c>
      <c r="G19" s="139">
        <v>3</v>
      </c>
      <c r="H19" s="139"/>
      <c r="I19" s="139"/>
      <c r="J19" s="139"/>
      <c r="K19" s="140"/>
      <c r="L19" s="26"/>
      <c r="M19" s="26">
        <f t="shared" si="1"/>
        <v>10</v>
      </c>
      <c r="N19" s="24">
        <f t="shared" si="0"/>
        <v>97</v>
      </c>
    </row>
    <row r="20" spans="1:14" ht="15.75">
      <c r="A20" s="23">
        <f>Prezentace!A21</f>
        <v>17</v>
      </c>
      <c r="B20" s="24" t="str">
        <f>Prezentace!B21</f>
        <v>C</v>
      </c>
      <c r="C20" s="49" t="str">
        <f>Prezentace!E21</f>
        <v>Norinco M305</v>
      </c>
      <c r="D20" s="25" t="str">
        <f>Prezentace!C21</f>
        <v>Kališ</v>
      </c>
      <c r="E20" s="25" t="str">
        <f>Prezentace!D21</f>
        <v>Petr</v>
      </c>
      <c r="F20" s="138">
        <v>8</v>
      </c>
      <c r="G20" s="139">
        <v>2</v>
      </c>
      <c r="H20" s="139"/>
      <c r="I20" s="139"/>
      <c r="J20" s="139"/>
      <c r="K20" s="140"/>
      <c r="L20" s="26"/>
      <c r="M20" s="26">
        <f t="shared" si="1"/>
        <v>10</v>
      </c>
      <c r="N20" s="24">
        <f t="shared" si="0"/>
        <v>98</v>
      </c>
    </row>
    <row r="21" spans="1:14" ht="15.75">
      <c r="A21" s="23">
        <f>Prezentace!A22</f>
        <v>18</v>
      </c>
      <c r="B21" s="24" t="str">
        <f>Prezentace!B22</f>
        <v>A</v>
      </c>
      <c r="C21" s="49" t="str">
        <f>Prezentace!E22</f>
        <v>vz. 24</v>
      </c>
      <c r="D21" s="25" t="str">
        <f>Prezentace!C22</f>
        <v>Kališová</v>
      </c>
      <c r="E21" s="25" t="str">
        <f>Prezentace!D22</f>
        <v>Monika</v>
      </c>
      <c r="F21" s="138">
        <v>2</v>
      </c>
      <c r="G21" s="139">
        <v>5</v>
      </c>
      <c r="H21" s="139">
        <v>1</v>
      </c>
      <c r="I21" s="139">
        <v>2</v>
      </c>
      <c r="J21" s="139"/>
      <c r="K21" s="140"/>
      <c r="L21" s="26"/>
      <c r="M21" s="26">
        <f t="shared" si="1"/>
        <v>10</v>
      </c>
      <c r="N21" s="24">
        <f t="shared" si="0"/>
        <v>87</v>
      </c>
    </row>
    <row r="22" spans="1:14" ht="15.75">
      <c r="A22" s="23">
        <f>Prezentace!A23</f>
        <v>19</v>
      </c>
      <c r="B22" s="24" t="str">
        <f>Prezentace!B23</f>
        <v>B</v>
      </c>
      <c r="C22" s="49" t="str">
        <f>Prezentace!E23</f>
        <v>SA58</v>
      </c>
      <c r="D22" s="25" t="str">
        <f>Prezentace!C23</f>
        <v>Kejř</v>
      </c>
      <c r="E22" s="25" t="str">
        <f>Prezentace!D23</f>
        <v>Jan</v>
      </c>
      <c r="F22" s="138">
        <v>4</v>
      </c>
      <c r="G22" s="139">
        <v>5</v>
      </c>
      <c r="H22" s="139">
        <v>1</v>
      </c>
      <c r="I22" s="139"/>
      <c r="J22" s="139"/>
      <c r="K22" s="140"/>
      <c r="L22" s="26"/>
      <c r="M22" s="26">
        <f t="shared" si="1"/>
        <v>10</v>
      </c>
      <c r="N22" s="24">
        <f t="shared" si="0"/>
        <v>93</v>
      </c>
    </row>
    <row r="23" spans="1:14" ht="15.75">
      <c r="A23" s="23">
        <f>Prezentace!A24</f>
        <v>20</v>
      </c>
      <c r="B23" s="24" t="str">
        <f>Prezentace!B24</f>
        <v>A</v>
      </c>
      <c r="C23" s="49" t="str">
        <f>Prezentace!E24</f>
        <v>Mosin</v>
      </c>
      <c r="D23" s="25" t="str">
        <f>Prezentace!C24</f>
        <v>Kostříž</v>
      </c>
      <c r="E23" s="25" t="str">
        <f>Prezentace!D24</f>
        <v>Jaroslav</v>
      </c>
      <c r="F23" s="138">
        <v>6</v>
      </c>
      <c r="G23" s="139">
        <v>3</v>
      </c>
      <c r="H23" s="139">
        <v>1</v>
      </c>
      <c r="I23" s="139"/>
      <c r="J23" s="139"/>
      <c r="K23" s="140"/>
      <c r="L23" s="26"/>
      <c r="M23" s="26">
        <f t="shared" si="1"/>
        <v>10</v>
      </c>
      <c r="N23" s="24">
        <f t="shared" si="0"/>
        <v>95</v>
      </c>
    </row>
    <row r="24" spans="1:14" ht="15.75">
      <c r="A24" s="23">
        <f>Prezentace!A25</f>
        <v>21</v>
      </c>
      <c r="B24" s="24" t="str">
        <f>Prezentace!B25</f>
        <v>B</v>
      </c>
      <c r="C24" s="49" t="str">
        <f>Prezentace!E25</f>
        <v>SA58</v>
      </c>
      <c r="D24" s="25" t="str">
        <f>Prezentace!C25</f>
        <v>Kostříž</v>
      </c>
      <c r="E24" s="25" t="str">
        <f>Prezentace!D25</f>
        <v>Jaroslav</v>
      </c>
      <c r="F24" s="138">
        <v>1</v>
      </c>
      <c r="G24" s="139">
        <v>3</v>
      </c>
      <c r="H24" s="139">
        <v>3</v>
      </c>
      <c r="I24" s="139">
        <v>3</v>
      </c>
      <c r="J24" s="139"/>
      <c r="K24" s="140"/>
      <c r="L24" s="26"/>
      <c r="M24" s="26">
        <f t="shared" si="1"/>
        <v>10</v>
      </c>
      <c r="N24" s="24">
        <f t="shared" si="0"/>
        <v>82</v>
      </c>
    </row>
    <row r="25" spans="1:14" ht="15.75">
      <c r="A25" s="23">
        <f>Prezentace!A26</f>
        <v>22</v>
      </c>
      <c r="B25" s="24" t="str">
        <f>Prezentace!B26</f>
        <v>A</v>
      </c>
      <c r="C25" s="49" t="str">
        <f>Prezentace!E26</f>
        <v>Husqvarna 38</v>
      </c>
      <c r="D25" s="25" t="str">
        <f>Prezentace!C26</f>
        <v>Kozák</v>
      </c>
      <c r="E25" s="25" t="str">
        <f>Prezentace!D26</f>
        <v>Petr</v>
      </c>
      <c r="F25" s="138">
        <v>7</v>
      </c>
      <c r="G25" s="139">
        <v>3</v>
      </c>
      <c r="H25" s="139"/>
      <c r="I25" s="139"/>
      <c r="J25" s="139"/>
      <c r="K25" s="140"/>
      <c r="L25" s="26"/>
      <c r="M25" s="26">
        <f t="shared" si="1"/>
        <v>10</v>
      </c>
      <c r="N25" s="24">
        <f t="shared" si="0"/>
        <v>97</v>
      </c>
    </row>
    <row r="26" spans="1:14" ht="15.75">
      <c r="A26" s="23">
        <f>Prezentace!A27</f>
        <v>23</v>
      </c>
      <c r="B26" s="24" t="str">
        <f>Prezentace!B27</f>
        <v>B</v>
      </c>
      <c r="C26" s="49" t="str">
        <f>Prezentace!E27</f>
        <v>Sa 58</v>
      </c>
      <c r="D26" s="25" t="str">
        <f>Prezentace!C27</f>
        <v>Kozák</v>
      </c>
      <c r="E26" s="25" t="str">
        <f>Prezentace!D27</f>
        <v>Petr</v>
      </c>
      <c r="F26" s="138">
        <v>3</v>
      </c>
      <c r="G26" s="139">
        <v>4</v>
      </c>
      <c r="H26" s="139">
        <v>3</v>
      </c>
      <c r="I26" s="139"/>
      <c r="J26" s="139"/>
      <c r="K26" s="140"/>
      <c r="L26" s="26"/>
      <c r="M26" s="26">
        <f t="shared" si="1"/>
        <v>10</v>
      </c>
      <c r="N26" s="24">
        <f t="shared" si="0"/>
        <v>90</v>
      </c>
    </row>
    <row r="27" spans="1:14" ht="15.75">
      <c r="A27" s="23">
        <f>Prezentace!A28</f>
        <v>24</v>
      </c>
      <c r="B27" s="24" t="str">
        <f>Prezentace!B28</f>
        <v>D</v>
      </c>
      <c r="C27" s="49" t="str">
        <f>Prezentace!E28</f>
        <v>PAR MK3</v>
      </c>
      <c r="D27" s="25" t="str">
        <f>Prezentace!C28</f>
        <v>Kozák</v>
      </c>
      <c r="E27" s="25" t="str">
        <f>Prezentace!D28</f>
        <v>Petr</v>
      </c>
      <c r="F27" s="138">
        <v>7</v>
      </c>
      <c r="G27" s="139">
        <v>3</v>
      </c>
      <c r="H27" s="139"/>
      <c r="I27" s="139"/>
      <c r="J27" s="139"/>
      <c r="K27" s="140"/>
      <c r="L27" s="26"/>
      <c r="M27" s="26">
        <f t="shared" si="1"/>
        <v>10</v>
      </c>
      <c r="N27" s="24">
        <f t="shared" si="0"/>
        <v>97</v>
      </c>
    </row>
    <row r="28" spans="1:14" ht="15.75">
      <c r="A28" s="23">
        <f>Prezentace!A29</f>
        <v>25</v>
      </c>
      <c r="B28" s="24" t="str">
        <f>Prezentace!B29</f>
        <v>A</v>
      </c>
      <c r="C28" s="49" t="str">
        <f>Prezentace!E29</f>
        <v>Mauser</v>
      </c>
      <c r="D28" s="25" t="str">
        <f>Prezentace!C29</f>
        <v>Krbeček</v>
      </c>
      <c r="E28" s="25" t="str">
        <f>Prezentace!D29</f>
        <v>Michal</v>
      </c>
      <c r="F28" s="138">
        <v>6</v>
      </c>
      <c r="G28" s="139">
        <v>4</v>
      </c>
      <c r="H28" s="139"/>
      <c r="I28" s="139"/>
      <c r="J28" s="139"/>
      <c r="K28" s="140"/>
      <c r="L28" s="26"/>
      <c r="M28" s="26">
        <f t="shared" si="1"/>
        <v>10</v>
      </c>
      <c r="N28" s="24">
        <f t="shared" si="0"/>
        <v>96</v>
      </c>
    </row>
    <row r="29" spans="1:14" ht="15.75">
      <c r="A29" s="23">
        <f>Prezentace!A30</f>
        <v>26</v>
      </c>
      <c r="B29" s="24" t="str">
        <f>Prezentace!B30</f>
        <v>B</v>
      </c>
      <c r="C29" s="49" t="str">
        <f>Prezentace!E30</f>
        <v>SKS 45</v>
      </c>
      <c r="D29" s="25" t="str">
        <f>Prezentace!C30</f>
        <v>Krbeček</v>
      </c>
      <c r="E29" s="25" t="str">
        <f>Prezentace!D30</f>
        <v>Michal</v>
      </c>
      <c r="F29" s="138">
        <v>3</v>
      </c>
      <c r="G29" s="139">
        <v>3</v>
      </c>
      <c r="H29" s="139">
        <v>3</v>
      </c>
      <c r="I29" s="139">
        <v>1</v>
      </c>
      <c r="J29" s="139"/>
      <c r="K29" s="140"/>
      <c r="L29" s="26"/>
      <c r="M29" s="26">
        <f aca="true" t="shared" si="2" ref="M29:M67">SUM(F29:L29)</f>
        <v>10</v>
      </c>
      <c r="N29" s="24">
        <f t="shared" si="0"/>
        <v>88</v>
      </c>
    </row>
    <row r="30" spans="1:14" ht="15.75">
      <c r="A30" s="23">
        <f>Prezentace!A31</f>
        <v>27</v>
      </c>
      <c r="B30" s="24" t="str">
        <f>Prezentace!B31</f>
        <v>C</v>
      </c>
      <c r="C30" s="49" t="str">
        <f>Prezentace!E31</f>
        <v>KG</v>
      </c>
      <c r="D30" s="25" t="str">
        <f>Prezentace!C31</f>
        <v>Krbeček</v>
      </c>
      <c r="E30" s="25" t="str">
        <f>Prezentace!D31</f>
        <v>Michal</v>
      </c>
      <c r="F30" s="138">
        <v>7</v>
      </c>
      <c r="G30" s="139">
        <v>3</v>
      </c>
      <c r="H30" s="139"/>
      <c r="I30" s="139"/>
      <c r="J30" s="139"/>
      <c r="K30" s="140"/>
      <c r="L30" s="26"/>
      <c r="M30" s="26">
        <f t="shared" si="2"/>
        <v>10</v>
      </c>
      <c r="N30" s="24">
        <f t="shared" si="0"/>
        <v>97</v>
      </c>
    </row>
    <row r="31" spans="1:14" ht="15.75">
      <c r="A31" s="23">
        <f>Prezentace!A32</f>
        <v>28</v>
      </c>
      <c r="B31" s="24" t="str">
        <f>Prezentace!B32</f>
        <v>B</v>
      </c>
      <c r="C31" s="49" t="str">
        <f>Prezentace!E32</f>
        <v>Sa 58</v>
      </c>
      <c r="D31" s="25" t="str">
        <f>Prezentace!C32</f>
        <v>Krček</v>
      </c>
      <c r="E31" s="25" t="str">
        <f>Prezentace!D32</f>
        <v>Josef</v>
      </c>
      <c r="F31" s="138">
        <v>7</v>
      </c>
      <c r="G31" s="139">
        <v>3</v>
      </c>
      <c r="H31" s="139"/>
      <c r="I31" s="139"/>
      <c r="J31" s="139"/>
      <c r="K31" s="140"/>
      <c r="L31" s="26"/>
      <c r="M31" s="26">
        <f t="shared" si="2"/>
        <v>10</v>
      </c>
      <c r="N31" s="24">
        <f t="shared" si="0"/>
        <v>97</v>
      </c>
    </row>
    <row r="32" spans="1:14" ht="15.75">
      <c r="A32" s="23">
        <f>Prezentace!A33</f>
        <v>29</v>
      </c>
      <c r="B32" s="24" t="str">
        <f>Prezentace!B33</f>
        <v>D</v>
      </c>
      <c r="C32" s="49" t="str">
        <f>Prezentace!E33</f>
        <v>DPMS</v>
      </c>
      <c r="D32" s="25" t="str">
        <f>Prezentace!C33</f>
        <v>Kůgel</v>
      </c>
      <c r="E32" s="25" t="str">
        <f>Prezentace!D33</f>
        <v>Tomáš</v>
      </c>
      <c r="F32" s="138">
        <v>6</v>
      </c>
      <c r="G32" s="139">
        <v>1</v>
      </c>
      <c r="H32" s="139">
        <v>2</v>
      </c>
      <c r="I32" s="139">
        <v>1</v>
      </c>
      <c r="J32" s="139"/>
      <c r="K32" s="140"/>
      <c r="L32" s="26"/>
      <c r="M32" s="26">
        <f t="shared" si="2"/>
        <v>10</v>
      </c>
      <c r="N32" s="24">
        <f t="shared" si="0"/>
        <v>92</v>
      </c>
    </row>
    <row r="33" spans="1:14" ht="15.75">
      <c r="A33" s="23">
        <f>Prezentace!A34</f>
        <v>30</v>
      </c>
      <c r="B33" s="24" t="str">
        <f>Prezentace!B34</f>
        <v>A</v>
      </c>
      <c r="C33" s="49" t="str">
        <f>Prezentace!E34</f>
        <v>Mosin</v>
      </c>
      <c r="D33" s="25" t="str">
        <f>Prezentace!C34</f>
        <v>Kumšta</v>
      </c>
      <c r="E33" s="25" t="str">
        <f>Prezentace!D34</f>
        <v>Karel</v>
      </c>
      <c r="F33" s="138">
        <v>6</v>
      </c>
      <c r="G33" s="139">
        <v>4</v>
      </c>
      <c r="H33" s="139"/>
      <c r="I33" s="139"/>
      <c r="J33" s="139"/>
      <c r="K33" s="140"/>
      <c r="L33" s="26"/>
      <c r="M33" s="26">
        <f t="shared" si="2"/>
        <v>10</v>
      </c>
      <c r="N33" s="24">
        <f t="shared" si="0"/>
        <v>96</v>
      </c>
    </row>
    <row r="34" spans="1:14" ht="15.75">
      <c r="A34" s="23">
        <f>Prezentace!A35</f>
        <v>31</v>
      </c>
      <c r="B34" s="24" t="str">
        <f>Prezentace!B35</f>
        <v>B</v>
      </c>
      <c r="C34" s="49" t="str">
        <f>Prezentace!E35</f>
        <v>Sa 58</v>
      </c>
      <c r="D34" s="25" t="str">
        <f>Prezentace!C35</f>
        <v>Kumšta</v>
      </c>
      <c r="E34" s="25" t="str">
        <f>Prezentace!D35</f>
        <v>Karel</v>
      </c>
      <c r="F34" s="138">
        <v>5</v>
      </c>
      <c r="G34" s="139">
        <v>5</v>
      </c>
      <c r="H34" s="139"/>
      <c r="I34" s="139"/>
      <c r="J34" s="139"/>
      <c r="K34" s="140"/>
      <c r="L34" s="26"/>
      <c r="M34" s="26">
        <f t="shared" si="2"/>
        <v>10</v>
      </c>
      <c r="N34" s="24">
        <f t="shared" si="0"/>
        <v>95</v>
      </c>
    </row>
    <row r="35" spans="1:14" ht="15.75">
      <c r="A35" s="23">
        <f>Prezentace!A36</f>
        <v>32</v>
      </c>
      <c r="B35" s="24" t="str">
        <f>Prezentace!B36</f>
        <v>B</v>
      </c>
      <c r="C35" s="49" t="str">
        <f>Prezentace!E36</f>
        <v>M1</v>
      </c>
      <c r="D35" s="25" t="str">
        <f>Prezentace!C36</f>
        <v>Mezera</v>
      </c>
      <c r="E35" s="25" t="str">
        <f>Prezentace!D36</f>
        <v>František</v>
      </c>
      <c r="F35" s="138">
        <v>3</v>
      </c>
      <c r="G35" s="139">
        <v>3</v>
      </c>
      <c r="H35" s="139">
        <v>3</v>
      </c>
      <c r="I35" s="139"/>
      <c r="J35" s="139"/>
      <c r="K35" s="140"/>
      <c r="L35" s="26">
        <v>1</v>
      </c>
      <c r="M35" s="26">
        <f t="shared" si="2"/>
        <v>10</v>
      </c>
      <c r="N35" s="24">
        <f t="shared" si="0"/>
        <v>81</v>
      </c>
    </row>
    <row r="36" spans="1:14" ht="15.75">
      <c r="A36" s="23">
        <f>Prezentace!A37</f>
        <v>33</v>
      </c>
      <c r="B36" s="24" t="str">
        <f>Prezentace!B37</f>
        <v>B</v>
      </c>
      <c r="C36" s="49" t="str">
        <f>Prezentace!E37</f>
        <v>Sa 58</v>
      </c>
      <c r="D36" s="25" t="str">
        <f>Prezentace!C37</f>
        <v>Miklas</v>
      </c>
      <c r="E36" s="25" t="str">
        <f>Prezentace!D37</f>
        <v>Václav</v>
      </c>
      <c r="F36" s="138">
        <v>1</v>
      </c>
      <c r="G36" s="139">
        <v>2</v>
      </c>
      <c r="H36" s="139">
        <v>5</v>
      </c>
      <c r="I36" s="139">
        <v>1</v>
      </c>
      <c r="J36" s="139"/>
      <c r="K36" s="140"/>
      <c r="L36" s="26">
        <v>1</v>
      </c>
      <c r="M36" s="26">
        <f t="shared" si="2"/>
        <v>10</v>
      </c>
      <c r="N36" s="24">
        <f t="shared" si="0"/>
        <v>75</v>
      </c>
    </row>
    <row r="37" spans="1:14" ht="15.75">
      <c r="A37" s="23">
        <f>Prezentace!A38</f>
        <v>34</v>
      </c>
      <c r="B37" s="24" t="str">
        <f>Prezentace!B38</f>
        <v>D</v>
      </c>
      <c r="C37" s="49" t="str">
        <f>Prezentace!E38</f>
        <v>LA 15</v>
      </c>
      <c r="D37" s="25" t="str">
        <f>Prezentace!C38</f>
        <v>Miklas</v>
      </c>
      <c r="E37" s="25" t="str">
        <f>Prezentace!D38</f>
        <v>Václav</v>
      </c>
      <c r="F37" s="138">
        <v>7</v>
      </c>
      <c r="G37" s="139">
        <v>3</v>
      </c>
      <c r="H37" s="139"/>
      <c r="I37" s="139"/>
      <c r="J37" s="139"/>
      <c r="K37" s="140"/>
      <c r="L37" s="26"/>
      <c r="M37" s="26">
        <f t="shared" si="2"/>
        <v>10</v>
      </c>
      <c r="N37" s="24">
        <f t="shared" si="0"/>
        <v>97</v>
      </c>
    </row>
    <row r="38" spans="1:14" ht="15.75">
      <c r="A38" s="23">
        <f>Prezentace!A39</f>
        <v>35</v>
      </c>
      <c r="B38" s="24" t="str">
        <f>Prezentace!B39</f>
        <v>B</v>
      </c>
      <c r="C38" s="49" t="str">
        <f>Prezentace!E39</f>
        <v>Sa 58</v>
      </c>
      <c r="D38" s="25" t="str">
        <f>Prezentace!C39</f>
        <v>Řeháček</v>
      </c>
      <c r="E38" s="25" t="str">
        <f>Prezentace!D39</f>
        <v>Radek</v>
      </c>
      <c r="F38" s="138">
        <v>4</v>
      </c>
      <c r="G38" s="139">
        <v>3</v>
      </c>
      <c r="H38" s="139">
        <v>3</v>
      </c>
      <c r="I38" s="139"/>
      <c r="J38" s="139"/>
      <c r="K38" s="140"/>
      <c r="L38" s="26"/>
      <c r="M38" s="26">
        <f t="shared" si="2"/>
        <v>10</v>
      </c>
      <c r="N38" s="24">
        <f t="shared" si="0"/>
        <v>91</v>
      </c>
    </row>
    <row r="39" spans="1:14" ht="15.75">
      <c r="A39" s="23">
        <f>Prezentace!A40</f>
        <v>36</v>
      </c>
      <c r="B39" s="24" t="str">
        <f>Prezentace!B40</f>
        <v>A</v>
      </c>
      <c r="C39" s="49" t="str">
        <f>Prezentace!E40</f>
        <v>KG</v>
      </c>
      <c r="D39" s="25" t="str">
        <f>Prezentace!C40</f>
        <v>Šareš</v>
      </c>
      <c r="E39" s="25" t="str">
        <f>Prezentace!D40</f>
        <v>Jiří</v>
      </c>
      <c r="F39" s="138">
        <v>4</v>
      </c>
      <c r="G39" s="139">
        <v>4</v>
      </c>
      <c r="H39" s="139">
        <v>2</v>
      </c>
      <c r="I39" s="139"/>
      <c r="J39" s="139"/>
      <c r="K39" s="140"/>
      <c r="L39" s="26"/>
      <c r="M39" s="26">
        <f t="shared" si="2"/>
        <v>10</v>
      </c>
      <c r="N39" s="24">
        <f t="shared" si="0"/>
        <v>92</v>
      </c>
    </row>
    <row r="40" spans="1:14" ht="15.75">
      <c r="A40" s="23">
        <f>Prezentace!A41</f>
        <v>37</v>
      </c>
      <c r="B40" s="24" t="str">
        <f>Prezentace!B41</f>
        <v>B</v>
      </c>
      <c r="C40" s="49" t="str">
        <f>Prezentace!E41</f>
        <v>Sa 58</v>
      </c>
      <c r="D40" s="25" t="str">
        <f>Prezentace!C41</f>
        <v>Šareš</v>
      </c>
      <c r="E40" s="25" t="str">
        <f>Prezentace!D41</f>
        <v>Jiří</v>
      </c>
      <c r="F40" s="138">
        <v>3</v>
      </c>
      <c r="G40" s="139">
        <v>3</v>
      </c>
      <c r="H40" s="139">
        <v>3</v>
      </c>
      <c r="I40" s="139">
        <v>1</v>
      </c>
      <c r="J40" s="139"/>
      <c r="K40" s="140"/>
      <c r="L40" s="26"/>
      <c r="M40" s="26">
        <f t="shared" si="2"/>
        <v>10</v>
      </c>
      <c r="N40" s="24">
        <f t="shared" si="0"/>
        <v>88</v>
      </c>
    </row>
    <row r="41" spans="1:14" ht="15.75">
      <c r="A41" s="23">
        <f>Prezentace!A42</f>
        <v>38</v>
      </c>
      <c r="B41" s="24" t="str">
        <f>Prezentace!B42</f>
        <v>D</v>
      </c>
      <c r="C41" s="49" t="str">
        <f>Prezentace!E42</f>
        <v>LA-15</v>
      </c>
      <c r="D41" s="25" t="str">
        <f>Prezentace!C42</f>
        <v>Šareš</v>
      </c>
      <c r="E41" s="25" t="str">
        <f>Prezentace!D42</f>
        <v>Jiří</v>
      </c>
      <c r="F41" s="138">
        <v>7</v>
      </c>
      <c r="G41" s="139">
        <v>1</v>
      </c>
      <c r="H41" s="139">
        <v>2</v>
      </c>
      <c r="I41" s="139"/>
      <c r="J41" s="139"/>
      <c r="K41" s="140"/>
      <c r="L41" s="26"/>
      <c r="M41" s="26">
        <f t="shared" si="2"/>
        <v>10</v>
      </c>
      <c r="N41" s="24">
        <f t="shared" si="0"/>
        <v>95</v>
      </c>
    </row>
    <row r="42" spans="1:14" ht="15.75">
      <c r="A42" s="23">
        <f>Prezentace!A43</f>
        <v>39</v>
      </c>
      <c r="B42" s="24" t="str">
        <f>Prezentace!B43</f>
        <v>B</v>
      </c>
      <c r="C42" s="49" t="str">
        <f>Prezentace!E43</f>
        <v>Sa 58</v>
      </c>
      <c r="D42" s="25" t="str">
        <f>Prezentace!C43</f>
        <v>Šimek</v>
      </c>
      <c r="E42" s="25" t="str">
        <f>Prezentace!D43</f>
        <v>Martin</v>
      </c>
      <c r="F42" s="138">
        <v>1</v>
      </c>
      <c r="G42" s="139">
        <v>4</v>
      </c>
      <c r="H42" s="139">
        <v>4</v>
      </c>
      <c r="I42" s="139">
        <v>1</v>
      </c>
      <c r="J42" s="139"/>
      <c r="K42" s="140"/>
      <c r="L42" s="26"/>
      <c r="M42" s="26">
        <f t="shared" si="2"/>
        <v>10</v>
      </c>
      <c r="N42" s="24">
        <f t="shared" si="0"/>
        <v>85</v>
      </c>
    </row>
    <row r="43" spans="1:14" ht="15.75">
      <c r="A43" s="23">
        <f>Prezentace!A44</f>
        <v>40</v>
      </c>
      <c r="B43" s="24" t="str">
        <f>Prezentace!B44</f>
        <v>C</v>
      </c>
      <c r="C43" s="49" t="str">
        <f>Prezentace!E44</f>
        <v>M 305</v>
      </c>
      <c r="D43" s="25" t="str">
        <f>Prezentace!C44</f>
        <v>Štěch</v>
      </c>
      <c r="E43" s="25" t="str">
        <f>Prezentace!D44</f>
        <v>Josef</v>
      </c>
      <c r="F43" s="138">
        <v>5</v>
      </c>
      <c r="G43" s="139">
        <v>4</v>
      </c>
      <c r="H43" s="139">
        <v>1</v>
      </c>
      <c r="I43" s="139"/>
      <c r="J43" s="139"/>
      <c r="K43" s="140"/>
      <c r="L43" s="26"/>
      <c r="M43" s="26">
        <f t="shared" si="2"/>
        <v>10</v>
      </c>
      <c r="N43" s="24">
        <f t="shared" si="0"/>
        <v>94</v>
      </c>
    </row>
    <row r="44" spans="1:14" ht="15.75">
      <c r="A44" s="23">
        <f>Prezentace!A45</f>
        <v>41</v>
      </c>
      <c r="B44" s="24" t="str">
        <f>Prezentace!B45</f>
        <v>D</v>
      </c>
      <c r="C44" s="49" t="str">
        <f>Prezentace!E45</f>
        <v>DPMS</v>
      </c>
      <c r="D44" s="25" t="str">
        <f>Prezentace!C45</f>
        <v>Švec</v>
      </c>
      <c r="E44" s="25" t="str">
        <f>Prezentace!D45</f>
        <v>Martin</v>
      </c>
      <c r="F44" s="138">
        <v>6</v>
      </c>
      <c r="G44" s="139">
        <v>3</v>
      </c>
      <c r="H44" s="139">
        <v>0</v>
      </c>
      <c r="I44" s="139">
        <v>1</v>
      </c>
      <c r="J44" s="139"/>
      <c r="K44" s="140"/>
      <c r="L44" s="26"/>
      <c r="M44" s="26">
        <f t="shared" si="2"/>
        <v>10</v>
      </c>
      <c r="N44" s="24">
        <f t="shared" si="0"/>
        <v>94</v>
      </c>
    </row>
    <row r="45" spans="1:14" ht="15.75">
      <c r="A45" s="23">
        <f>Prezentace!A46</f>
        <v>42</v>
      </c>
      <c r="B45" s="24" t="str">
        <f>Prezentace!B46</f>
        <v>C</v>
      </c>
      <c r="C45" s="49" t="str">
        <f>Prezentace!E46</f>
        <v>LA 10</v>
      </c>
      <c r="D45" s="25" t="str">
        <f>Prezentace!C46</f>
        <v>Taubr</v>
      </c>
      <c r="E45" s="25" t="str">
        <f>Prezentace!D46</f>
        <v>Pavel</v>
      </c>
      <c r="F45" s="138">
        <v>10</v>
      </c>
      <c r="G45" s="139"/>
      <c r="H45" s="139"/>
      <c r="I45" s="139"/>
      <c r="J45" s="139"/>
      <c r="K45" s="140"/>
      <c r="L45" s="26"/>
      <c r="M45" s="26">
        <f t="shared" si="2"/>
        <v>10</v>
      </c>
      <c r="N45" s="24">
        <f t="shared" si="0"/>
        <v>100</v>
      </c>
    </row>
    <row r="46" spans="1:14" ht="15.75">
      <c r="A46" s="23">
        <f>Prezentace!A47</f>
        <v>43</v>
      </c>
      <c r="B46" s="24" t="str">
        <f>Prezentace!B47</f>
        <v>D</v>
      </c>
      <c r="C46" s="49" t="str">
        <f>Prezentace!E47</f>
        <v>LA 15</v>
      </c>
      <c r="D46" s="25" t="str">
        <f>Prezentace!C47</f>
        <v>Taubr</v>
      </c>
      <c r="E46" s="25" t="str">
        <f>Prezentace!D47</f>
        <v>Pavel</v>
      </c>
      <c r="F46" s="138">
        <v>9</v>
      </c>
      <c r="G46" s="139">
        <v>1</v>
      </c>
      <c r="H46" s="139"/>
      <c r="I46" s="139"/>
      <c r="J46" s="139"/>
      <c r="K46" s="140"/>
      <c r="L46" s="26"/>
      <c r="M46" s="26">
        <f t="shared" si="2"/>
        <v>10</v>
      </c>
      <c r="N46" s="24">
        <f t="shared" si="0"/>
        <v>99</v>
      </c>
    </row>
    <row r="47" spans="1:14" ht="15.75">
      <c r="A47" s="23">
        <f>Prezentace!A48</f>
        <v>44</v>
      </c>
      <c r="B47" s="24" t="str">
        <f>Prezentace!B48</f>
        <v>D</v>
      </c>
      <c r="C47" s="49" t="str">
        <f>Prezentace!E48</f>
        <v>Norinco CQ1</v>
      </c>
      <c r="D47" s="25" t="str">
        <f>Prezentace!C48</f>
        <v>Teringl</v>
      </c>
      <c r="E47" s="25" t="str">
        <f>Prezentace!D48</f>
        <v>Miroslav</v>
      </c>
      <c r="F47" s="138">
        <v>4</v>
      </c>
      <c r="G47" s="139">
        <v>4</v>
      </c>
      <c r="H47" s="139">
        <v>1</v>
      </c>
      <c r="I47" s="139">
        <v>1</v>
      </c>
      <c r="J47" s="139"/>
      <c r="K47" s="140"/>
      <c r="L47" s="26"/>
      <c r="M47" s="26">
        <f t="shared" si="2"/>
        <v>10</v>
      </c>
      <c r="N47" s="24">
        <f t="shared" si="0"/>
        <v>91</v>
      </c>
    </row>
    <row r="48" spans="1:14" ht="15.75">
      <c r="A48" s="23">
        <f>Prezentace!A49</f>
        <v>45</v>
      </c>
      <c r="B48" s="24" t="str">
        <f>Prezentace!B49</f>
        <v>B</v>
      </c>
      <c r="C48" s="49" t="str">
        <f>Prezentace!E49</f>
        <v>Sa 58</v>
      </c>
      <c r="D48" s="25" t="str">
        <f>Prezentace!C49</f>
        <v>Vašíček</v>
      </c>
      <c r="E48" s="25" t="str">
        <f>Prezentace!D49</f>
        <v>Pavel</v>
      </c>
      <c r="F48" s="138">
        <v>2</v>
      </c>
      <c r="G48" s="139">
        <v>6</v>
      </c>
      <c r="H48" s="139">
        <v>2</v>
      </c>
      <c r="I48" s="139"/>
      <c r="J48" s="139"/>
      <c r="K48" s="140"/>
      <c r="L48" s="26"/>
      <c r="M48" s="26">
        <f t="shared" si="2"/>
        <v>10</v>
      </c>
      <c r="N48" s="24">
        <f t="shared" si="0"/>
        <v>90</v>
      </c>
    </row>
    <row r="49" spans="1:14" ht="15.75">
      <c r="A49" s="23">
        <f>Prezentace!A50</f>
        <v>46</v>
      </c>
      <c r="B49" s="24" t="str">
        <f>Prezentace!B50</f>
        <v>B</v>
      </c>
      <c r="C49" s="49" t="str">
        <f>Prezentace!E50</f>
        <v>Sa 58</v>
      </c>
      <c r="D49" s="25" t="str">
        <f>Prezentace!C50</f>
        <v>Vašíček</v>
      </c>
      <c r="E49" s="25" t="str">
        <f>Prezentace!D50</f>
        <v>Petr</v>
      </c>
      <c r="F49" s="138">
        <v>4</v>
      </c>
      <c r="G49" s="139">
        <v>4</v>
      </c>
      <c r="H49" s="139">
        <v>2</v>
      </c>
      <c r="I49" s="139"/>
      <c r="J49" s="139"/>
      <c r="K49" s="140"/>
      <c r="L49" s="26"/>
      <c r="M49" s="26">
        <f t="shared" si="2"/>
        <v>10</v>
      </c>
      <c r="N49" s="24">
        <f t="shared" si="0"/>
        <v>92</v>
      </c>
    </row>
    <row r="50" spans="1:14" ht="15.75">
      <c r="A50" s="23">
        <f>Prezentace!A51</f>
        <v>47</v>
      </c>
      <c r="B50" s="24" t="str">
        <f>Prezentace!B51</f>
        <v>A</v>
      </c>
      <c r="C50" s="49" t="str">
        <f>Prezentace!E51</f>
        <v>K 31</v>
      </c>
      <c r="D50" s="25" t="str">
        <f>Prezentace!C51</f>
        <v>Vejskal</v>
      </c>
      <c r="E50" s="25" t="str">
        <f>Prezentace!D51</f>
        <v>Zdeněk</v>
      </c>
      <c r="F50" s="138">
        <v>5</v>
      </c>
      <c r="G50" s="139">
        <v>5</v>
      </c>
      <c r="H50" s="139"/>
      <c r="I50" s="139"/>
      <c r="J50" s="139"/>
      <c r="K50" s="140"/>
      <c r="L50" s="26"/>
      <c r="M50" s="26">
        <f t="shared" si="2"/>
        <v>10</v>
      </c>
      <c r="N50" s="24">
        <f t="shared" si="0"/>
        <v>95</v>
      </c>
    </row>
    <row r="51" spans="1:14" ht="15.75">
      <c r="A51" s="23">
        <f>Prezentace!A52</f>
        <v>48</v>
      </c>
      <c r="B51" s="24" t="str">
        <f>Prezentace!B52</f>
        <v>C</v>
      </c>
      <c r="C51" s="49" t="str">
        <f>Prezentace!E52</f>
        <v>Enfield L1A1</v>
      </c>
      <c r="D51" s="25" t="str">
        <f>Prezentace!C52</f>
        <v>Vejskal</v>
      </c>
      <c r="E51" s="25" t="str">
        <f>Prezentace!D52</f>
        <v>Zdeněk</v>
      </c>
      <c r="F51" s="138">
        <v>6</v>
      </c>
      <c r="G51" s="139">
        <v>3</v>
      </c>
      <c r="H51" s="139">
        <v>1</v>
      </c>
      <c r="I51" s="139"/>
      <c r="J51" s="139"/>
      <c r="K51" s="140"/>
      <c r="L51" s="26"/>
      <c r="M51" s="26">
        <f t="shared" si="2"/>
        <v>10</v>
      </c>
      <c r="N51" s="24">
        <f t="shared" si="0"/>
        <v>95</v>
      </c>
    </row>
    <row r="52" spans="1:14" ht="15.75">
      <c r="A52" s="23">
        <f>Prezentace!A53</f>
        <v>49</v>
      </c>
      <c r="B52" s="24" t="str">
        <f>Prezentace!B53</f>
        <v>A</v>
      </c>
      <c r="C52" s="49" t="str">
        <f>Prezentace!E53</f>
        <v>vz. 54</v>
      </c>
      <c r="D52" s="25" t="str">
        <f>Prezentace!C53</f>
        <v>Vítovec</v>
      </c>
      <c r="E52" s="25" t="str">
        <f>Prezentace!D53</f>
        <v>Miloslav</v>
      </c>
      <c r="F52" s="138">
        <v>5</v>
      </c>
      <c r="G52" s="139">
        <v>3</v>
      </c>
      <c r="H52" s="139">
        <v>1</v>
      </c>
      <c r="I52" s="139">
        <v>1</v>
      </c>
      <c r="J52" s="139"/>
      <c r="K52" s="140"/>
      <c r="L52" s="26"/>
      <c r="M52" s="26">
        <f t="shared" si="2"/>
        <v>10</v>
      </c>
      <c r="N52" s="24">
        <f t="shared" si="0"/>
        <v>92</v>
      </c>
    </row>
    <row r="53" spans="1:14" ht="15.75">
      <c r="A53" s="23">
        <f>Prezentace!A54</f>
        <v>50</v>
      </c>
      <c r="B53" s="24" t="str">
        <f>Prezentace!B54</f>
        <v>B</v>
      </c>
      <c r="C53" s="49" t="str">
        <f>Prezentace!E54</f>
        <v>M1</v>
      </c>
      <c r="D53" s="25" t="str">
        <f>Prezentace!C54</f>
        <v>Vítovec</v>
      </c>
      <c r="E53" s="25" t="str">
        <f>Prezentace!D54</f>
        <v>Miloslav</v>
      </c>
      <c r="F53" s="138">
        <v>1</v>
      </c>
      <c r="G53" s="139">
        <v>5</v>
      </c>
      <c r="H53" s="139">
        <v>4</v>
      </c>
      <c r="I53" s="139"/>
      <c r="J53" s="139"/>
      <c r="K53" s="140"/>
      <c r="L53" s="26"/>
      <c r="M53" s="26">
        <f t="shared" si="2"/>
        <v>10</v>
      </c>
      <c r="N53" s="24">
        <f t="shared" si="0"/>
        <v>87</v>
      </c>
    </row>
    <row r="54" spans="1:14" ht="15.75">
      <c r="A54" s="23">
        <f>Prezentace!A55</f>
        <v>51</v>
      </c>
      <c r="B54" s="24" t="str">
        <f>Prezentace!B55</f>
        <v>C</v>
      </c>
      <c r="C54" s="49" t="str">
        <f>Prezentace!E55</f>
        <v>SVT 40</v>
      </c>
      <c r="D54" s="25" t="str">
        <f>Prezentace!C55</f>
        <v>Vítovec</v>
      </c>
      <c r="E54" s="25" t="str">
        <f>Prezentace!D55</f>
        <v>Miloslav</v>
      </c>
      <c r="F54" s="138">
        <v>2</v>
      </c>
      <c r="G54" s="139">
        <v>1</v>
      </c>
      <c r="H54" s="139">
        <v>3</v>
      </c>
      <c r="I54" s="139">
        <v>2</v>
      </c>
      <c r="J54" s="139"/>
      <c r="K54" s="140"/>
      <c r="L54" s="26">
        <v>2</v>
      </c>
      <c r="M54" s="26">
        <f t="shared" si="2"/>
        <v>10</v>
      </c>
      <c r="N54" s="24">
        <f t="shared" si="0"/>
        <v>67</v>
      </c>
    </row>
    <row r="55" spans="1:14" ht="15.75">
      <c r="A55" s="23">
        <f>Prezentace!A56</f>
        <v>52</v>
      </c>
      <c r="B55" s="24" t="str">
        <f>Prezentace!B56</f>
        <v>D</v>
      </c>
      <c r="C55" s="49" t="str">
        <f>Prezentace!E56</f>
        <v>Dragunov</v>
      </c>
      <c r="D55" s="25" t="str">
        <f>Prezentace!C56</f>
        <v>Vítovec</v>
      </c>
      <c r="E55" s="25" t="str">
        <f>Prezentace!D56</f>
        <v>Miloslav</v>
      </c>
      <c r="F55" s="138">
        <v>2</v>
      </c>
      <c r="G55" s="139">
        <v>4</v>
      </c>
      <c r="H55" s="139">
        <v>4</v>
      </c>
      <c r="I55" s="139"/>
      <c r="J55" s="139"/>
      <c r="K55" s="140"/>
      <c r="L55" s="26"/>
      <c r="M55" s="26">
        <f t="shared" si="2"/>
        <v>10</v>
      </c>
      <c r="N55" s="24">
        <f t="shared" si="0"/>
        <v>88</v>
      </c>
    </row>
    <row r="56" spans="1:14" ht="15.75">
      <c r="A56" s="23">
        <f>Prezentace!A57</f>
        <v>53</v>
      </c>
      <c r="B56" s="24" t="str">
        <f>Prezentace!B57</f>
        <v>D</v>
      </c>
      <c r="C56" s="49" t="str">
        <f>Prezentace!E57</f>
        <v>DPMS</v>
      </c>
      <c r="D56" s="25" t="str">
        <f>Prezentace!C57</f>
        <v>Voračka</v>
      </c>
      <c r="E56" s="25" t="str">
        <f>Prezentace!D57</f>
        <v>Adolf</v>
      </c>
      <c r="F56" s="138">
        <v>1</v>
      </c>
      <c r="G56" s="139">
        <v>5</v>
      </c>
      <c r="H56" s="139">
        <v>3</v>
      </c>
      <c r="I56" s="139">
        <v>1</v>
      </c>
      <c r="J56" s="139"/>
      <c r="K56" s="140"/>
      <c r="L56" s="26"/>
      <c r="M56" s="26">
        <f t="shared" si="2"/>
        <v>10</v>
      </c>
      <c r="N56" s="24">
        <f t="shared" si="0"/>
        <v>86</v>
      </c>
    </row>
    <row r="57" spans="1:14" ht="15.75">
      <c r="A57" s="23">
        <f>Prezentace!A58</f>
        <v>54</v>
      </c>
      <c r="B57" s="24" t="str">
        <f>Prezentace!B58</f>
        <v>A</v>
      </c>
      <c r="C57" s="49" t="str">
        <f>Prezentace!E58</f>
        <v>Mauser</v>
      </c>
      <c r="D57" s="25" t="str">
        <f>Prezentace!C58</f>
        <v>Záhorka</v>
      </c>
      <c r="E57" s="25" t="str">
        <f>Prezentace!D58</f>
        <v>Miroslav</v>
      </c>
      <c r="F57" s="138">
        <v>4</v>
      </c>
      <c r="G57" s="139">
        <v>3</v>
      </c>
      <c r="H57" s="139">
        <v>3</v>
      </c>
      <c r="I57" s="139"/>
      <c r="J57" s="139"/>
      <c r="K57" s="140"/>
      <c r="L57" s="26"/>
      <c r="M57" s="26">
        <f t="shared" si="2"/>
        <v>10</v>
      </c>
      <c r="N57" s="24">
        <f t="shared" si="0"/>
        <v>91</v>
      </c>
    </row>
    <row r="58" spans="1:14" ht="15.75">
      <c r="A58" s="23">
        <f>Prezentace!A59</f>
        <v>55</v>
      </c>
      <c r="B58" s="24" t="str">
        <f>Prezentace!B59</f>
        <v>A</v>
      </c>
      <c r="C58" s="49" t="str">
        <f>Prezentace!E59</f>
        <v>Enfield</v>
      </c>
      <c r="D58" s="25" t="str">
        <f>Prezentace!C59</f>
        <v>Žemlička</v>
      </c>
      <c r="E58" s="25" t="str">
        <f>Prezentace!D59</f>
        <v>Ladislav</v>
      </c>
      <c r="F58" s="138">
        <v>4</v>
      </c>
      <c r="G58" s="139">
        <v>5</v>
      </c>
      <c r="H58" s="139">
        <v>1</v>
      </c>
      <c r="I58" s="139"/>
      <c r="J58" s="139"/>
      <c r="K58" s="140"/>
      <c r="L58" s="26"/>
      <c r="M58" s="26">
        <f t="shared" si="2"/>
        <v>10</v>
      </c>
      <c r="N58" s="24">
        <f t="shared" si="0"/>
        <v>93</v>
      </c>
    </row>
    <row r="59" spans="1:14" ht="15.75">
      <c r="A59" s="23">
        <f>Prezentace!A60</f>
        <v>56</v>
      </c>
      <c r="B59" s="24" t="str">
        <f>Prezentace!B60</f>
        <v>B</v>
      </c>
      <c r="C59" s="49" t="str">
        <f>Prezentace!E60</f>
        <v>Sa 58</v>
      </c>
      <c r="D59" s="25" t="str">
        <f>Prezentace!C60</f>
        <v>Žemlička</v>
      </c>
      <c r="E59" s="25" t="str">
        <f>Prezentace!D60</f>
        <v>Ladislav</v>
      </c>
      <c r="F59" s="138">
        <v>7</v>
      </c>
      <c r="G59" s="139">
        <v>0</v>
      </c>
      <c r="H59" s="139">
        <v>1</v>
      </c>
      <c r="I59" s="139">
        <v>2</v>
      </c>
      <c r="J59" s="139"/>
      <c r="K59" s="140"/>
      <c r="L59" s="26"/>
      <c r="M59" s="26">
        <f t="shared" si="2"/>
        <v>10</v>
      </c>
      <c r="N59" s="24">
        <f t="shared" si="0"/>
        <v>92</v>
      </c>
    </row>
    <row r="60" spans="1:14" ht="15.75">
      <c r="A60" s="23">
        <f>Prezentace!A61</f>
        <v>57</v>
      </c>
      <c r="B60" s="24">
        <f>Prezentace!B61</f>
        <v>0</v>
      </c>
      <c r="C60" s="49">
        <f>Prezentace!E61</f>
        <v>0</v>
      </c>
      <c r="D60" s="25">
        <f>Prezentace!C61</f>
        <v>0</v>
      </c>
      <c r="E60" s="25">
        <f>Prezentace!D61</f>
        <v>0</v>
      </c>
      <c r="F60" s="138"/>
      <c r="G60" s="139"/>
      <c r="H60" s="139"/>
      <c r="I60" s="139"/>
      <c r="J60" s="139"/>
      <c r="K60" s="140"/>
      <c r="L60" s="26"/>
      <c r="M60" s="26">
        <f t="shared" si="2"/>
        <v>0</v>
      </c>
      <c r="N60" s="24" t="str">
        <f t="shared" si="0"/>
        <v>©</v>
      </c>
    </row>
    <row r="61" spans="1:14" ht="15.75">
      <c r="A61" s="23">
        <f>Prezentace!A62</f>
        <v>58</v>
      </c>
      <c r="B61" s="24">
        <f>Prezentace!B62</f>
        <v>0</v>
      </c>
      <c r="C61" s="49">
        <f>Prezentace!E62</f>
        <v>0</v>
      </c>
      <c r="D61" s="25">
        <f>Prezentace!C62</f>
        <v>0</v>
      </c>
      <c r="E61" s="25">
        <f>Prezentace!D62</f>
        <v>0</v>
      </c>
      <c r="F61" s="138"/>
      <c r="G61" s="139"/>
      <c r="H61" s="139"/>
      <c r="I61" s="139"/>
      <c r="J61" s="139"/>
      <c r="K61" s="140"/>
      <c r="L61" s="26"/>
      <c r="M61" s="26">
        <f t="shared" si="2"/>
        <v>0</v>
      </c>
      <c r="N61" s="24" t="str">
        <f t="shared" si="0"/>
        <v>©</v>
      </c>
    </row>
    <row r="62" spans="1:14" ht="15.75">
      <c r="A62" s="23">
        <f>Prezentace!A63</f>
        <v>59</v>
      </c>
      <c r="B62" s="24">
        <f>Prezentace!B63</f>
        <v>0</v>
      </c>
      <c r="C62" s="49">
        <f>Prezentace!E63</f>
        <v>0</v>
      </c>
      <c r="D62" s="25">
        <f>Prezentace!C63</f>
        <v>0</v>
      </c>
      <c r="E62" s="25">
        <f>Prezentace!D63</f>
        <v>0</v>
      </c>
      <c r="F62" s="138"/>
      <c r="G62" s="139"/>
      <c r="H62" s="139"/>
      <c r="I62" s="139"/>
      <c r="J62" s="139"/>
      <c r="K62" s="140"/>
      <c r="L62" s="26"/>
      <c r="M62" s="26">
        <f t="shared" si="2"/>
        <v>0</v>
      </c>
      <c r="N62" s="24" t="str">
        <f t="shared" si="0"/>
        <v>©</v>
      </c>
    </row>
    <row r="63" spans="1:14" ht="15.75">
      <c r="A63" s="23">
        <f>Prezentace!A64</f>
        <v>60</v>
      </c>
      <c r="B63" s="24">
        <f>Prezentace!B64</f>
        <v>0</v>
      </c>
      <c r="C63" s="49">
        <f>Prezentace!E64</f>
        <v>0</v>
      </c>
      <c r="D63" s="25">
        <f>Prezentace!C64</f>
        <v>0</v>
      </c>
      <c r="E63" s="25">
        <f>Prezentace!D64</f>
        <v>0</v>
      </c>
      <c r="F63" s="138"/>
      <c r="G63" s="139"/>
      <c r="H63" s="139"/>
      <c r="I63" s="139"/>
      <c r="J63" s="139"/>
      <c r="K63" s="140"/>
      <c r="L63" s="26"/>
      <c r="M63" s="26">
        <f t="shared" si="2"/>
        <v>0</v>
      </c>
      <c r="N63" s="24" t="str">
        <f t="shared" si="0"/>
        <v>©</v>
      </c>
    </row>
    <row r="64" spans="1:14" ht="15.75">
      <c r="A64" s="23">
        <f>Prezentace!A65</f>
        <v>61</v>
      </c>
      <c r="B64" s="24">
        <f>Prezentace!B65</f>
        <v>0</v>
      </c>
      <c r="C64" s="49">
        <f>Prezentace!E65</f>
        <v>0</v>
      </c>
      <c r="D64" s="25">
        <f>Prezentace!C65</f>
        <v>0</v>
      </c>
      <c r="E64" s="25">
        <f>Prezentace!D65</f>
        <v>0</v>
      </c>
      <c r="F64" s="138"/>
      <c r="G64" s="139"/>
      <c r="H64" s="139"/>
      <c r="I64" s="139"/>
      <c r="J64" s="139"/>
      <c r="K64" s="140"/>
      <c r="L64" s="26"/>
      <c r="M64" s="26">
        <f t="shared" si="2"/>
        <v>0</v>
      </c>
      <c r="N64" s="24" t="str">
        <f t="shared" si="0"/>
        <v>©</v>
      </c>
    </row>
    <row r="65" spans="1:14" ht="15.75">
      <c r="A65" s="23">
        <f>Prezentace!A66</f>
        <v>62</v>
      </c>
      <c r="B65" s="24">
        <f>Prezentace!B66</f>
        <v>0</v>
      </c>
      <c r="C65" s="49">
        <f>Prezentace!E66</f>
        <v>0</v>
      </c>
      <c r="D65" s="25">
        <f>Prezentace!C66</f>
        <v>0</v>
      </c>
      <c r="E65" s="25">
        <f>Prezentace!D66</f>
        <v>0</v>
      </c>
      <c r="F65" s="138"/>
      <c r="G65" s="139"/>
      <c r="H65" s="139"/>
      <c r="I65" s="139"/>
      <c r="J65" s="139"/>
      <c r="K65" s="140"/>
      <c r="L65" s="26"/>
      <c r="M65" s="26">
        <f t="shared" si="2"/>
        <v>0</v>
      </c>
      <c r="N65" s="24" t="str">
        <f t="shared" si="0"/>
        <v>©</v>
      </c>
    </row>
    <row r="66" spans="1:14" ht="15.75">
      <c r="A66" s="23">
        <f>Prezentace!A67</f>
        <v>63</v>
      </c>
      <c r="B66" s="24">
        <f>Prezentace!B67</f>
        <v>0</v>
      </c>
      <c r="C66" s="49">
        <f>Prezentace!E67</f>
        <v>0</v>
      </c>
      <c r="D66" s="25">
        <f>Prezentace!C67</f>
        <v>0</v>
      </c>
      <c r="E66" s="25">
        <f>Prezentace!D67</f>
        <v>0</v>
      </c>
      <c r="F66" s="138"/>
      <c r="G66" s="139"/>
      <c r="H66" s="139"/>
      <c r="I66" s="139"/>
      <c r="J66" s="139"/>
      <c r="K66" s="140"/>
      <c r="L66" s="26"/>
      <c r="M66" s="26">
        <f t="shared" si="2"/>
        <v>0</v>
      </c>
      <c r="N66" s="24" t="str">
        <f t="shared" si="0"/>
        <v>©</v>
      </c>
    </row>
    <row r="67" spans="1:14" ht="15.75">
      <c r="A67" s="23">
        <f>Prezentace!A68</f>
        <v>64</v>
      </c>
      <c r="B67" s="24">
        <f>Prezentace!B68</f>
        <v>0</v>
      </c>
      <c r="C67" s="49">
        <f>Prezentace!E68</f>
        <v>0</v>
      </c>
      <c r="D67" s="25">
        <f>Prezentace!C68</f>
        <v>0</v>
      </c>
      <c r="E67" s="25">
        <f>Prezentace!D68</f>
        <v>0</v>
      </c>
      <c r="F67" s="138"/>
      <c r="G67" s="139"/>
      <c r="H67" s="139"/>
      <c r="I67" s="139"/>
      <c r="J67" s="139"/>
      <c r="K67" s="140"/>
      <c r="L67" s="26"/>
      <c r="M67" s="26">
        <f t="shared" si="2"/>
        <v>0</v>
      </c>
      <c r="N67" s="24" t="str">
        <f t="shared" si="0"/>
        <v>©</v>
      </c>
    </row>
    <row r="68" spans="1:14" ht="15.75">
      <c r="A68" s="23">
        <f>Prezentace!A69</f>
        <v>65</v>
      </c>
      <c r="B68" s="24">
        <f>Prezentace!B69</f>
        <v>0</v>
      </c>
      <c r="C68" s="49">
        <f>Prezentace!E69</f>
        <v>0</v>
      </c>
      <c r="D68" s="25">
        <f>Prezentace!C69</f>
        <v>0</v>
      </c>
      <c r="E68" s="25">
        <f>Prezentace!D69</f>
        <v>0</v>
      </c>
      <c r="F68" s="138"/>
      <c r="G68" s="139"/>
      <c r="H68" s="139"/>
      <c r="I68" s="139"/>
      <c r="J68" s="139"/>
      <c r="K68" s="140"/>
      <c r="L68" s="26"/>
      <c r="M68" s="26">
        <f aca="true" t="shared" si="3" ref="M68:M103">SUM(F68:L68)</f>
        <v>0</v>
      </c>
      <c r="N68" s="24" t="str">
        <f t="shared" si="0"/>
        <v>©</v>
      </c>
    </row>
    <row r="69" spans="1:14" ht="15.75">
      <c r="A69" s="23">
        <f>Prezentace!A70</f>
        <v>66</v>
      </c>
      <c r="B69" s="24">
        <f>Prezentace!B70</f>
        <v>0</v>
      </c>
      <c r="C69" s="49">
        <f>Prezentace!E70</f>
        <v>0</v>
      </c>
      <c r="D69" s="25">
        <f>Prezentace!C70</f>
        <v>0</v>
      </c>
      <c r="E69" s="25">
        <f>Prezentace!D70</f>
        <v>0</v>
      </c>
      <c r="F69" s="138"/>
      <c r="G69" s="139"/>
      <c r="H69" s="139"/>
      <c r="I69" s="139"/>
      <c r="J69" s="139"/>
      <c r="K69" s="140"/>
      <c r="L69" s="26"/>
      <c r="M69" s="26">
        <f t="shared" si="3"/>
        <v>0</v>
      </c>
      <c r="N69" s="24" t="str">
        <f aca="true" t="shared" si="4" ref="N69:N103">IF(D69=0,"©",F69*10+G69*9+H69*8+I69*7+J69*6+K69*5+L69*0)</f>
        <v>©</v>
      </c>
    </row>
    <row r="70" spans="1:14" ht="15.75">
      <c r="A70" s="23">
        <f>Prezentace!A71</f>
        <v>67</v>
      </c>
      <c r="B70" s="24">
        <f>Prezentace!B71</f>
        <v>0</v>
      </c>
      <c r="C70" s="49">
        <f>Prezentace!E71</f>
        <v>0</v>
      </c>
      <c r="D70" s="25">
        <f>Prezentace!C71</f>
        <v>0</v>
      </c>
      <c r="E70" s="25">
        <f>Prezentace!D71</f>
        <v>0</v>
      </c>
      <c r="F70" s="138"/>
      <c r="G70" s="139"/>
      <c r="H70" s="139"/>
      <c r="I70" s="139"/>
      <c r="J70" s="139"/>
      <c r="K70" s="140"/>
      <c r="L70" s="26"/>
      <c r="M70" s="26">
        <f t="shared" si="3"/>
        <v>0</v>
      </c>
      <c r="N70" s="24" t="str">
        <f t="shared" si="4"/>
        <v>©</v>
      </c>
    </row>
    <row r="71" spans="1:14" ht="15.75">
      <c r="A71" s="23">
        <f>Prezentace!A72</f>
        <v>68</v>
      </c>
      <c r="B71" s="24">
        <f>Prezentace!B72</f>
        <v>0</v>
      </c>
      <c r="C71" s="49">
        <f>Prezentace!E72</f>
        <v>0</v>
      </c>
      <c r="D71" s="25">
        <f>Prezentace!C72</f>
        <v>0</v>
      </c>
      <c r="E71" s="25">
        <f>Prezentace!D72</f>
        <v>0</v>
      </c>
      <c r="F71" s="138"/>
      <c r="G71" s="139"/>
      <c r="H71" s="139"/>
      <c r="I71" s="139"/>
      <c r="J71" s="139"/>
      <c r="K71" s="140"/>
      <c r="L71" s="26"/>
      <c r="M71" s="26">
        <f t="shared" si="3"/>
        <v>0</v>
      </c>
      <c r="N71" s="24" t="str">
        <f t="shared" si="4"/>
        <v>©</v>
      </c>
    </row>
    <row r="72" spans="1:14" ht="15.75">
      <c r="A72" s="23">
        <f>Prezentace!A73</f>
        <v>69</v>
      </c>
      <c r="B72" s="24">
        <f>Prezentace!B73</f>
        <v>0</v>
      </c>
      <c r="C72" s="49">
        <f>Prezentace!E73</f>
        <v>0</v>
      </c>
      <c r="D72" s="25">
        <f>Prezentace!C73</f>
        <v>0</v>
      </c>
      <c r="E72" s="25">
        <f>Prezentace!D73</f>
        <v>0</v>
      </c>
      <c r="F72" s="138"/>
      <c r="G72" s="139"/>
      <c r="H72" s="139"/>
      <c r="I72" s="139"/>
      <c r="J72" s="139"/>
      <c r="K72" s="140"/>
      <c r="L72" s="26"/>
      <c r="M72" s="26">
        <f t="shared" si="3"/>
        <v>0</v>
      </c>
      <c r="N72" s="24" t="str">
        <f t="shared" si="4"/>
        <v>©</v>
      </c>
    </row>
    <row r="73" spans="1:14" ht="15.75">
      <c r="A73" s="23">
        <f>Prezentace!A74</f>
        <v>70</v>
      </c>
      <c r="B73" s="24">
        <f>Prezentace!B74</f>
        <v>0</v>
      </c>
      <c r="C73" s="49">
        <f>Prezentace!E74</f>
        <v>0</v>
      </c>
      <c r="D73" s="25">
        <f>Prezentace!C74</f>
        <v>0</v>
      </c>
      <c r="E73" s="25">
        <f>Prezentace!D74</f>
        <v>0</v>
      </c>
      <c r="F73" s="138"/>
      <c r="G73" s="139"/>
      <c r="H73" s="139"/>
      <c r="I73" s="139"/>
      <c r="J73" s="139"/>
      <c r="K73" s="140"/>
      <c r="L73" s="26"/>
      <c r="M73" s="26">
        <f t="shared" si="3"/>
        <v>0</v>
      </c>
      <c r="N73" s="24" t="str">
        <f t="shared" si="4"/>
        <v>©</v>
      </c>
    </row>
    <row r="74" spans="1:14" ht="15.75">
      <c r="A74" s="23">
        <f>Prezentace!A75</f>
        <v>71</v>
      </c>
      <c r="B74" s="24">
        <f>Prezentace!B75</f>
        <v>0</v>
      </c>
      <c r="C74" s="49">
        <f>Prezentace!E75</f>
        <v>0</v>
      </c>
      <c r="D74" s="25">
        <f>Prezentace!C75</f>
        <v>0</v>
      </c>
      <c r="E74" s="25">
        <f>Prezentace!D75</f>
        <v>0</v>
      </c>
      <c r="F74" s="138"/>
      <c r="G74" s="139"/>
      <c r="H74" s="139"/>
      <c r="I74" s="139"/>
      <c r="J74" s="139"/>
      <c r="K74" s="140"/>
      <c r="L74" s="26"/>
      <c r="M74" s="26">
        <f t="shared" si="3"/>
        <v>0</v>
      </c>
      <c r="N74" s="24" t="str">
        <f t="shared" si="4"/>
        <v>©</v>
      </c>
    </row>
    <row r="75" spans="1:14" ht="15.75">
      <c r="A75" s="62">
        <f>Prezentace!A76</f>
        <v>72</v>
      </c>
      <c r="B75" s="63">
        <f>Prezentace!B76</f>
        <v>0</v>
      </c>
      <c r="C75" s="73">
        <f>Prezentace!E76</f>
        <v>0</v>
      </c>
      <c r="D75" s="74">
        <f>Prezentace!C76</f>
        <v>0</v>
      </c>
      <c r="E75" s="74">
        <f>Prezentace!D76</f>
        <v>0</v>
      </c>
      <c r="F75" s="141"/>
      <c r="G75" s="142"/>
      <c r="H75" s="142"/>
      <c r="I75" s="142"/>
      <c r="J75" s="142"/>
      <c r="K75" s="143"/>
      <c r="L75" s="64"/>
      <c r="M75" s="64">
        <f t="shared" si="3"/>
        <v>0</v>
      </c>
      <c r="N75" s="24" t="str">
        <f t="shared" si="4"/>
        <v>©</v>
      </c>
    </row>
    <row r="76" spans="1:14" ht="15.75">
      <c r="A76" s="23">
        <f>Prezentace!A77</f>
        <v>73</v>
      </c>
      <c r="B76" s="24">
        <f>Prezentace!B77</f>
        <v>0</v>
      </c>
      <c r="C76" s="49">
        <f>Prezentace!E77</f>
        <v>0</v>
      </c>
      <c r="D76" s="25">
        <f>Prezentace!C77</f>
        <v>0</v>
      </c>
      <c r="E76" s="25">
        <f>Prezentace!D77</f>
        <v>0</v>
      </c>
      <c r="F76" s="138"/>
      <c r="G76" s="139"/>
      <c r="H76" s="139"/>
      <c r="I76" s="139"/>
      <c r="J76" s="139"/>
      <c r="K76" s="140"/>
      <c r="L76" s="26"/>
      <c r="M76" s="26">
        <f t="shared" si="3"/>
        <v>0</v>
      </c>
      <c r="N76" s="24" t="str">
        <f t="shared" si="4"/>
        <v>©</v>
      </c>
    </row>
    <row r="77" spans="1:14" ht="15.75">
      <c r="A77" s="23">
        <f>Prezentace!A78</f>
        <v>74</v>
      </c>
      <c r="B77" s="24">
        <f>Prezentace!B78</f>
        <v>0</v>
      </c>
      <c r="C77" s="49">
        <f>Prezentace!E78</f>
        <v>0</v>
      </c>
      <c r="D77" s="25">
        <f>Prezentace!C78</f>
        <v>0</v>
      </c>
      <c r="E77" s="25">
        <f>Prezentace!D78</f>
        <v>0</v>
      </c>
      <c r="F77" s="138"/>
      <c r="G77" s="139"/>
      <c r="H77" s="139"/>
      <c r="I77" s="139"/>
      <c r="J77" s="139"/>
      <c r="K77" s="140"/>
      <c r="L77" s="26"/>
      <c r="M77" s="26">
        <f t="shared" si="3"/>
        <v>0</v>
      </c>
      <c r="N77" s="24" t="str">
        <f t="shared" si="4"/>
        <v>©</v>
      </c>
    </row>
    <row r="78" spans="1:14" ht="15.75">
      <c r="A78" s="23">
        <f>Prezentace!A79</f>
        <v>75</v>
      </c>
      <c r="B78" s="24">
        <f>Prezentace!B79</f>
        <v>0</v>
      </c>
      <c r="C78" s="49">
        <f>Prezentace!E79</f>
        <v>0</v>
      </c>
      <c r="D78" s="25">
        <f>Prezentace!C79</f>
        <v>0</v>
      </c>
      <c r="E78" s="25">
        <f>Prezentace!D79</f>
        <v>0</v>
      </c>
      <c r="F78" s="138"/>
      <c r="G78" s="139"/>
      <c r="H78" s="139"/>
      <c r="I78" s="139"/>
      <c r="J78" s="139"/>
      <c r="K78" s="140"/>
      <c r="L78" s="26"/>
      <c r="M78" s="26">
        <f t="shared" si="3"/>
        <v>0</v>
      </c>
      <c r="N78" s="24" t="str">
        <f t="shared" si="4"/>
        <v>©</v>
      </c>
    </row>
    <row r="79" spans="1:14" ht="15.75">
      <c r="A79" s="23">
        <f>Prezentace!A80</f>
        <v>76</v>
      </c>
      <c r="B79" s="24">
        <f>Prezentace!B80</f>
        <v>0</v>
      </c>
      <c r="C79" s="49">
        <f>Prezentace!E80</f>
        <v>0</v>
      </c>
      <c r="D79" s="25">
        <f>Prezentace!C80</f>
        <v>0</v>
      </c>
      <c r="E79" s="25">
        <f>Prezentace!D80</f>
        <v>0</v>
      </c>
      <c r="F79" s="138"/>
      <c r="G79" s="139"/>
      <c r="H79" s="139"/>
      <c r="I79" s="139"/>
      <c r="J79" s="139"/>
      <c r="K79" s="140"/>
      <c r="L79" s="26"/>
      <c r="M79" s="26">
        <f t="shared" si="3"/>
        <v>0</v>
      </c>
      <c r="N79" s="24" t="str">
        <f t="shared" si="4"/>
        <v>©</v>
      </c>
    </row>
    <row r="80" spans="1:14" ht="15.75">
      <c r="A80" s="23">
        <f>Prezentace!A81</f>
        <v>77</v>
      </c>
      <c r="B80" s="24">
        <f>Prezentace!B81</f>
        <v>0</v>
      </c>
      <c r="C80" s="49">
        <f>Prezentace!E81</f>
        <v>0</v>
      </c>
      <c r="D80" s="25">
        <f>Prezentace!C81</f>
        <v>0</v>
      </c>
      <c r="E80" s="25">
        <f>Prezentace!D81</f>
        <v>0</v>
      </c>
      <c r="F80" s="138"/>
      <c r="G80" s="139"/>
      <c r="H80" s="139"/>
      <c r="I80" s="139"/>
      <c r="J80" s="139"/>
      <c r="K80" s="140"/>
      <c r="L80" s="26"/>
      <c r="M80" s="26">
        <f t="shared" si="3"/>
        <v>0</v>
      </c>
      <c r="N80" s="24" t="str">
        <f t="shared" si="4"/>
        <v>©</v>
      </c>
    </row>
    <row r="81" spans="1:14" ht="15.75">
      <c r="A81" s="23">
        <f>Prezentace!A82</f>
        <v>78</v>
      </c>
      <c r="B81" s="24">
        <f>Prezentace!B82</f>
        <v>0</v>
      </c>
      <c r="C81" s="49">
        <f>Prezentace!E82</f>
        <v>0</v>
      </c>
      <c r="D81" s="25">
        <f>Prezentace!C82</f>
        <v>0</v>
      </c>
      <c r="E81" s="25">
        <f>Prezentace!D82</f>
        <v>0</v>
      </c>
      <c r="F81" s="138"/>
      <c r="G81" s="139"/>
      <c r="H81" s="139"/>
      <c r="I81" s="139"/>
      <c r="J81" s="139"/>
      <c r="K81" s="140"/>
      <c r="L81" s="26"/>
      <c r="M81" s="26">
        <f t="shared" si="3"/>
        <v>0</v>
      </c>
      <c r="N81" s="24" t="str">
        <f t="shared" si="4"/>
        <v>©</v>
      </c>
    </row>
    <row r="82" spans="1:14" ht="15.75">
      <c r="A82" s="23">
        <f>Prezentace!A83</f>
        <v>79</v>
      </c>
      <c r="B82" s="24">
        <f>Prezentace!B83</f>
        <v>0</v>
      </c>
      <c r="C82" s="49">
        <f>Prezentace!E83</f>
        <v>0</v>
      </c>
      <c r="D82" s="25">
        <f>Prezentace!C83</f>
        <v>0</v>
      </c>
      <c r="E82" s="25">
        <f>Prezentace!D83</f>
        <v>0</v>
      </c>
      <c r="F82" s="138"/>
      <c r="G82" s="139"/>
      <c r="H82" s="139"/>
      <c r="I82" s="139"/>
      <c r="J82" s="139"/>
      <c r="K82" s="140"/>
      <c r="L82" s="26"/>
      <c r="M82" s="26">
        <f t="shared" si="3"/>
        <v>0</v>
      </c>
      <c r="N82" s="24" t="str">
        <f t="shared" si="4"/>
        <v>©</v>
      </c>
    </row>
    <row r="83" spans="1:14" ht="15.75">
      <c r="A83" s="23">
        <f>Prezentace!A84</f>
        <v>80</v>
      </c>
      <c r="B83" s="24">
        <f>Prezentace!B84</f>
        <v>0</v>
      </c>
      <c r="C83" s="49">
        <f>Prezentace!E84</f>
        <v>0</v>
      </c>
      <c r="D83" s="25">
        <f>Prezentace!C84</f>
        <v>0</v>
      </c>
      <c r="E83" s="25">
        <f>Prezentace!D84</f>
        <v>0</v>
      </c>
      <c r="F83" s="138"/>
      <c r="G83" s="139"/>
      <c r="H83" s="139"/>
      <c r="I83" s="139"/>
      <c r="J83" s="139"/>
      <c r="K83" s="140"/>
      <c r="L83" s="26"/>
      <c r="M83" s="26">
        <f t="shared" si="3"/>
        <v>0</v>
      </c>
      <c r="N83" s="24" t="str">
        <f t="shared" si="4"/>
        <v>©</v>
      </c>
    </row>
    <row r="84" spans="1:14" ht="15.75">
      <c r="A84" s="23">
        <f>Prezentace!A85</f>
        <v>81</v>
      </c>
      <c r="B84" s="24">
        <f>Prezentace!B85</f>
        <v>0</v>
      </c>
      <c r="C84" s="49">
        <f>Prezentace!E85</f>
        <v>0</v>
      </c>
      <c r="D84" s="25">
        <f>Prezentace!C85</f>
        <v>0</v>
      </c>
      <c r="E84" s="25">
        <f>Prezentace!D85</f>
        <v>0</v>
      </c>
      <c r="F84" s="138"/>
      <c r="G84" s="139"/>
      <c r="H84" s="139"/>
      <c r="I84" s="139"/>
      <c r="J84" s="139"/>
      <c r="K84" s="140"/>
      <c r="L84" s="26"/>
      <c r="M84" s="26">
        <f t="shared" si="3"/>
        <v>0</v>
      </c>
      <c r="N84" s="24" t="str">
        <f t="shared" si="4"/>
        <v>©</v>
      </c>
    </row>
    <row r="85" spans="1:14" ht="15.75">
      <c r="A85" s="23">
        <f>Prezentace!A86</f>
        <v>82</v>
      </c>
      <c r="B85" s="24">
        <f>Prezentace!B86</f>
        <v>0</v>
      </c>
      <c r="C85" s="49">
        <f>Prezentace!E86</f>
        <v>0</v>
      </c>
      <c r="D85" s="25">
        <f>Prezentace!C86</f>
        <v>0</v>
      </c>
      <c r="E85" s="25">
        <f>Prezentace!D86</f>
        <v>0</v>
      </c>
      <c r="F85" s="138"/>
      <c r="G85" s="139"/>
      <c r="H85" s="139"/>
      <c r="I85" s="139"/>
      <c r="J85" s="139"/>
      <c r="K85" s="140"/>
      <c r="L85" s="26"/>
      <c r="M85" s="26">
        <f t="shared" si="3"/>
        <v>0</v>
      </c>
      <c r="N85" s="24" t="str">
        <f t="shared" si="4"/>
        <v>©</v>
      </c>
    </row>
    <row r="86" spans="1:14" ht="15.75">
      <c r="A86" s="23">
        <f>Prezentace!A87</f>
        <v>83</v>
      </c>
      <c r="B86" s="24">
        <f>Prezentace!B87</f>
        <v>0</v>
      </c>
      <c r="C86" s="49">
        <f>Prezentace!E87</f>
        <v>0</v>
      </c>
      <c r="D86" s="25">
        <f>Prezentace!C87</f>
        <v>0</v>
      </c>
      <c r="E86" s="25">
        <f>Prezentace!D87</f>
        <v>0</v>
      </c>
      <c r="F86" s="138"/>
      <c r="G86" s="139"/>
      <c r="H86" s="139"/>
      <c r="I86" s="139"/>
      <c r="J86" s="139"/>
      <c r="K86" s="140"/>
      <c r="L86" s="26"/>
      <c r="M86" s="26">
        <f t="shared" si="3"/>
        <v>0</v>
      </c>
      <c r="N86" s="24" t="str">
        <f t="shared" si="4"/>
        <v>©</v>
      </c>
    </row>
    <row r="87" spans="1:14" ht="15.75">
      <c r="A87" s="23">
        <f>Prezentace!A88</f>
        <v>84</v>
      </c>
      <c r="B87" s="24">
        <f>Prezentace!B88</f>
        <v>0</v>
      </c>
      <c r="C87" s="49">
        <f>Prezentace!E88</f>
        <v>0</v>
      </c>
      <c r="D87" s="25">
        <f>Prezentace!C88</f>
        <v>0</v>
      </c>
      <c r="E87" s="25">
        <f>Prezentace!D88</f>
        <v>0</v>
      </c>
      <c r="F87" s="138"/>
      <c r="G87" s="139"/>
      <c r="H87" s="139"/>
      <c r="I87" s="139"/>
      <c r="J87" s="139"/>
      <c r="K87" s="140"/>
      <c r="L87" s="26"/>
      <c r="M87" s="26">
        <f t="shared" si="3"/>
        <v>0</v>
      </c>
      <c r="N87" s="24" t="str">
        <f t="shared" si="4"/>
        <v>©</v>
      </c>
    </row>
    <row r="88" spans="1:14" ht="15.75">
      <c r="A88" s="23">
        <f>Prezentace!A89</f>
        <v>85</v>
      </c>
      <c r="B88" s="24">
        <f>Prezentace!B89</f>
        <v>0</v>
      </c>
      <c r="C88" s="49">
        <f>Prezentace!E89</f>
        <v>0</v>
      </c>
      <c r="D88" s="25">
        <f>Prezentace!C89</f>
        <v>0</v>
      </c>
      <c r="E88" s="25">
        <f>Prezentace!D89</f>
        <v>0</v>
      </c>
      <c r="F88" s="138"/>
      <c r="G88" s="139"/>
      <c r="H88" s="139"/>
      <c r="I88" s="139"/>
      <c r="J88" s="139"/>
      <c r="K88" s="140"/>
      <c r="L88" s="26"/>
      <c r="M88" s="26">
        <f t="shared" si="3"/>
        <v>0</v>
      </c>
      <c r="N88" s="24" t="str">
        <f t="shared" si="4"/>
        <v>©</v>
      </c>
    </row>
    <row r="89" spans="1:14" ht="15.75">
      <c r="A89" s="23">
        <f>Prezentace!A90</f>
        <v>86</v>
      </c>
      <c r="B89" s="24">
        <f>Prezentace!B90</f>
        <v>0</v>
      </c>
      <c r="C89" s="49">
        <f>Prezentace!E90</f>
        <v>0</v>
      </c>
      <c r="D89" s="25">
        <f>Prezentace!C90</f>
        <v>0</v>
      </c>
      <c r="E89" s="25">
        <f>Prezentace!D90</f>
        <v>0</v>
      </c>
      <c r="F89" s="138"/>
      <c r="G89" s="139"/>
      <c r="H89" s="139"/>
      <c r="I89" s="139"/>
      <c r="J89" s="139"/>
      <c r="K89" s="140"/>
      <c r="L89" s="26"/>
      <c r="M89" s="26">
        <f t="shared" si="3"/>
        <v>0</v>
      </c>
      <c r="N89" s="24" t="str">
        <f t="shared" si="4"/>
        <v>©</v>
      </c>
    </row>
    <row r="90" spans="1:14" ht="15.75">
      <c r="A90" s="23">
        <f>Prezentace!A91</f>
        <v>87</v>
      </c>
      <c r="B90" s="24">
        <f>Prezentace!B91</f>
        <v>0</v>
      </c>
      <c r="C90" s="49">
        <f>Prezentace!E91</f>
        <v>0</v>
      </c>
      <c r="D90" s="25">
        <f>Prezentace!C91</f>
        <v>0</v>
      </c>
      <c r="E90" s="25">
        <f>Prezentace!D91</f>
        <v>0</v>
      </c>
      <c r="F90" s="138"/>
      <c r="G90" s="139"/>
      <c r="H90" s="139"/>
      <c r="I90" s="139"/>
      <c r="J90" s="139"/>
      <c r="K90" s="140"/>
      <c r="L90" s="26"/>
      <c r="M90" s="26">
        <f t="shared" si="3"/>
        <v>0</v>
      </c>
      <c r="N90" s="24" t="str">
        <f t="shared" si="4"/>
        <v>©</v>
      </c>
    </row>
    <row r="91" spans="1:14" ht="15.75">
      <c r="A91" s="23">
        <f>Prezentace!A92</f>
        <v>88</v>
      </c>
      <c r="B91" s="24">
        <f>Prezentace!B92</f>
        <v>0</v>
      </c>
      <c r="C91" s="49">
        <f>Prezentace!E92</f>
        <v>0</v>
      </c>
      <c r="D91" s="25">
        <f>Prezentace!C92</f>
        <v>0</v>
      </c>
      <c r="E91" s="25">
        <f>Prezentace!D92</f>
        <v>0</v>
      </c>
      <c r="F91" s="138"/>
      <c r="G91" s="139"/>
      <c r="H91" s="139"/>
      <c r="I91" s="139"/>
      <c r="J91" s="139"/>
      <c r="K91" s="140"/>
      <c r="L91" s="26"/>
      <c r="M91" s="26">
        <f t="shared" si="3"/>
        <v>0</v>
      </c>
      <c r="N91" s="24" t="str">
        <f t="shared" si="4"/>
        <v>©</v>
      </c>
    </row>
    <row r="92" spans="1:14" ht="15.75">
      <c r="A92" s="23">
        <f>Prezentace!A93</f>
        <v>89</v>
      </c>
      <c r="B92" s="24">
        <f>Prezentace!B93</f>
        <v>0</v>
      </c>
      <c r="C92" s="49">
        <f>Prezentace!E93</f>
        <v>0</v>
      </c>
      <c r="D92" s="25">
        <f>Prezentace!C93</f>
        <v>0</v>
      </c>
      <c r="E92" s="25">
        <f>Prezentace!D93</f>
        <v>0</v>
      </c>
      <c r="F92" s="138"/>
      <c r="G92" s="139"/>
      <c r="H92" s="139"/>
      <c r="I92" s="139"/>
      <c r="J92" s="139"/>
      <c r="K92" s="140"/>
      <c r="L92" s="26"/>
      <c r="M92" s="26">
        <f t="shared" si="3"/>
        <v>0</v>
      </c>
      <c r="N92" s="24" t="str">
        <f t="shared" si="4"/>
        <v>©</v>
      </c>
    </row>
    <row r="93" spans="1:14" ht="15.75">
      <c r="A93" s="23">
        <f>Prezentace!A94</f>
        <v>90</v>
      </c>
      <c r="B93" s="24">
        <f>Prezentace!B94</f>
        <v>0</v>
      </c>
      <c r="C93" s="49">
        <f>Prezentace!E94</f>
        <v>0</v>
      </c>
      <c r="D93" s="25">
        <f>Prezentace!C94</f>
        <v>0</v>
      </c>
      <c r="E93" s="25">
        <f>Prezentace!D94</f>
        <v>0</v>
      </c>
      <c r="F93" s="138"/>
      <c r="G93" s="139"/>
      <c r="H93" s="139"/>
      <c r="I93" s="139"/>
      <c r="J93" s="139"/>
      <c r="K93" s="140"/>
      <c r="L93" s="26"/>
      <c r="M93" s="26">
        <f t="shared" si="3"/>
        <v>0</v>
      </c>
      <c r="N93" s="24" t="str">
        <f t="shared" si="4"/>
        <v>©</v>
      </c>
    </row>
    <row r="94" spans="1:14" ht="15.75">
      <c r="A94" s="23">
        <f>Prezentace!A95</f>
        <v>91</v>
      </c>
      <c r="B94" s="24">
        <f>Prezentace!B95</f>
        <v>0</v>
      </c>
      <c r="C94" s="49">
        <f>Prezentace!E95</f>
        <v>0</v>
      </c>
      <c r="D94" s="25">
        <f>Prezentace!C95</f>
        <v>0</v>
      </c>
      <c r="E94" s="25">
        <f>Prezentace!D95</f>
        <v>0</v>
      </c>
      <c r="F94" s="138"/>
      <c r="G94" s="139"/>
      <c r="H94" s="139"/>
      <c r="I94" s="139"/>
      <c r="J94" s="139"/>
      <c r="K94" s="140"/>
      <c r="L94" s="26"/>
      <c r="M94" s="26">
        <f t="shared" si="3"/>
        <v>0</v>
      </c>
      <c r="N94" s="24" t="str">
        <f t="shared" si="4"/>
        <v>©</v>
      </c>
    </row>
    <row r="95" spans="1:14" ht="15.75">
      <c r="A95" s="23">
        <f>Prezentace!A96</f>
        <v>92</v>
      </c>
      <c r="B95" s="24">
        <f>Prezentace!B96</f>
        <v>0</v>
      </c>
      <c r="C95" s="49">
        <f>Prezentace!E96</f>
        <v>0</v>
      </c>
      <c r="D95" s="25">
        <f>Prezentace!C96</f>
        <v>0</v>
      </c>
      <c r="E95" s="25">
        <f>Prezentace!D96</f>
        <v>0</v>
      </c>
      <c r="F95" s="138"/>
      <c r="G95" s="139"/>
      <c r="H95" s="139"/>
      <c r="I95" s="139"/>
      <c r="J95" s="139"/>
      <c r="K95" s="140"/>
      <c r="L95" s="26"/>
      <c r="M95" s="26">
        <f t="shared" si="3"/>
        <v>0</v>
      </c>
      <c r="N95" s="24" t="str">
        <f t="shared" si="4"/>
        <v>©</v>
      </c>
    </row>
    <row r="96" spans="1:14" ht="15.75">
      <c r="A96" s="23">
        <f>Prezentace!A97</f>
        <v>93</v>
      </c>
      <c r="B96" s="24">
        <f>Prezentace!B97</f>
        <v>0</v>
      </c>
      <c r="C96" s="49">
        <f>Prezentace!E97</f>
        <v>0</v>
      </c>
      <c r="D96" s="25">
        <f>Prezentace!C97</f>
        <v>0</v>
      </c>
      <c r="E96" s="25">
        <f>Prezentace!D97</f>
        <v>0</v>
      </c>
      <c r="F96" s="138"/>
      <c r="G96" s="139"/>
      <c r="H96" s="139"/>
      <c r="I96" s="139"/>
      <c r="J96" s="139"/>
      <c r="K96" s="140"/>
      <c r="L96" s="26"/>
      <c r="M96" s="26">
        <f t="shared" si="3"/>
        <v>0</v>
      </c>
      <c r="N96" s="24" t="str">
        <f t="shared" si="4"/>
        <v>©</v>
      </c>
    </row>
    <row r="97" spans="1:14" ht="15.75">
      <c r="A97" s="23">
        <f>Prezentace!A98</f>
        <v>94</v>
      </c>
      <c r="B97" s="24">
        <f>Prezentace!B98</f>
        <v>0</v>
      </c>
      <c r="C97" s="49">
        <f>Prezentace!E98</f>
        <v>0</v>
      </c>
      <c r="D97" s="25">
        <f>Prezentace!C98</f>
        <v>0</v>
      </c>
      <c r="E97" s="25">
        <f>Prezentace!D98</f>
        <v>0</v>
      </c>
      <c r="F97" s="138"/>
      <c r="G97" s="139"/>
      <c r="H97" s="139"/>
      <c r="I97" s="139"/>
      <c r="J97" s="139"/>
      <c r="K97" s="140"/>
      <c r="L97" s="26"/>
      <c r="M97" s="26">
        <f t="shared" si="3"/>
        <v>0</v>
      </c>
      <c r="N97" s="24" t="str">
        <f t="shared" si="4"/>
        <v>©</v>
      </c>
    </row>
    <row r="98" spans="1:14" ht="15.75">
      <c r="A98" s="23">
        <f>Prezentace!A99</f>
        <v>95</v>
      </c>
      <c r="B98" s="24">
        <f>Prezentace!B99</f>
        <v>0</v>
      </c>
      <c r="C98" s="49">
        <f>Prezentace!E99</f>
        <v>0</v>
      </c>
      <c r="D98" s="25">
        <f>Prezentace!C99</f>
        <v>0</v>
      </c>
      <c r="E98" s="25">
        <f>Prezentace!D99</f>
        <v>0</v>
      </c>
      <c r="F98" s="138"/>
      <c r="G98" s="139"/>
      <c r="H98" s="139"/>
      <c r="I98" s="139"/>
      <c r="J98" s="139"/>
      <c r="K98" s="140"/>
      <c r="L98" s="26"/>
      <c r="M98" s="26">
        <f t="shared" si="3"/>
        <v>0</v>
      </c>
      <c r="N98" s="24" t="str">
        <f t="shared" si="4"/>
        <v>©</v>
      </c>
    </row>
    <row r="99" spans="1:14" ht="15.75">
      <c r="A99" s="23">
        <f>Prezentace!A100</f>
        <v>96</v>
      </c>
      <c r="B99" s="24">
        <f>Prezentace!B100</f>
        <v>0</v>
      </c>
      <c r="C99" s="49">
        <f>Prezentace!E100</f>
        <v>0</v>
      </c>
      <c r="D99" s="25">
        <f>Prezentace!C100</f>
        <v>0</v>
      </c>
      <c r="E99" s="25">
        <f>Prezentace!D100</f>
        <v>0</v>
      </c>
      <c r="F99" s="138"/>
      <c r="G99" s="139"/>
      <c r="H99" s="139"/>
      <c r="I99" s="139"/>
      <c r="J99" s="139"/>
      <c r="K99" s="140"/>
      <c r="L99" s="26"/>
      <c r="M99" s="26">
        <f t="shared" si="3"/>
        <v>0</v>
      </c>
      <c r="N99" s="24" t="str">
        <f t="shared" si="4"/>
        <v>©</v>
      </c>
    </row>
    <row r="100" spans="1:14" ht="15.75">
      <c r="A100" s="23">
        <f>Prezentace!A101</f>
        <v>97</v>
      </c>
      <c r="B100" s="24">
        <f>Prezentace!B101</f>
        <v>0</v>
      </c>
      <c r="C100" s="49">
        <f>Prezentace!E101</f>
        <v>0</v>
      </c>
      <c r="D100" s="25">
        <f>Prezentace!C101</f>
        <v>0</v>
      </c>
      <c r="E100" s="25">
        <f>Prezentace!D101</f>
        <v>0</v>
      </c>
      <c r="F100" s="138"/>
      <c r="G100" s="139"/>
      <c r="H100" s="139"/>
      <c r="I100" s="139"/>
      <c r="J100" s="139"/>
      <c r="K100" s="140"/>
      <c r="L100" s="26"/>
      <c r="M100" s="26">
        <f t="shared" si="3"/>
        <v>0</v>
      </c>
      <c r="N100" s="24" t="str">
        <f t="shared" si="4"/>
        <v>©</v>
      </c>
    </row>
    <row r="101" spans="1:14" ht="15.75">
      <c r="A101" s="23">
        <f>Prezentace!A102</f>
        <v>98</v>
      </c>
      <c r="B101" s="24">
        <f>Prezentace!B102</f>
        <v>0</v>
      </c>
      <c r="C101" s="49">
        <f>Prezentace!E102</f>
        <v>0</v>
      </c>
      <c r="D101" s="25">
        <f>Prezentace!C102</f>
        <v>0</v>
      </c>
      <c r="E101" s="25">
        <f>Prezentace!D102</f>
        <v>0</v>
      </c>
      <c r="F101" s="138"/>
      <c r="G101" s="139"/>
      <c r="H101" s="139"/>
      <c r="I101" s="139"/>
      <c r="J101" s="139"/>
      <c r="K101" s="140"/>
      <c r="L101" s="26"/>
      <c r="M101" s="26">
        <f t="shared" si="3"/>
        <v>0</v>
      </c>
      <c r="N101" s="24" t="str">
        <f t="shared" si="4"/>
        <v>©</v>
      </c>
    </row>
    <row r="102" spans="1:14" ht="15.75">
      <c r="A102" s="23">
        <f>Prezentace!A103</f>
        <v>99</v>
      </c>
      <c r="B102" s="24">
        <f>Prezentace!B103</f>
        <v>0</v>
      </c>
      <c r="C102" s="49">
        <f>Prezentace!E103</f>
        <v>0</v>
      </c>
      <c r="D102" s="25">
        <f>Prezentace!C103</f>
        <v>0</v>
      </c>
      <c r="E102" s="25">
        <f>Prezentace!D103</f>
        <v>0</v>
      </c>
      <c r="F102" s="138"/>
      <c r="G102" s="139"/>
      <c r="H102" s="139"/>
      <c r="I102" s="139"/>
      <c r="J102" s="139"/>
      <c r="K102" s="140"/>
      <c r="L102" s="26"/>
      <c r="M102" s="26">
        <f t="shared" si="3"/>
        <v>0</v>
      </c>
      <c r="N102" s="24" t="str">
        <f t="shared" si="4"/>
        <v>©</v>
      </c>
    </row>
    <row r="103" spans="1:14" ht="16.5" thickBot="1">
      <c r="A103" s="27">
        <f>Prezentace!A104</f>
        <v>100</v>
      </c>
      <c r="B103" s="28">
        <f>Prezentace!B104</f>
        <v>0</v>
      </c>
      <c r="C103" s="48">
        <f>Prezentace!E104</f>
        <v>0</v>
      </c>
      <c r="D103" s="29">
        <f>Prezentace!C104</f>
        <v>0</v>
      </c>
      <c r="E103" s="29">
        <f>Prezentace!D104</f>
        <v>0</v>
      </c>
      <c r="F103" s="144"/>
      <c r="G103" s="145"/>
      <c r="H103" s="145"/>
      <c r="I103" s="145"/>
      <c r="J103" s="145"/>
      <c r="K103" s="146"/>
      <c r="L103" s="30"/>
      <c r="M103" s="30">
        <f t="shared" si="3"/>
        <v>0</v>
      </c>
      <c r="N103" s="28" t="str">
        <f t="shared" si="4"/>
        <v>©</v>
      </c>
    </row>
  </sheetData>
  <sheetProtection sheet="1"/>
  <mergeCells count="2">
    <mergeCell ref="A2:L2"/>
    <mergeCell ref="A1:M1"/>
  </mergeCells>
  <conditionalFormatting sqref="B4:C103">
    <cfRule type="cellIs" priority="2" dxfId="20" operator="equal" stopIfTrue="1">
      <formula>"C"</formula>
    </cfRule>
    <cfRule type="cellIs" priority="4" dxfId="21" operator="equal" stopIfTrue="1">
      <formula>"B"</formula>
    </cfRule>
    <cfRule type="cellIs" priority="5" dxfId="22" operator="equal" stopIfTrue="1">
      <formula>"A"</formula>
    </cfRule>
  </conditionalFormatting>
  <conditionalFormatting sqref="N4:N103">
    <cfRule type="cellIs" priority="3" dxfId="18" operator="equal" stopIfTrue="1">
      <formula>0</formula>
    </cfRule>
  </conditionalFormatting>
  <conditionalFormatting sqref="M4:M103">
    <cfRule type="cellIs" priority="1" dxfId="23" operator="notEqual" stopIfTrue="1">
      <formula>10</formula>
    </cfRule>
  </conditionalFormatting>
  <printOptions/>
  <pageMargins left="0.43" right="0.21" top="0.59" bottom="0.23" header="0.17" footer="0.1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O103"/>
  <sheetViews>
    <sheetView zoomScalePageLayoutView="0" workbookViewId="0" topLeftCell="A1">
      <pane xSplit="26685" topLeftCell="S1" activePane="topLeft" state="split"/>
      <selection pane="topLeft" activeCell="A1" sqref="A1:M1"/>
      <selection pane="topRight" activeCell="S1" sqref="S1"/>
    </sheetView>
  </sheetViews>
  <sheetFormatPr defaultColWidth="9.00390625" defaultRowHeight="12.75"/>
  <cols>
    <col min="1" max="1" width="6.375" style="10" customWidth="1"/>
    <col min="2" max="2" width="5.00390625" style="10" customWidth="1"/>
    <col min="3" max="3" width="12.375" style="10" customWidth="1"/>
    <col min="4" max="4" width="17.00390625" style="10" bestFit="1" customWidth="1"/>
    <col min="5" max="5" width="11.375" style="10" bestFit="1" customWidth="1"/>
    <col min="6" max="12" width="3.75390625" style="10" customWidth="1"/>
    <col min="13" max="13" width="6.125" style="10" bestFit="1" customWidth="1"/>
    <col min="14" max="14" width="9.00390625" style="10" bestFit="1" customWidth="1"/>
    <col min="15" max="15" width="8.375" style="60" customWidth="1"/>
    <col min="16" max="16" width="9.125" style="10" customWidth="1"/>
    <col min="17" max="17" width="11.375" style="10" bestFit="1" customWidth="1"/>
    <col min="18" max="16384" width="9.125" style="10" customWidth="1"/>
  </cols>
  <sheetData>
    <row r="1" spans="1:13" ht="15.75">
      <c r="A1" s="191" t="s">
        <v>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ht="13.5" thickBot="1">
      <c r="A2" s="190" t="s">
        <v>180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52"/>
      <c r="N2" s="88">
        <f>COUNTIF(N4:N103,"=0")</f>
        <v>0</v>
      </c>
    </row>
    <row r="3" spans="1:15" ht="16.5" thickBot="1">
      <c r="A3" s="76" t="str">
        <f>Prezentace!A4</f>
        <v>číslo</v>
      </c>
      <c r="B3" s="14" t="s">
        <v>22</v>
      </c>
      <c r="C3" s="14" t="s">
        <v>20</v>
      </c>
      <c r="D3" s="31" t="s">
        <v>2</v>
      </c>
      <c r="E3" s="31" t="s">
        <v>3</v>
      </c>
      <c r="F3" s="16">
        <v>10</v>
      </c>
      <c r="G3" s="17">
        <v>9</v>
      </c>
      <c r="H3" s="17">
        <v>8</v>
      </c>
      <c r="I3" s="17">
        <v>7</v>
      </c>
      <c r="J3" s="17">
        <v>6</v>
      </c>
      <c r="K3" s="32">
        <v>5</v>
      </c>
      <c r="L3" s="51">
        <v>0</v>
      </c>
      <c r="M3" s="32" t="s">
        <v>30</v>
      </c>
      <c r="N3" s="18" t="s">
        <v>12</v>
      </c>
      <c r="O3" s="61"/>
    </row>
    <row r="4" spans="1:15" ht="15.75">
      <c r="A4" s="13">
        <f>Prezentace!A5</f>
        <v>1</v>
      </c>
      <c r="B4" s="20" t="str">
        <f>Prezentace!B5</f>
        <v>C</v>
      </c>
      <c r="C4" s="47" t="str">
        <f>Prezentace!E5</f>
        <v>SAR 97</v>
      </c>
      <c r="D4" s="15" t="str">
        <f>Prezentace!C5</f>
        <v>Bürgermeister</v>
      </c>
      <c r="E4" s="15" t="str">
        <f>Prezentace!D5</f>
        <v>Martin</v>
      </c>
      <c r="F4" s="135">
        <v>2</v>
      </c>
      <c r="G4" s="136">
        <v>5</v>
      </c>
      <c r="H4" s="136">
        <v>3</v>
      </c>
      <c r="I4" s="136"/>
      <c r="J4" s="136"/>
      <c r="K4" s="137"/>
      <c r="L4" s="21"/>
      <c r="M4" s="21">
        <f>SUM(F4:L4)</f>
        <v>10</v>
      </c>
      <c r="N4" s="20">
        <f>IF(D4=0,"©",F4*10+G4*9+H4*8+I4*7+J4*6+K4*5+L4*0)</f>
        <v>89</v>
      </c>
      <c r="O4" s="59"/>
    </row>
    <row r="5" spans="1:15" ht="15.75">
      <c r="A5" s="23">
        <f>Prezentace!A6</f>
        <v>2</v>
      </c>
      <c r="B5" s="24" t="str">
        <f>Prezentace!B6</f>
        <v>A</v>
      </c>
      <c r="C5" s="49" t="str">
        <f>Prezentace!E6</f>
        <v>Mosin</v>
      </c>
      <c r="D5" s="25" t="str">
        <f>Prezentace!C6</f>
        <v>Čunát</v>
      </c>
      <c r="E5" s="25" t="str">
        <f>Prezentace!D6</f>
        <v>Miroslav</v>
      </c>
      <c r="F5" s="138">
        <v>2</v>
      </c>
      <c r="G5" s="139">
        <v>3</v>
      </c>
      <c r="H5" s="139">
        <v>3</v>
      </c>
      <c r="I5" s="139">
        <v>1</v>
      </c>
      <c r="J5" s="139">
        <v>1</v>
      </c>
      <c r="K5" s="140"/>
      <c r="L5" s="26"/>
      <c r="M5" s="26">
        <f>SUM(F5:L5)</f>
        <v>10</v>
      </c>
      <c r="N5" s="24">
        <f aca="true" t="shared" si="0" ref="N5:N68">IF(D5=0,"©",F5*10+G5*9+H5*8+I5*7+J5*6+K5*5+L5*0)</f>
        <v>84</v>
      </c>
      <c r="O5" s="59"/>
    </row>
    <row r="6" spans="1:15" ht="15.75">
      <c r="A6" s="23">
        <f>Prezentace!A7</f>
        <v>3</v>
      </c>
      <c r="B6" s="24" t="str">
        <f>Prezentace!B7</f>
        <v>D</v>
      </c>
      <c r="C6" s="49" t="str">
        <f>Prezentace!E7</f>
        <v>LA 15</v>
      </c>
      <c r="D6" s="25" t="str">
        <f>Prezentace!C7</f>
        <v>Čunát</v>
      </c>
      <c r="E6" s="25" t="str">
        <f>Prezentace!D7</f>
        <v>Miroslav</v>
      </c>
      <c r="F6" s="138">
        <v>0</v>
      </c>
      <c r="G6" s="139">
        <v>6</v>
      </c>
      <c r="H6" s="139">
        <v>3</v>
      </c>
      <c r="I6" s="139">
        <v>1</v>
      </c>
      <c r="J6" s="139"/>
      <c r="K6" s="140"/>
      <c r="L6" s="26"/>
      <c r="M6" s="26">
        <f aca="true" t="shared" si="1" ref="M6:M68">SUM(F6:L6)</f>
        <v>10</v>
      </c>
      <c r="N6" s="24">
        <f t="shared" si="0"/>
        <v>85</v>
      </c>
      <c r="O6" s="59"/>
    </row>
    <row r="7" spans="1:15" ht="15.75">
      <c r="A7" s="23">
        <f>Prezentace!A8</f>
        <v>4</v>
      </c>
      <c r="B7" s="24" t="str">
        <f>Prezentace!B8</f>
        <v>A</v>
      </c>
      <c r="C7" s="49" t="str">
        <f>Prezentace!E8</f>
        <v>Mosin</v>
      </c>
      <c r="D7" s="25" t="str">
        <f>Prezentace!C8</f>
        <v>Fuksa</v>
      </c>
      <c r="E7" s="25" t="str">
        <f>Prezentace!D8</f>
        <v>Viktor</v>
      </c>
      <c r="F7" s="138">
        <v>2</v>
      </c>
      <c r="G7" s="139">
        <v>2</v>
      </c>
      <c r="H7" s="139">
        <v>3</v>
      </c>
      <c r="I7" s="139">
        <v>1</v>
      </c>
      <c r="J7" s="139">
        <v>0</v>
      </c>
      <c r="K7" s="140">
        <v>0</v>
      </c>
      <c r="L7" s="26">
        <v>2</v>
      </c>
      <c r="M7" s="26">
        <f t="shared" si="1"/>
        <v>10</v>
      </c>
      <c r="N7" s="24">
        <f t="shared" si="0"/>
        <v>69</v>
      </c>
      <c r="O7" s="59"/>
    </row>
    <row r="8" spans="1:14" ht="15.75">
      <c r="A8" s="23">
        <f>Prezentace!A9</f>
        <v>5</v>
      </c>
      <c r="B8" s="24" t="str">
        <f>Prezentace!B9</f>
        <v>B</v>
      </c>
      <c r="C8" s="49" t="str">
        <f>Prezentace!E9</f>
        <v>Sa 58</v>
      </c>
      <c r="D8" s="25" t="str">
        <f>Prezentace!C9</f>
        <v>Fuksa</v>
      </c>
      <c r="E8" s="25" t="str">
        <f>Prezentace!D9</f>
        <v>Viktor</v>
      </c>
      <c r="F8" s="138">
        <v>2</v>
      </c>
      <c r="G8" s="139">
        <v>5</v>
      </c>
      <c r="H8" s="139">
        <v>3</v>
      </c>
      <c r="I8" s="139"/>
      <c r="J8" s="139"/>
      <c r="K8" s="140"/>
      <c r="L8" s="26"/>
      <c r="M8" s="26">
        <f t="shared" si="1"/>
        <v>10</v>
      </c>
      <c r="N8" s="24">
        <f t="shared" si="0"/>
        <v>89</v>
      </c>
    </row>
    <row r="9" spans="1:14" ht="15.75">
      <c r="A9" s="23">
        <f>Prezentace!A10</f>
        <v>6</v>
      </c>
      <c r="B9" s="24" t="str">
        <f>Prezentace!B10</f>
        <v>A</v>
      </c>
      <c r="C9" s="49" t="str">
        <f>Prezentace!E10</f>
        <v>VETTERLI</v>
      </c>
      <c r="D9" s="25" t="str">
        <f>Prezentace!C10</f>
        <v>Gaťák</v>
      </c>
      <c r="E9" s="25" t="str">
        <f>Prezentace!D10</f>
        <v>Zdeněk</v>
      </c>
      <c r="F9" s="138">
        <v>4</v>
      </c>
      <c r="G9" s="139">
        <v>3</v>
      </c>
      <c r="H9" s="139">
        <v>1</v>
      </c>
      <c r="I9" s="139">
        <v>2</v>
      </c>
      <c r="J9" s="139"/>
      <c r="K9" s="140"/>
      <c r="L9" s="26"/>
      <c r="M9" s="26">
        <f t="shared" si="1"/>
        <v>10</v>
      </c>
      <c r="N9" s="24">
        <f t="shared" si="0"/>
        <v>89</v>
      </c>
    </row>
    <row r="10" spans="1:14" ht="15.75">
      <c r="A10" s="23">
        <f>Prezentace!A11</f>
        <v>7</v>
      </c>
      <c r="B10" s="24" t="str">
        <f>Prezentace!B11</f>
        <v>D</v>
      </c>
      <c r="C10" s="49" t="str">
        <f>Prezentace!E11</f>
        <v>AR15</v>
      </c>
      <c r="D10" s="25" t="str">
        <f>Prezentace!C11</f>
        <v>Gažák</v>
      </c>
      <c r="E10" s="25" t="str">
        <f>Prezentace!D11</f>
        <v>Karel</v>
      </c>
      <c r="F10" s="138">
        <v>2</v>
      </c>
      <c r="G10" s="139">
        <v>5</v>
      </c>
      <c r="H10" s="139">
        <v>1</v>
      </c>
      <c r="I10" s="139">
        <v>1</v>
      </c>
      <c r="J10" s="139">
        <v>0</v>
      </c>
      <c r="K10" s="140">
        <v>0</v>
      </c>
      <c r="L10" s="26">
        <v>1</v>
      </c>
      <c r="M10" s="26">
        <f t="shared" si="1"/>
        <v>10</v>
      </c>
      <c r="N10" s="24">
        <f t="shared" si="0"/>
        <v>80</v>
      </c>
    </row>
    <row r="11" spans="1:14" ht="15.75">
      <c r="A11" s="23">
        <f>Prezentace!A12</f>
        <v>8</v>
      </c>
      <c r="B11" s="24" t="str">
        <f>Prezentace!B12</f>
        <v>D</v>
      </c>
      <c r="C11" s="49" t="str">
        <f>Prezentace!E12</f>
        <v>LA-15</v>
      </c>
      <c r="D11" s="25" t="str">
        <f>Prezentace!C12</f>
        <v>Had</v>
      </c>
      <c r="E11" s="25" t="str">
        <f>Prezentace!D12</f>
        <v>Jaroslav</v>
      </c>
      <c r="F11" s="138">
        <v>3</v>
      </c>
      <c r="G11" s="139">
        <v>4</v>
      </c>
      <c r="H11" s="139">
        <v>3</v>
      </c>
      <c r="I11" s="139"/>
      <c r="J11" s="139"/>
      <c r="K11" s="140"/>
      <c r="L11" s="26"/>
      <c r="M11" s="26">
        <f t="shared" si="1"/>
        <v>10</v>
      </c>
      <c r="N11" s="24">
        <f t="shared" si="0"/>
        <v>90</v>
      </c>
    </row>
    <row r="12" spans="1:14" ht="15.75">
      <c r="A12" s="23">
        <f>Prezentace!A13</f>
        <v>9</v>
      </c>
      <c r="B12" s="24" t="str">
        <f>Prezentace!B13</f>
        <v>D</v>
      </c>
      <c r="C12" s="49" t="str">
        <f>Prezentace!E13</f>
        <v>AK 74</v>
      </c>
      <c r="D12" s="25" t="str">
        <f>Prezentace!C13</f>
        <v>Herceg</v>
      </c>
      <c r="E12" s="25" t="str">
        <f>Prezentace!D13</f>
        <v>Bohumil</v>
      </c>
      <c r="F12" s="138">
        <v>1</v>
      </c>
      <c r="G12" s="139">
        <v>2</v>
      </c>
      <c r="H12" s="139">
        <v>2</v>
      </c>
      <c r="I12" s="139">
        <v>3</v>
      </c>
      <c r="J12" s="139">
        <v>2</v>
      </c>
      <c r="K12" s="140"/>
      <c r="L12" s="26"/>
      <c r="M12" s="26">
        <f t="shared" si="1"/>
        <v>10</v>
      </c>
      <c r="N12" s="24">
        <f t="shared" si="0"/>
        <v>77</v>
      </c>
    </row>
    <row r="13" spans="1:15" ht="15.75">
      <c r="A13" s="23">
        <f>Prezentace!A14</f>
        <v>10</v>
      </c>
      <c r="B13" s="24" t="str">
        <f>Prezentace!B14</f>
        <v>A</v>
      </c>
      <c r="C13" s="96" t="str">
        <f>Prezentace!E14</f>
        <v>SCHMIDT RUBIN</v>
      </c>
      <c r="D13" s="25" t="str">
        <f>Prezentace!C14</f>
        <v>Holý</v>
      </c>
      <c r="E13" s="25" t="str">
        <f>Prezentace!D14</f>
        <v>Luděk</v>
      </c>
      <c r="F13" s="138">
        <v>2</v>
      </c>
      <c r="G13" s="139">
        <v>3</v>
      </c>
      <c r="H13" s="139">
        <v>1</v>
      </c>
      <c r="I13" s="139">
        <v>3</v>
      </c>
      <c r="J13" s="139">
        <v>1</v>
      </c>
      <c r="K13" s="140"/>
      <c r="L13" s="26"/>
      <c r="M13" s="26">
        <f t="shared" si="1"/>
        <v>10</v>
      </c>
      <c r="N13" s="24">
        <f t="shared" si="0"/>
        <v>82</v>
      </c>
      <c r="O13" s="72"/>
    </row>
    <row r="14" spans="1:14" ht="15.75">
      <c r="A14" s="23">
        <f>Prezentace!A15</f>
        <v>11</v>
      </c>
      <c r="B14" s="24" t="str">
        <f>Prezentace!B15</f>
        <v>A</v>
      </c>
      <c r="C14" s="49" t="str">
        <f>Prezentace!E15</f>
        <v>Mosin</v>
      </c>
      <c r="D14" s="25" t="str">
        <f>Prezentace!C15</f>
        <v>Hradský</v>
      </c>
      <c r="E14" s="25" t="str">
        <f>Prezentace!D15</f>
        <v>Josef</v>
      </c>
      <c r="F14" s="138">
        <v>2</v>
      </c>
      <c r="G14" s="139">
        <v>3</v>
      </c>
      <c r="H14" s="139">
        <v>3</v>
      </c>
      <c r="I14" s="139">
        <v>0</v>
      </c>
      <c r="J14" s="139">
        <v>0</v>
      </c>
      <c r="K14" s="140">
        <v>1</v>
      </c>
      <c r="L14" s="26">
        <v>1</v>
      </c>
      <c r="M14" s="26">
        <f t="shared" si="1"/>
        <v>10</v>
      </c>
      <c r="N14" s="24">
        <f t="shared" si="0"/>
        <v>76</v>
      </c>
    </row>
    <row r="15" spans="1:14" ht="15.75">
      <c r="A15" s="23">
        <f>Prezentace!A16</f>
        <v>12</v>
      </c>
      <c r="B15" s="24" t="str">
        <f>Prezentace!B16</f>
        <v>B</v>
      </c>
      <c r="C15" s="49" t="str">
        <f>Prezentace!E16</f>
        <v>AK 47</v>
      </c>
      <c r="D15" s="25" t="str">
        <f>Prezentace!C16</f>
        <v>Hradský</v>
      </c>
      <c r="E15" s="25" t="str">
        <f>Prezentace!D16</f>
        <v>Josef</v>
      </c>
      <c r="F15" s="138">
        <v>1</v>
      </c>
      <c r="G15" s="139">
        <v>1</v>
      </c>
      <c r="H15" s="139">
        <v>4</v>
      </c>
      <c r="I15" s="139">
        <v>0</v>
      </c>
      <c r="J15" s="139">
        <v>2</v>
      </c>
      <c r="K15" s="140">
        <v>0</v>
      </c>
      <c r="L15" s="26">
        <v>2</v>
      </c>
      <c r="M15" s="26">
        <f t="shared" si="1"/>
        <v>10</v>
      </c>
      <c r="N15" s="24">
        <f t="shared" si="0"/>
        <v>63</v>
      </c>
    </row>
    <row r="16" spans="1:14" ht="15.75">
      <c r="A16" s="23">
        <f>Prezentace!A17</f>
        <v>13</v>
      </c>
      <c r="B16" s="24" t="str">
        <f>Prezentace!B17</f>
        <v>C</v>
      </c>
      <c r="C16" s="49" t="str">
        <f>Prezentace!E17</f>
        <v>Norinco M305</v>
      </c>
      <c r="D16" s="25" t="str">
        <f>Prezentace!C17</f>
        <v>Jáchym</v>
      </c>
      <c r="E16" s="25" t="str">
        <f>Prezentace!D17</f>
        <v>Jiří</v>
      </c>
      <c r="F16" s="138">
        <v>2</v>
      </c>
      <c r="G16" s="139">
        <v>2</v>
      </c>
      <c r="H16" s="139">
        <v>4</v>
      </c>
      <c r="I16" s="139">
        <v>1</v>
      </c>
      <c r="J16" s="139">
        <v>0</v>
      </c>
      <c r="K16" s="140">
        <v>0</v>
      </c>
      <c r="L16" s="26">
        <v>1</v>
      </c>
      <c r="M16" s="26">
        <f t="shared" si="1"/>
        <v>10</v>
      </c>
      <c r="N16" s="24">
        <f t="shared" si="0"/>
        <v>77</v>
      </c>
    </row>
    <row r="17" spans="1:15" s="11" customFormat="1" ht="15.75">
      <c r="A17" s="23">
        <f>Prezentace!A18</f>
        <v>14</v>
      </c>
      <c r="B17" s="24" t="str">
        <f>Prezentace!B18</f>
        <v>A</v>
      </c>
      <c r="C17" s="49" t="str">
        <f>Prezentace!E18</f>
        <v>Sharps</v>
      </c>
      <c r="D17" s="25" t="str">
        <f>Prezentace!C18</f>
        <v>Kafka</v>
      </c>
      <c r="E17" s="25" t="str">
        <f>Prezentace!D18</f>
        <v>Antonín</v>
      </c>
      <c r="F17" s="138">
        <v>3</v>
      </c>
      <c r="G17" s="139">
        <v>6</v>
      </c>
      <c r="H17" s="139">
        <v>1</v>
      </c>
      <c r="I17" s="139"/>
      <c r="J17" s="139"/>
      <c r="K17" s="140"/>
      <c r="L17" s="26"/>
      <c r="M17" s="26">
        <f t="shared" si="1"/>
        <v>10</v>
      </c>
      <c r="N17" s="24">
        <f t="shared" si="0"/>
        <v>92</v>
      </c>
      <c r="O17" s="60"/>
    </row>
    <row r="18" spans="1:15" s="11" customFormat="1" ht="15.75">
      <c r="A18" s="23">
        <f>Prezentace!A19</f>
        <v>15</v>
      </c>
      <c r="B18" s="24" t="str">
        <f>Prezentace!B19</f>
        <v>D</v>
      </c>
      <c r="C18" s="49" t="str">
        <f>Prezentace!E19</f>
        <v>LA 15</v>
      </c>
      <c r="D18" s="25" t="str">
        <f>Prezentace!C19</f>
        <v>Kafka</v>
      </c>
      <c r="E18" s="25" t="str">
        <f>Prezentace!D19</f>
        <v>Antonín</v>
      </c>
      <c r="F18" s="138">
        <v>2</v>
      </c>
      <c r="G18" s="139">
        <v>6</v>
      </c>
      <c r="H18" s="139">
        <v>0</v>
      </c>
      <c r="I18" s="139">
        <v>1</v>
      </c>
      <c r="J18" s="139">
        <v>0</v>
      </c>
      <c r="K18" s="140">
        <v>0</v>
      </c>
      <c r="L18" s="26">
        <v>1</v>
      </c>
      <c r="M18" s="26">
        <f t="shared" si="1"/>
        <v>10</v>
      </c>
      <c r="N18" s="24">
        <f t="shared" si="0"/>
        <v>81</v>
      </c>
      <c r="O18" s="60"/>
    </row>
    <row r="19" spans="1:15" s="11" customFormat="1" ht="15.75">
      <c r="A19" s="23">
        <f>Prezentace!A20</f>
        <v>16</v>
      </c>
      <c r="B19" s="24" t="str">
        <f>Prezentace!B20</f>
        <v>A</v>
      </c>
      <c r="C19" s="49" t="str">
        <f>Prezentace!E20</f>
        <v>vz. 24</v>
      </c>
      <c r="D19" s="25" t="str">
        <f>Prezentace!C20</f>
        <v>Kališ</v>
      </c>
      <c r="E19" s="25" t="str">
        <f>Prezentace!D20</f>
        <v>Petr</v>
      </c>
      <c r="F19" s="138">
        <v>0</v>
      </c>
      <c r="G19" s="139">
        <v>8</v>
      </c>
      <c r="H19" s="139">
        <v>0</v>
      </c>
      <c r="I19" s="139">
        <v>2</v>
      </c>
      <c r="J19" s="139"/>
      <c r="K19" s="140"/>
      <c r="L19" s="26"/>
      <c r="M19" s="26">
        <f t="shared" si="1"/>
        <v>10</v>
      </c>
      <c r="N19" s="24">
        <f t="shared" si="0"/>
        <v>86</v>
      </c>
      <c r="O19" s="60"/>
    </row>
    <row r="20" spans="1:15" s="11" customFormat="1" ht="15.75">
      <c r="A20" s="23">
        <f>Prezentace!A21</f>
        <v>17</v>
      </c>
      <c r="B20" s="24" t="str">
        <f>Prezentace!B21</f>
        <v>C</v>
      </c>
      <c r="C20" s="49" t="str">
        <f>Prezentace!E21</f>
        <v>Norinco M305</v>
      </c>
      <c r="D20" s="25" t="str">
        <f>Prezentace!C21</f>
        <v>Kališ</v>
      </c>
      <c r="E20" s="25" t="str">
        <f>Prezentace!D21</f>
        <v>Petr</v>
      </c>
      <c r="F20" s="138">
        <v>4</v>
      </c>
      <c r="G20" s="139">
        <v>3</v>
      </c>
      <c r="H20" s="139">
        <v>2</v>
      </c>
      <c r="I20" s="139">
        <v>1</v>
      </c>
      <c r="J20" s="139"/>
      <c r="K20" s="140"/>
      <c r="L20" s="26"/>
      <c r="M20" s="26">
        <f t="shared" si="1"/>
        <v>10</v>
      </c>
      <c r="N20" s="24">
        <f t="shared" si="0"/>
        <v>90</v>
      </c>
      <c r="O20" s="60"/>
    </row>
    <row r="21" spans="1:15" s="11" customFormat="1" ht="15.75">
      <c r="A21" s="23">
        <f>Prezentace!A22</f>
        <v>18</v>
      </c>
      <c r="B21" s="24" t="str">
        <f>Prezentace!B22</f>
        <v>A</v>
      </c>
      <c r="C21" s="49" t="str">
        <f>Prezentace!E22</f>
        <v>vz. 24</v>
      </c>
      <c r="D21" s="25" t="str">
        <f>Prezentace!C22</f>
        <v>Kališová</v>
      </c>
      <c r="E21" s="25" t="str">
        <f>Prezentace!D22</f>
        <v>Monika</v>
      </c>
      <c r="F21" s="138">
        <v>1</v>
      </c>
      <c r="G21" s="139">
        <v>4</v>
      </c>
      <c r="H21" s="139">
        <v>3</v>
      </c>
      <c r="I21" s="139">
        <v>1</v>
      </c>
      <c r="J21" s="139">
        <v>0</v>
      </c>
      <c r="K21" s="140">
        <v>1</v>
      </c>
      <c r="L21" s="26"/>
      <c r="M21" s="26">
        <f t="shared" si="1"/>
        <v>10</v>
      </c>
      <c r="N21" s="24">
        <f t="shared" si="0"/>
        <v>82</v>
      </c>
      <c r="O21" s="60"/>
    </row>
    <row r="22" spans="1:15" s="11" customFormat="1" ht="15.75">
      <c r="A22" s="23">
        <f>Prezentace!A23</f>
        <v>19</v>
      </c>
      <c r="B22" s="24" t="str">
        <f>Prezentace!B23</f>
        <v>B</v>
      </c>
      <c r="C22" s="49" t="str">
        <f>Prezentace!E23</f>
        <v>SA58</v>
      </c>
      <c r="D22" s="25" t="str">
        <f>Prezentace!C23</f>
        <v>Kejř</v>
      </c>
      <c r="E22" s="25" t="str">
        <f>Prezentace!D23</f>
        <v>Jan</v>
      </c>
      <c r="F22" s="138">
        <v>3</v>
      </c>
      <c r="G22" s="139">
        <v>2</v>
      </c>
      <c r="H22" s="139">
        <v>2</v>
      </c>
      <c r="I22" s="139">
        <v>2</v>
      </c>
      <c r="J22" s="139">
        <v>0</v>
      </c>
      <c r="K22" s="140">
        <v>0</v>
      </c>
      <c r="L22" s="26">
        <v>1</v>
      </c>
      <c r="M22" s="26">
        <f t="shared" si="1"/>
        <v>10</v>
      </c>
      <c r="N22" s="24">
        <f t="shared" si="0"/>
        <v>78</v>
      </c>
      <c r="O22" s="60"/>
    </row>
    <row r="23" spans="1:15" s="11" customFormat="1" ht="15.75">
      <c r="A23" s="23">
        <f>Prezentace!A24</f>
        <v>20</v>
      </c>
      <c r="B23" s="24" t="str">
        <f>Prezentace!B24</f>
        <v>A</v>
      </c>
      <c r="C23" s="49" t="str">
        <f>Prezentace!E24</f>
        <v>Mosin</v>
      </c>
      <c r="D23" s="25" t="str">
        <f>Prezentace!C24</f>
        <v>Kostříž</v>
      </c>
      <c r="E23" s="25" t="str">
        <f>Prezentace!D24</f>
        <v>Jaroslav</v>
      </c>
      <c r="F23" s="138">
        <v>0</v>
      </c>
      <c r="G23" s="139">
        <v>4</v>
      </c>
      <c r="H23" s="139">
        <v>5</v>
      </c>
      <c r="I23" s="139">
        <v>0</v>
      </c>
      <c r="J23" s="139">
        <v>0</v>
      </c>
      <c r="K23" s="140">
        <v>1</v>
      </c>
      <c r="L23" s="26"/>
      <c r="M23" s="26">
        <f t="shared" si="1"/>
        <v>10</v>
      </c>
      <c r="N23" s="24">
        <f t="shared" si="0"/>
        <v>81</v>
      </c>
      <c r="O23" s="60"/>
    </row>
    <row r="24" spans="1:15" s="11" customFormat="1" ht="15.75">
      <c r="A24" s="23">
        <f>Prezentace!A25</f>
        <v>21</v>
      </c>
      <c r="B24" s="24" t="str">
        <f>Prezentace!B25</f>
        <v>B</v>
      </c>
      <c r="C24" s="49" t="str">
        <f>Prezentace!E25</f>
        <v>SA58</v>
      </c>
      <c r="D24" s="25" t="str">
        <f>Prezentace!C25</f>
        <v>Kostříž</v>
      </c>
      <c r="E24" s="25" t="str">
        <f>Prezentace!D25</f>
        <v>Jaroslav</v>
      </c>
      <c r="F24" s="138">
        <v>3</v>
      </c>
      <c r="G24" s="139">
        <v>1</v>
      </c>
      <c r="H24" s="139">
        <v>2</v>
      </c>
      <c r="I24" s="139">
        <v>3</v>
      </c>
      <c r="J24" s="139">
        <v>0</v>
      </c>
      <c r="K24" s="140">
        <v>0</v>
      </c>
      <c r="L24" s="26">
        <v>1</v>
      </c>
      <c r="M24" s="26">
        <f t="shared" si="1"/>
        <v>10</v>
      </c>
      <c r="N24" s="24">
        <f t="shared" si="0"/>
        <v>76</v>
      </c>
      <c r="O24" s="60"/>
    </row>
    <row r="25" spans="1:15" s="11" customFormat="1" ht="15.75">
      <c r="A25" s="23">
        <f>Prezentace!A26</f>
        <v>22</v>
      </c>
      <c r="B25" s="24" t="str">
        <f>Prezentace!B26</f>
        <v>A</v>
      </c>
      <c r="C25" s="49" t="str">
        <f>Prezentace!E26</f>
        <v>Husqvarna 38</v>
      </c>
      <c r="D25" s="25" t="str">
        <f>Prezentace!C26</f>
        <v>Kozák</v>
      </c>
      <c r="E25" s="25" t="str">
        <f>Prezentace!D26</f>
        <v>Petr</v>
      </c>
      <c r="F25" s="138">
        <v>4</v>
      </c>
      <c r="G25" s="139">
        <v>4</v>
      </c>
      <c r="H25" s="139">
        <v>2</v>
      </c>
      <c r="I25" s="139"/>
      <c r="J25" s="139"/>
      <c r="K25" s="140"/>
      <c r="L25" s="26"/>
      <c r="M25" s="26">
        <f t="shared" si="1"/>
        <v>10</v>
      </c>
      <c r="N25" s="24">
        <f t="shared" si="0"/>
        <v>92</v>
      </c>
      <c r="O25" s="60"/>
    </row>
    <row r="26" spans="1:15" s="11" customFormat="1" ht="15.75">
      <c r="A26" s="23">
        <f>Prezentace!A27</f>
        <v>23</v>
      </c>
      <c r="B26" s="24" t="str">
        <f>Prezentace!B27</f>
        <v>B</v>
      </c>
      <c r="C26" s="49" t="str">
        <f>Prezentace!E27</f>
        <v>Sa 58</v>
      </c>
      <c r="D26" s="25" t="str">
        <f>Prezentace!C27</f>
        <v>Kozák</v>
      </c>
      <c r="E26" s="25" t="str">
        <f>Prezentace!D27</f>
        <v>Petr</v>
      </c>
      <c r="F26" s="138">
        <v>5</v>
      </c>
      <c r="G26" s="139">
        <v>2</v>
      </c>
      <c r="H26" s="139">
        <v>3</v>
      </c>
      <c r="I26" s="139"/>
      <c r="J26" s="139"/>
      <c r="K26" s="140"/>
      <c r="L26" s="26"/>
      <c r="M26" s="26">
        <f t="shared" si="1"/>
        <v>10</v>
      </c>
      <c r="N26" s="24">
        <f t="shared" si="0"/>
        <v>92</v>
      </c>
      <c r="O26" s="60"/>
    </row>
    <row r="27" spans="1:15" s="11" customFormat="1" ht="15.75">
      <c r="A27" s="23">
        <f>Prezentace!A28</f>
        <v>24</v>
      </c>
      <c r="B27" s="24" t="str">
        <f>Prezentace!B28</f>
        <v>D</v>
      </c>
      <c r="C27" s="49" t="str">
        <f>Prezentace!E28</f>
        <v>PAR MK3</v>
      </c>
      <c r="D27" s="25" t="str">
        <f>Prezentace!C28</f>
        <v>Kozák</v>
      </c>
      <c r="E27" s="25" t="str">
        <f>Prezentace!D28</f>
        <v>Petr</v>
      </c>
      <c r="F27" s="138">
        <v>2</v>
      </c>
      <c r="G27" s="139">
        <v>3</v>
      </c>
      <c r="H27" s="139">
        <v>2</v>
      </c>
      <c r="I27" s="139">
        <v>2</v>
      </c>
      <c r="J27" s="139">
        <v>1</v>
      </c>
      <c r="K27" s="140"/>
      <c r="L27" s="26"/>
      <c r="M27" s="26">
        <f t="shared" si="1"/>
        <v>10</v>
      </c>
      <c r="N27" s="24">
        <f t="shared" si="0"/>
        <v>83</v>
      </c>
      <c r="O27" s="60"/>
    </row>
    <row r="28" spans="1:15" s="11" customFormat="1" ht="15.75">
      <c r="A28" s="23">
        <f>Prezentace!A29</f>
        <v>25</v>
      </c>
      <c r="B28" s="24" t="str">
        <f>Prezentace!B29</f>
        <v>A</v>
      </c>
      <c r="C28" s="49" t="str">
        <f>Prezentace!E29</f>
        <v>Mauser</v>
      </c>
      <c r="D28" s="25" t="str">
        <f>Prezentace!C29</f>
        <v>Krbeček</v>
      </c>
      <c r="E28" s="25" t="str">
        <f>Prezentace!D29</f>
        <v>Michal</v>
      </c>
      <c r="F28" s="138">
        <v>4</v>
      </c>
      <c r="G28" s="139">
        <v>2</v>
      </c>
      <c r="H28" s="139">
        <v>3</v>
      </c>
      <c r="I28" s="139">
        <v>1</v>
      </c>
      <c r="J28" s="139"/>
      <c r="K28" s="140"/>
      <c r="L28" s="26"/>
      <c r="M28" s="26">
        <f t="shared" si="1"/>
        <v>10</v>
      </c>
      <c r="N28" s="24">
        <f t="shared" si="0"/>
        <v>89</v>
      </c>
      <c r="O28" s="60"/>
    </row>
    <row r="29" spans="1:15" s="11" customFormat="1" ht="15.75">
      <c r="A29" s="23">
        <f>Prezentace!A30</f>
        <v>26</v>
      </c>
      <c r="B29" s="24" t="str">
        <f>Prezentace!B30</f>
        <v>B</v>
      </c>
      <c r="C29" s="49" t="str">
        <f>Prezentace!E30</f>
        <v>SKS 45</v>
      </c>
      <c r="D29" s="25" t="str">
        <f>Prezentace!C30</f>
        <v>Krbeček</v>
      </c>
      <c r="E29" s="25" t="str">
        <f>Prezentace!D30</f>
        <v>Michal</v>
      </c>
      <c r="F29" s="138">
        <v>1</v>
      </c>
      <c r="G29" s="139">
        <v>4</v>
      </c>
      <c r="H29" s="139">
        <v>3</v>
      </c>
      <c r="I29" s="139">
        <v>1</v>
      </c>
      <c r="J29" s="139">
        <v>0</v>
      </c>
      <c r="K29" s="140">
        <v>0</v>
      </c>
      <c r="L29" s="26">
        <v>1</v>
      </c>
      <c r="M29" s="26">
        <f t="shared" si="1"/>
        <v>10</v>
      </c>
      <c r="N29" s="24">
        <f t="shared" si="0"/>
        <v>77</v>
      </c>
      <c r="O29" s="60"/>
    </row>
    <row r="30" spans="1:15" s="11" customFormat="1" ht="15.75">
      <c r="A30" s="23">
        <f>Prezentace!A31</f>
        <v>27</v>
      </c>
      <c r="B30" s="24" t="str">
        <f>Prezentace!B31</f>
        <v>C</v>
      </c>
      <c r="C30" s="49" t="str">
        <f>Prezentace!E31</f>
        <v>KG</v>
      </c>
      <c r="D30" s="25" t="str">
        <f>Prezentace!C31</f>
        <v>Krbeček</v>
      </c>
      <c r="E30" s="25" t="str">
        <f>Prezentace!D31</f>
        <v>Michal</v>
      </c>
      <c r="F30" s="138">
        <v>3</v>
      </c>
      <c r="G30" s="139">
        <v>2</v>
      </c>
      <c r="H30" s="139">
        <v>2</v>
      </c>
      <c r="I30" s="139">
        <v>2</v>
      </c>
      <c r="J30" s="139">
        <v>0</v>
      </c>
      <c r="K30" s="140">
        <v>0</v>
      </c>
      <c r="L30" s="26">
        <v>1</v>
      </c>
      <c r="M30" s="26">
        <f t="shared" si="1"/>
        <v>10</v>
      </c>
      <c r="N30" s="24">
        <f t="shared" si="0"/>
        <v>78</v>
      </c>
      <c r="O30" s="60"/>
    </row>
    <row r="31" spans="1:15" s="11" customFormat="1" ht="15.75">
      <c r="A31" s="23">
        <f>Prezentace!A32</f>
        <v>28</v>
      </c>
      <c r="B31" s="24" t="str">
        <f>Prezentace!B32</f>
        <v>B</v>
      </c>
      <c r="C31" s="49" t="str">
        <f>Prezentace!E32</f>
        <v>Sa 58</v>
      </c>
      <c r="D31" s="25" t="str">
        <f>Prezentace!C32</f>
        <v>Krček</v>
      </c>
      <c r="E31" s="25" t="str">
        <f>Prezentace!D32</f>
        <v>Josef</v>
      </c>
      <c r="F31" s="138">
        <v>4</v>
      </c>
      <c r="G31" s="139">
        <v>4</v>
      </c>
      <c r="H31" s="139"/>
      <c r="I31" s="139">
        <v>1</v>
      </c>
      <c r="J31" s="139"/>
      <c r="K31" s="140"/>
      <c r="L31" s="26">
        <v>1</v>
      </c>
      <c r="M31" s="26">
        <f t="shared" si="1"/>
        <v>10</v>
      </c>
      <c r="N31" s="24">
        <f t="shared" si="0"/>
        <v>83</v>
      </c>
      <c r="O31" s="60"/>
    </row>
    <row r="32" spans="1:15" s="11" customFormat="1" ht="15.75">
      <c r="A32" s="23">
        <f>Prezentace!A33</f>
        <v>29</v>
      </c>
      <c r="B32" s="24" t="str">
        <f>Prezentace!B33</f>
        <v>D</v>
      </c>
      <c r="C32" s="49" t="str">
        <f>Prezentace!E33</f>
        <v>DPMS</v>
      </c>
      <c r="D32" s="25" t="str">
        <f>Prezentace!C33</f>
        <v>Kůgel</v>
      </c>
      <c r="E32" s="25" t="str">
        <f>Prezentace!D33</f>
        <v>Tomáš</v>
      </c>
      <c r="F32" s="138">
        <v>0</v>
      </c>
      <c r="G32" s="139">
        <v>0</v>
      </c>
      <c r="H32" s="139">
        <v>4</v>
      </c>
      <c r="I32" s="139">
        <v>1</v>
      </c>
      <c r="J32" s="139">
        <v>2</v>
      </c>
      <c r="K32" s="140">
        <v>1</v>
      </c>
      <c r="L32" s="26">
        <v>2</v>
      </c>
      <c r="M32" s="26">
        <f t="shared" si="1"/>
        <v>10</v>
      </c>
      <c r="N32" s="24">
        <f t="shared" si="0"/>
        <v>56</v>
      </c>
      <c r="O32" s="60"/>
    </row>
    <row r="33" spans="1:15" s="11" customFormat="1" ht="15.75">
      <c r="A33" s="23">
        <f>Prezentace!A34</f>
        <v>30</v>
      </c>
      <c r="B33" s="24" t="str">
        <f>Prezentace!B34</f>
        <v>A</v>
      </c>
      <c r="C33" s="49" t="str">
        <f>Prezentace!E34</f>
        <v>Mosin</v>
      </c>
      <c r="D33" s="25" t="str">
        <f>Prezentace!C34</f>
        <v>Kumšta</v>
      </c>
      <c r="E33" s="25" t="str">
        <f>Prezentace!D34</f>
        <v>Karel</v>
      </c>
      <c r="F33" s="138">
        <v>3</v>
      </c>
      <c r="G33" s="139">
        <v>5</v>
      </c>
      <c r="H33" s="139">
        <v>1</v>
      </c>
      <c r="I33" s="139">
        <v>0</v>
      </c>
      <c r="J33" s="139">
        <v>0</v>
      </c>
      <c r="K33" s="140">
        <v>0</v>
      </c>
      <c r="L33" s="26">
        <v>1</v>
      </c>
      <c r="M33" s="26">
        <f t="shared" si="1"/>
        <v>10</v>
      </c>
      <c r="N33" s="24">
        <f t="shared" si="0"/>
        <v>83</v>
      </c>
      <c r="O33" s="60"/>
    </row>
    <row r="34" spans="1:15" s="11" customFormat="1" ht="15.75">
      <c r="A34" s="23">
        <f>Prezentace!A35</f>
        <v>31</v>
      </c>
      <c r="B34" s="24" t="str">
        <f>Prezentace!B35</f>
        <v>B</v>
      </c>
      <c r="C34" s="49" t="str">
        <f>Prezentace!E35</f>
        <v>Sa 58</v>
      </c>
      <c r="D34" s="25" t="str">
        <f>Prezentace!C35</f>
        <v>Kumšta</v>
      </c>
      <c r="E34" s="25" t="str">
        <f>Prezentace!D35</f>
        <v>Karel</v>
      </c>
      <c r="F34" s="138">
        <v>1</v>
      </c>
      <c r="G34" s="139">
        <v>5</v>
      </c>
      <c r="H34" s="139">
        <v>2</v>
      </c>
      <c r="I34" s="139">
        <v>0</v>
      </c>
      <c r="J34" s="139">
        <v>1</v>
      </c>
      <c r="K34" s="140">
        <v>0</v>
      </c>
      <c r="L34" s="26">
        <v>1</v>
      </c>
      <c r="M34" s="26">
        <f t="shared" si="1"/>
        <v>10</v>
      </c>
      <c r="N34" s="24">
        <f t="shared" si="0"/>
        <v>77</v>
      </c>
      <c r="O34" s="60"/>
    </row>
    <row r="35" spans="1:15" s="11" customFormat="1" ht="15.75">
      <c r="A35" s="23">
        <f>Prezentace!A36</f>
        <v>32</v>
      </c>
      <c r="B35" s="24" t="str">
        <f>Prezentace!B36</f>
        <v>B</v>
      </c>
      <c r="C35" s="49" t="str">
        <f>Prezentace!E36</f>
        <v>M1</v>
      </c>
      <c r="D35" s="25" t="str">
        <f>Prezentace!C36</f>
        <v>Mezera</v>
      </c>
      <c r="E35" s="25" t="str">
        <f>Prezentace!D36</f>
        <v>František</v>
      </c>
      <c r="F35" s="138">
        <v>0</v>
      </c>
      <c r="G35" s="139">
        <v>0</v>
      </c>
      <c r="H35" s="139">
        <v>2</v>
      </c>
      <c r="I35" s="139">
        <v>0</v>
      </c>
      <c r="J35" s="139">
        <v>4</v>
      </c>
      <c r="K35" s="140">
        <v>2</v>
      </c>
      <c r="L35" s="26">
        <v>2</v>
      </c>
      <c r="M35" s="26">
        <f t="shared" si="1"/>
        <v>10</v>
      </c>
      <c r="N35" s="24">
        <f t="shared" si="0"/>
        <v>50</v>
      </c>
      <c r="O35" s="60"/>
    </row>
    <row r="36" spans="1:15" s="11" customFormat="1" ht="15.75">
      <c r="A36" s="23">
        <f>Prezentace!A37</f>
        <v>33</v>
      </c>
      <c r="B36" s="24" t="str">
        <f>Prezentace!B37</f>
        <v>B</v>
      </c>
      <c r="C36" s="49" t="str">
        <f>Prezentace!E37</f>
        <v>Sa 58</v>
      </c>
      <c r="D36" s="25" t="str">
        <f>Prezentace!C37</f>
        <v>Miklas</v>
      </c>
      <c r="E36" s="25" t="str">
        <f>Prezentace!D37</f>
        <v>Václav</v>
      </c>
      <c r="F36" s="138">
        <v>1</v>
      </c>
      <c r="G36" s="139">
        <v>4</v>
      </c>
      <c r="H36" s="139">
        <v>4</v>
      </c>
      <c r="I36" s="139">
        <v>1</v>
      </c>
      <c r="J36" s="139"/>
      <c r="K36" s="140"/>
      <c r="L36" s="26"/>
      <c r="M36" s="26">
        <f t="shared" si="1"/>
        <v>10</v>
      </c>
      <c r="N36" s="24">
        <f t="shared" si="0"/>
        <v>85</v>
      </c>
      <c r="O36" s="60"/>
    </row>
    <row r="37" spans="1:15" s="11" customFormat="1" ht="15.75">
      <c r="A37" s="23">
        <f>Prezentace!A38</f>
        <v>34</v>
      </c>
      <c r="B37" s="24" t="str">
        <f>Prezentace!B38</f>
        <v>D</v>
      </c>
      <c r="C37" s="49" t="str">
        <f>Prezentace!E38</f>
        <v>LA 15</v>
      </c>
      <c r="D37" s="25" t="str">
        <f>Prezentace!C38</f>
        <v>Miklas</v>
      </c>
      <c r="E37" s="25" t="str">
        <f>Prezentace!D38</f>
        <v>Václav</v>
      </c>
      <c r="F37" s="138">
        <v>6</v>
      </c>
      <c r="G37" s="139">
        <v>2</v>
      </c>
      <c r="H37" s="139">
        <v>1</v>
      </c>
      <c r="I37" s="139">
        <v>1</v>
      </c>
      <c r="J37" s="139"/>
      <c r="K37" s="140"/>
      <c r="L37" s="26"/>
      <c r="M37" s="26">
        <f t="shared" si="1"/>
        <v>10</v>
      </c>
      <c r="N37" s="24">
        <f t="shared" si="0"/>
        <v>93</v>
      </c>
      <c r="O37" s="60"/>
    </row>
    <row r="38" spans="1:15" s="11" customFormat="1" ht="15.75">
      <c r="A38" s="23">
        <f>Prezentace!A39</f>
        <v>35</v>
      </c>
      <c r="B38" s="24" t="str">
        <f>Prezentace!B39</f>
        <v>B</v>
      </c>
      <c r="C38" s="49" t="str">
        <f>Prezentace!E39</f>
        <v>Sa 58</v>
      </c>
      <c r="D38" s="25" t="str">
        <f>Prezentace!C39</f>
        <v>Řeháček</v>
      </c>
      <c r="E38" s="25" t="str">
        <f>Prezentace!D39</f>
        <v>Radek</v>
      </c>
      <c r="F38" s="138">
        <v>2</v>
      </c>
      <c r="G38" s="139">
        <v>3</v>
      </c>
      <c r="H38" s="139">
        <v>1</v>
      </c>
      <c r="I38" s="139">
        <v>4</v>
      </c>
      <c r="J38" s="139"/>
      <c r="K38" s="140"/>
      <c r="L38" s="26"/>
      <c r="M38" s="26">
        <f t="shared" si="1"/>
        <v>10</v>
      </c>
      <c r="N38" s="24">
        <f t="shared" si="0"/>
        <v>83</v>
      </c>
      <c r="O38" s="60"/>
    </row>
    <row r="39" spans="1:15" s="11" customFormat="1" ht="15.75">
      <c r="A39" s="23">
        <f>Prezentace!A40</f>
        <v>36</v>
      </c>
      <c r="B39" s="24" t="str">
        <f>Prezentace!B40</f>
        <v>A</v>
      </c>
      <c r="C39" s="49" t="str">
        <f>Prezentace!E40</f>
        <v>KG</v>
      </c>
      <c r="D39" s="25" t="str">
        <f>Prezentace!C40</f>
        <v>Šareš</v>
      </c>
      <c r="E39" s="25" t="str">
        <f>Prezentace!D40</f>
        <v>Jiří</v>
      </c>
      <c r="F39" s="138">
        <v>2</v>
      </c>
      <c r="G39" s="139">
        <v>2</v>
      </c>
      <c r="H39" s="139">
        <v>5</v>
      </c>
      <c r="I39" s="139">
        <v>0</v>
      </c>
      <c r="J39" s="139">
        <v>1</v>
      </c>
      <c r="K39" s="140"/>
      <c r="L39" s="26"/>
      <c r="M39" s="26">
        <f t="shared" si="1"/>
        <v>10</v>
      </c>
      <c r="N39" s="24">
        <f t="shared" si="0"/>
        <v>84</v>
      </c>
      <c r="O39" s="60"/>
    </row>
    <row r="40" spans="1:15" s="11" customFormat="1" ht="15.75">
      <c r="A40" s="23">
        <f>Prezentace!A41</f>
        <v>37</v>
      </c>
      <c r="B40" s="24" t="str">
        <f>Prezentace!B41</f>
        <v>B</v>
      </c>
      <c r="C40" s="49" t="str">
        <f>Prezentace!E41</f>
        <v>Sa 58</v>
      </c>
      <c r="D40" s="25" t="str">
        <f>Prezentace!C41</f>
        <v>Šareš</v>
      </c>
      <c r="E40" s="25" t="str">
        <f>Prezentace!D41</f>
        <v>Jiří</v>
      </c>
      <c r="F40" s="138">
        <v>1</v>
      </c>
      <c r="G40" s="139">
        <v>1</v>
      </c>
      <c r="H40" s="139">
        <v>1</v>
      </c>
      <c r="I40" s="139">
        <v>4</v>
      </c>
      <c r="J40" s="139">
        <v>1</v>
      </c>
      <c r="K40" s="140">
        <v>0</v>
      </c>
      <c r="L40" s="26">
        <v>2</v>
      </c>
      <c r="M40" s="26">
        <f t="shared" si="1"/>
        <v>10</v>
      </c>
      <c r="N40" s="24">
        <f t="shared" si="0"/>
        <v>61</v>
      </c>
      <c r="O40" s="60"/>
    </row>
    <row r="41" spans="1:15" s="11" customFormat="1" ht="15.75">
      <c r="A41" s="23">
        <f>Prezentace!A42</f>
        <v>38</v>
      </c>
      <c r="B41" s="24" t="str">
        <f>Prezentace!B42</f>
        <v>D</v>
      </c>
      <c r="C41" s="49" t="str">
        <f>Prezentace!E42</f>
        <v>LA-15</v>
      </c>
      <c r="D41" s="25" t="str">
        <f>Prezentace!C42</f>
        <v>Šareš</v>
      </c>
      <c r="E41" s="25" t="str">
        <f>Prezentace!D42</f>
        <v>Jiří</v>
      </c>
      <c r="F41" s="138">
        <v>1</v>
      </c>
      <c r="G41" s="139">
        <v>2</v>
      </c>
      <c r="H41" s="139">
        <v>5</v>
      </c>
      <c r="I41" s="139">
        <v>2</v>
      </c>
      <c r="J41" s="139"/>
      <c r="K41" s="140"/>
      <c r="L41" s="26"/>
      <c r="M41" s="26">
        <f t="shared" si="1"/>
        <v>10</v>
      </c>
      <c r="N41" s="24">
        <f t="shared" si="0"/>
        <v>82</v>
      </c>
      <c r="O41" s="60"/>
    </row>
    <row r="42" spans="1:15" s="11" customFormat="1" ht="15.75">
      <c r="A42" s="23">
        <f>Prezentace!A43</f>
        <v>39</v>
      </c>
      <c r="B42" s="24" t="str">
        <f>Prezentace!B43</f>
        <v>B</v>
      </c>
      <c r="C42" s="49" t="str">
        <f>Prezentace!E43</f>
        <v>Sa 58</v>
      </c>
      <c r="D42" s="25" t="str">
        <f>Prezentace!C43</f>
        <v>Šimek</v>
      </c>
      <c r="E42" s="25" t="str">
        <f>Prezentace!D43</f>
        <v>Martin</v>
      </c>
      <c r="F42" s="138">
        <v>5</v>
      </c>
      <c r="G42" s="139">
        <v>2</v>
      </c>
      <c r="H42" s="139">
        <v>1</v>
      </c>
      <c r="I42" s="139">
        <v>1</v>
      </c>
      <c r="J42" s="139">
        <v>1</v>
      </c>
      <c r="K42" s="140"/>
      <c r="L42" s="26"/>
      <c r="M42" s="26">
        <f t="shared" si="1"/>
        <v>10</v>
      </c>
      <c r="N42" s="24">
        <f t="shared" si="0"/>
        <v>89</v>
      </c>
      <c r="O42" s="60"/>
    </row>
    <row r="43" spans="1:15" s="11" customFormat="1" ht="15.75">
      <c r="A43" s="23">
        <f>Prezentace!A44</f>
        <v>40</v>
      </c>
      <c r="B43" s="24" t="str">
        <f>Prezentace!B44</f>
        <v>C</v>
      </c>
      <c r="C43" s="49" t="str">
        <f>Prezentace!E44</f>
        <v>M 305</v>
      </c>
      <c r="D43" s="25" t="str">
        <f>Prezentace!C44</f>
        <v>Štěch</v>
      </c>
      <c r="E43" s="25" t="str">
        <f>Prezentace!D44</f>
        <v>Josef</v>
      </c>
      <c r="F43" s="138">
        <v>0</v>
      </c>
      <c r="G43" s="139">
        <v>2</v>
      </c>
      <c r="H43" s="139">
        <v>5</v>
      </c>
      <c r="I43" s="139">
        <v>1</v>
      </c>
      <c r="J43" s="139">
        <v>1</v>
      </c>
      <c r="K43" s="140">
        <v>0</v>
      </c>
      <c r="L43" s="26">
        <v>1</v>
      </c>
      <c r="M43" s="26">
        <f t="shared" si="1"/>
        <v>10</v>
      </c>
      <c r="N43" s="24">
        <f t="shared" si="0"/>
        <v>71</v>
      </c>
      <c r="O43" s="60"/>
    </row>
    <row r="44" spans="1:15" s="11" customFormat="1" ht="15.75">
      <c r="A44" s="23">
        <f>Prezentace!A45</f>
        <v>41</v>
      </c>
      <c r="B44" s="24" t="str">
        <f>Prezentace!B45</f>
        <v>D</v>
      </c>
      <c r="C44" s="49" t="str">
        <f>Prezentace!E45</f>
        <v>DPMS</v>
      </c>
      <c r="D44" s="25" t="str">
        <f>Prezentace!C45</f>
        <v>Švec</v>
      </c>
      <c r="E44" s="25" t="str">
        <f>Prezentace!D45</f>
        <v>Martin</v>
      </c>
      <c r="F44" s="138">
        <v>3</v>
      </c>
      <c r="G44" s="139">
        <v>3</v>
      </c>
      <c r="H44" s="139">
        <v>1</v>
      </c>
      <c r="I44" s="139">
        <v>2</v>
      </c>
      <c r="J44" s="139">
        <v>0</v>
      </c>
      <c r="K44" s="140">
        <v>0</v>
      </c>
      <c r="L44" s="26">
        <v>1</v>
      </c>
      <c r="M44" s="26">
        <f t="shared" si="1"/>
        <v>10</v>
      </c>
      <c r="N44" s="24">
        <f t="shared" si="0"/>
        <v>79</v>
      </c>
      <c r="O44" s="60"/>
    </row>
    <row r="45" spans="1:15" s="11" customFormat="1" ht="15.75">
      <c r="A45" s="23">
        <f>Prezentace!A46</f>
        <v>42</v>
      </c>
      <c r="B45" s="24" t="str">
        <f>Prezentace!B46</f>
        <v>C</v>
      </c>
      <c r="C45" s="49" t="str">
        <f>Prezentace!E46</f>
        <v>LA 10</v>
      </c>
      <c r="D45" s="25" t="str">
        <f>Prezentace!C46</f>
        <v>Taubr</v>
      </c>
      <c r="E45" s="25" t="str">
        <f>Prezentace!D46</f>
        <v>Pavel</v>
      </c>
      <c r="F45" s="138">
        <v>2</v>
      </c>
      <c r="G45" s="139">
        <v>4</v>
      </c>
      <c r="H45" s="139">
        <v>4</v>
      </c>
      <c r="I45" s="139"/>
      <c r="J45" s="139"/>
      <c r="K45" s="140"/>
      <c r="L45" s="26"/>
      <c r="M45" s="26">
        <f t="shared" si="1"/>
        <v>10</v>
      </c>
      <c r="N45" s="24">
        <f t="shared" si="0"/>
        <v>88</v>
      </c>
      <c r="O45" s="60"/>
    </row>
    <row r="46" spans="1:15" s="11" customFormat="1" ht="15.75">
      <c r="A46" s="23">
        <f>Prezentace!A47</f>
        <v>43</v>
      </c>
      <c r="B46" s="24" t="str">
        <f>Prezentace!B47</f>
        <v>D</v>
      </c>
      <c r="C46" s="49" t="str">
        <f>Prezentace!E47</f>
        <v>LA 15</v>
      </c>
      <c r="D46" s="25" t="str">
        <f>Prezentace!C47</f>
        <v>Taubr</v>
      </c>
      <c r="E46" s="25" t="str">
        <f>Prezentace!D47</f>
        <v>Pavel</v>
      </c>
      <c r="F46" s="138">
        <v>3</v>
      </c>
      <c r="G46" s="139">
        <v>4</v>
      </c>
      <c r="H46" s="139">
        <v>3</v>
      </c>
      <c r="I46" s="139"/>
      <c r="J46" s="139"/>
      <c r="K46" s="140"/>
      <c r="L46" s="26"/>
      <c r="M46" s="26">
        <f t="shared" si="1"/>
        <v>10</v>
      </c>
      <c r="N46" s="24">
        <f t="shared" si="0"/>
        <v>90</v>
      </c>
      <c r="O46" s="60"/>
    </row>
    <row r="47" spans="1:15" s="11" customFormat="1" ht="15.75">
      <c r="A47" s="23">
        <f>Prezentace!A48</f>
        <v>44</v>
      </c>
      <c r="B47" s="24" t="str">
        <f>Prezentace!B48</f>
        <v>D</v>
      </c>
      <c r="C47" s="49" t="str">
        <f>Prezentace!E48</f>
        <v>Norinco CQ1</v>
      </c>
      <c r="D47" s="25" t="str">
        <f>Prezentace!C48</f>
        <v>Teringl</v>
      </c>
      <c r="E47" s="25" t="str">
        <f>Prezentace!D48</f>
        <v>Miroslav</v>
      </c>
      <c r="F47" s="138">
        <v>1</v>
      </c>
      <c r="G47" s="139">
        <v>5</v>
      </c>
      <c r="H47" s="139">
        <v>3</v>
      </c>
      <c r="I47" s="139">
        <v>0</v>
      </c>
      <c r="J47" s="139">
        <v>1</v>
      </c>
      <c r="K47" s="140"/>
      <c r="L47" s="26"/>
      <c r="M47" s="26">
        <f t="shared" si="1"/>
        <v>10</v>
      </c>
      <c r="N47" s="24">
        <f t="shared" si="0"/>
        <v>85</v>
      </c>
      <c r="O47" s="60"/>
    </row>
    <row r="48" spans="1:15" s="11" customFormat="1" ht="15.75">
      <c r="A48" s="23">
        <f>Prezentace!A49</f>
        <v>45</v>
      </c>
      <c r="B48" s="24" t="str">
        <f>Prezentace!B49</f>
        <v>B</v>
      </c>
      <c r="C48" s="49" t="str">
        <f>Prezentace!E49</f>
        <v>Sa 58</v>
      </c>
      <c r="D48" s="25" t="str">
        <f>Prezentace!C49</f>
        <v>Vašíček</v>
      </c>
      <c r="E48" s="25" t="str">
        <f>Prezentace!D49</f>
        <v>Pavel</v>
      </c>
      <c r="F48" s="138">
        <v>1</v>
      </c>
      <c r="G48" s="139">
        <v>3</v>
      </c>
      <c r="H48" s="139">
        <v>2</v>
      </c>
      <c r="I48" s="139">
        <v>4</v>
      </c>
      <c r="J48" s="139"/>
      <c r="K48" s="140"/>
      <c r="L48" s="26"/>
      <c r="M48" s="26">
        <f t="shared" si="1"/>
        <v>10</v>
      </c>
      <c r="N48" s="24">
        <f t="shared" si="0"/>
        <v>81</v>
      </c>
      <c r="O48" s="60"/>
    </row>
    <row r="49" spans="1:15" s="11" customFormat="1" ht="15.75">
      <c r="A49" s="23">
        <f>Prezentace!A50</f>
        <v>46</v>
      </c>
      <c r="B49" s="24" t="str">
        <f>Prezentace!B50</f>
        <v>B</v>
      </c>
      <c r="C49" s="49" t="str">
        <f>Prezentace!E50</f>
        <v>Sa 58</v>
      </c>
      <c r="D49" s="25" t="str">
        <f>Prezentace!C50</f>
        <v>Vašíček</v>
      </c>
      <c r="E49" s="25" t="str">
        <f>Prezentace!D50</f>
        <v>Petr</v>
      </c>
      <c r="F49" s="138">
        <v>1</v>
      </c>
      <c r="G49" s="139">
        <v>5</v>
      </c>
      <c r="H49" s="139">
        <v>1</v>
      </c>
      <c r="I49" s="139">
        <v>2</v>
      </c>
      <c r="J49" s="139">
        <v>0</v>
      </c>
      <c r="K49" s="140">
        <v>0</v>
      </c>
      <c r="L49" s="26">
        <v>1</v>
      </c>
      <c r="M49" s="26">
        <f t="shared" si="1"/>
        <v>10</v>
      </c>
      <c r="N49" s="24">
        <f t="shared" si="0"/>
        <v>77</v>
      </c>
      <c r="O49" s="60"/>
    </row>
    <row r="50" spans="1:15" s="11" customFormat="1" ht="15.75">
      <c r="A50" s="23">
        <f>Prezentace!A51</f>
        <v>47</v>
      </c>
      <c r="B50" s="24" t="str">
        <f>Prezentace!B51</f>
        <v>A</v>
      </c>
      <c r="C50" s="49" t="str">
        <f>Prezentace!E51</f>
        <v>K 31</v>
      </c>
      <c r="D50" s="25" t="str">
        <f>Prezentace!C51</f>
        <v>Vejskal</v>
      </c>
      <c r="E50" s="25" t="str">
        <f>Prezentace!D51</f>
        <v>Zdeněk</v>
      </c>
      <c r="F50" s="138">
        <v>4</v>
      </c>
      <c r="G50" s="139">
        <v>4</v>
      </c>
      <c r="H50" s="139">
        <v>2</v>
      </c>
      <c r="I50" s="139"/>
      <c r="J50" s="139"/>
      <c r="K50" s="140"/>
      <c r="L50" s="26"/>
      <c r="M50" s="26">
        <f t="shared" si="1"/>
        <v>10</v>
      </c>
      <c r="N50" s="24">
        <f t="shared" si="0"/>
        <v>92</v>
      </c>
      <c r="O50" s="60"/>
    </row>
    <row r="51" spans="1:15" s="11" customFormat="1" ht="15.75">
      <c r="A51" s="23">
        <f>Prezentace!A52</f>
        <v>48</v>
      </c>
      <c r="B51" s="24" t="str">
        <f>Prezentace!B52</f>
        <v>C</v>
      </c>
      <c r="C51" s="49" t="str">
        <f>Prezentace!E52</f>
        <v>Enfield L1A1</v>
      </c>
      <c r="D51" s="25" t="str">
        <f>Prezentace!C52</f>
        <v>Vejskal</v>
      </c>
      <c r="E51" s="25" t="str">
        <f>Prezentace!D52</f>
        <v>Zdeněk</v>
      </c>
      <c r="F51" s="138">
        <v>5</v>
      </c>
      <c r="G51" s="139">
        <v>3</v>
      </c>
      <c r="H51" s="139">
        <v>2</v>
      </c>
      <c r="I51" s="139"/>
      <c r="J51" s="139"/>
      <c r="K51" s="140"/>
      <c r="L51" s="26"/>
      <c r="M51" s="26">
        <f t="shared" si="1"/>
        <v>10</v>
      </c>
      <c r="N51" s="24">
        <f t="shared" si="0"/>
        <v>93</v>
      </c>
      <c r="O51" s="60"/>
    </row>
    <row r="52" spans="1:15" s="11" customFormat="1" ht="15.75">
      <c r="A52" s="23">
        <f>Prezentace!A53</f>
        <v>49</v>
      </c>
      <c r="B52" s="24" t="str">
        <f>Prezentace!B53</f>
        <v>A</v>
      </c>
      <c r="C52" s="49" t="str">
        <f>Prezentace!E53</f>
        <v>vz. 54</v>
      </c>
      <c r="D52" s="25" t="str">
        <f>Prezentace!C53</f>
        <v>Vítovec</v>
      </c>
      <c r="E52" s="25" t="str">
        <f>Prezentace!D53</f>
        <v>Miloslav</v>
      </c>
      <c r="F52" s="138">
        <v>4</v>
      </c>
      <c r="G52" s="139">
        <v>3</v>
      </c>
      <c r="H52" s="139">
        <v>2</v>
      </c>
      <c r="I52" s="139">
        <v>0</v>
      </c>
      <c r="J52" s="139">
        <v>0</v>
      </c>
      <c r="K52" s="140">
        <v>0</v>
      </c>
      <c r="L52" s="26">
        <v>1</v>
      </c>
      <c r="M52" s="26">
        <f t="shared" si="1"/>
        <v>10</v>
      </c>
      <c r="N52" s="24">
        <f t="shared" si="0"/>
        <v>83</v>
      </c>
      <c r="O52" s="60"/>
    </row>
    <row r="53" spans="1:15" s="11" customFormat="1" ht="15.75">
      <c r="A53" s="23">
        <f>Prezentace!A54</f>
        <v>50</v>
      </c>
      <c r="B53" s="24" t="str">
        <f>Prezentace!B54</f>
        <v>B</v>
      </c>
      <c r="C53" s="49" t="str">
        <f>Prezentace!E54</f>
        <v>M1</v>
      </c>
      <c r="D53" s="25" t="str">
        <f>Prezentace!C54</f>
        <v>Vítovec</v>
      </c>
      <c r="E53" s="25" t="str">
        <f>Prezentace!D54</f>
        <v>Miloslav</v>
      </c>
      <c r="F53" s="138">
        <v>2</v>
      </c>
      <c r="G53" s="139">
        <v>2</v>
      </c>
      <c r="H53" s="139">
        <v>3</v>
      </c>
      <c r="I53" s="139">
        <v>1</v>
      </c>
      <c r="J53" s="139">
        <v>1</v>
      </c>
      <c r="K53" s="140">
        <v>0</v>
      </c>
      <c r="L53" s="26">
        <v>1</v>
      </c>
      <c r="M53" s="26">
        <f t="shared" si="1"/>
        <v>10</v>
      </c>
      <c r="N53" s="24">
        <f t="shared" si="0"/>
        <v>75</v>
      </c>
      <c r="O53" s="60"/>
    </row>
    <row r="54" spans="1:15" s="11" customFormat="1" ht="15.75">
      <c r="A54" s="23">
        <f>Prezentace!A55</f>
        <v>51</v>
      </c>
      <c r="B54" s="24" t="str">
        <f>Prezentace!B55</f>
        <v>C</v>
      </c>
      <c r="C54" s="49" t="str">
        <f>Prezentace!E55</f>
        <v>SVT 40</v>
      </c>
      <c r="D54" s="25" t="str">
        <f>Prezentace!C55</f>
        <v>Vítovec</v>
      </c>
      <c r="E54" s="25" t="str">
        <f>Prezentace!D55</f>
        <v>Miloslav</v>
      </c>
      <c r="F54" s="138">
        <v>0</v>
      </c>
      <c r="G54" s="139">
        <v>2</v>
      </c>
      <c r="H54" s="139">
        <v>3</v>
      </c>
      <c r="I54" s="139">
        <v>2</v>
      </c>
      <c r="J54" s="139">
        <v>2</v>
      </c>
      <c r="K54" s="140">
        <v>1</v>
      </c>
      <c r="L54" s="26"/>
      <c r="M54" s="26">
        <f t="shared" si="1"/>
        <v>10</v>
      </c>
      <c r="N54" s="24">
        <f t="shared" si="0"/>
        <v>73</v>
      </c>
      <c r="O54" s="60"/>
    </row>
    <row r="55" spans="1:15" s="11" customFormat="1" ht="15.75">
      <c r="A55" s="23">
        <f>Prezentace!A56</f>
        <v>52</v>
      </c>
      <c r="B55" s="24" t="str">
        <f>Prezentace!B56</f>
        <v>D</v>
      </c>
      <c r="C55" s="49" t="str">
        <f>Prezentace!E56</f>
        <v>Dragunov</v>
      </c>
      <c r="D55" s="25" t="str">
        <f>Prezentace!C56</f>
        <v>Vítovec</v>
      </c>
      <c r="E55" s="25" t="str">
        <f>Prezentace!D56</f>
        <v>Miloslav</v>
      </c>
      <c r="F55" s="138">
        <v>3</v>
      </c>
      <c r="G55" s="139">
        <v>4</v>
      </c>
      <c r="H55" s="139">
        <v>0</v>
      </c>
      <c r="I55" s="139">
        <v>1</v>
      </c>
      <c r="J55" s="139">
        <v>1</v>
      </c>
      <c r="K55" s="140">
        <v>0</v>
      </c>
      <c r="L55" s="26">
        <v>1</v>
      </c>
      <c r="M55" s="26">
        <f t="shared" si="1"/>
        <v>10</v>
      </c>
      <c r="N55" s="24">
        <f t="shared" si="0"/>
        <v>79</v>
      </c>
      <c r="O55" s="60"/>
    </row>
    <row r="56" spans="1:15" s="11" customFormat="1" ht="15.75">
      <c r="A56" s="23">
        <f>Prezentace!A57</f>
        <v>53</v>
      </c>
      <c r="B56" s="24" t="str">
        <f>Prezentace!B57</f>
        <v>D</v>
      </c>
      <c r="C56" s="49" t="str">
        <f>Prezentace!E57</f>
        <v>DPMS</v>
      </c>
      <c r="D56" s="25" t="str">
        <f>Prezentace!C57</f>
        <v>Voračka</v>
      </c>
      <c r="E56" s="25" t="str">
        <f>Prezentace!D57</f>
        <v>Adolf</v>
      </c>
      <c r="F56" s="138">
        <v>0</v>
      </c>
      <c r="G56" s="139">
        <v>2</v>
      </c>
      <c r="H56" s="139">
        <v>4</v>
      </c>
      <c r="I56" s="139">
        <v>1</v>
      </c>
      <c r="J56" s="139">
        <v>0</v>
      </c>
      <c r="K56" s="140">
        <v>0</v>
      </c>
      <c r="L56" s="26">
        <v>3</v>
      </c>
      <c r="M56" s="26">
        <f t="shared" si="1"/>
        <v>10</v>
      </c>
      <c r="N56" s="24">
        <f t="shared" si="0"/>
        <v>57</v>
      </c>
      <c r="O56" s="60"/>
    </row>
    <row r="57" spans="1:15" s="11" customFormat="1" ht="15.75">
      <c r="A57" s="23">
        <f>Prezentace!A58</f>
        <v>54</v>
      </c>
      <c r="B57" s="24" t="str">
        <f>Prezentace!B58</f>
        <v>A</v>
      </c>
      <c r="C57" s="49" t="str">
        <f>Prezentace!E58</f>
        <v>Mauser</v>
      </c>
      <c r="D57" s="25" t="str">
        <f>Prezentace!C58</f>
        <v>Záhorka</v>
      </c>
      <c r="E57" s="25" t="str">
        <f>Prezentace!D58</f>
        <v>Miroslav</v>
      </c>
      <c r="F57" s="138">
        <v>2</v>
      </c>
      <c r="G57" s="139">
        <v>1</v>
      </c>
      <c r="H57" s="139">
        <v>2</v>
      </c>
      <c r="I57" s="139">
        <v>3</v>
      </c>
      <c r="J57" s="139">
        <v>2</v>
      </c>
      <c r="K57" s="140"/>
      <c r="L57" s="26"/>
      <c r="M57" s="26">
        <f t="shared" si="1"/>
        <v>10</v>
      </c>
      <c r="N57" s="24">
        <f t="shared" si="0"/>
        <v>78</v>
      </c>
      <c r="O57" s="90"/>
    </row>
    <row r="58" spans="1:15" s="11" customFormat="1" ht="15.75">
      <c r="A58" s="23">
        <f>Prezentace!A59</f>
        <v>55</v>
      </c>
      <c r="B58" s="24" t="str">
        <f>Prezentace!B59</f>
        <v>A</v>
      </c>
      <c r="C58" s="49" t="str">
        <f>Prezentace!E59</f>
        <v>Enfield</v>
      </c>
      <c r="D58" s="25" t="str">
        <f>Prezentace!C59</f>
        <v>Žemlička</v>
      </c>
      <c r="E58" s="25" t="str">
        <f>Prezentace!D59</f>
        <v>Ladislav</v>
      </c>
      <c r="F58" s="138">
        <v>1</v>
      </c>
      <c r="G58" s="139">
        <v>4</v>
      </c>
      <c r="H58" s="139">
        <v>3</v>
      </c>
      <c r="I58" s="139">
        <v>1</v>
      </c>
      <c r="J58" s="139"/>
      <c r="K58" s="140"/>
      <c r="L58" s="26">
        <v>1</v>
      </c>
      <c r="M58" s="26">
        <f t="shared" si="1"/>
        <v>10</v>
      </c>
      <c r="N58" s="24">
        <f t="shared" si="0"/>
        <v>77</v>
      </c>
      <c r="O58" s="60"/>
    </row>
    <row r="59" spans="1:15" s="11" customFormat="1" ht="15.75">
      <c r="A59" s="23">
        <f>Prezentace!A60</f>
        <v>56</v>
      </c>
      <c r="B59" s="24" t="str">
        <f>Prezentace!B60</f>
        <v>B</v>
      </c>
      <c r="C59" s="49" t="str">
        <f>Prezentace!E60</f>
        <v>Sa 58</v>
      </c>
      <c r="D59" s="25" t="str">
        <f>Prezentace!C60</f>
        <v>Žemlička</v>
      </c>
      <c r="E59" s="25" t="str">
        <f>Prezentace!D60</f>
        <v>Ladislav</v>
      </c>
      <c r="F59" s="138">
        <v>0</v>
      </c>
      <c r="G59" s="139">
        <v>4</v>
      </c>
      <c r="H59" s="139">
        <v>0</v>
      </c>
      <c r="I59" s="139">
        <v>3</v>
      </c>
      <c r="J59" s="139">
        <v>2</v>
      </c>
      <c r="K59" s="140">
        <v>0</v>
      </c>
      <c r="L59" s="26">
        <v>1</v>
      </c>
      <c r="M59" s="26">
        <f t="shared" si="1"/>
        <v>10</v>
      </c>
      <c r="N59" s="24">
        <f t="shared" si="0"/>
        <v>69</v>
      </c>
      <c r="O59" s="60"/>
    </row>
    <row r="60" spans="1:15" s="11" customFormat="1" ht="15.75">
      <c r="A60" s="23">
        <f>Prezentace!A61</f>
        <v>57</v>
      </c>
      <c r="B60" s="24">
        <f>Prezentace!B61</f>
        <v>0</v>
      </c>
      <c r="C60" s="49">
        <f>Prezentace!E61</f>
        <v>0</v>
      </c>
      <c r="D60" s="25">
        <f>Prezentace!C61</f>
        <v>0</v>
      </c>
      <c r="E60" s="25">
        <f>Prezentace!D61</f>
        <v>0</v>
      </c>
      <c r="F60" s="138"/>
      <c r="G60" s="139"/>
      <c r="H60" s="139"/>
      <c r="I60" s="139"/>
      <c r="J60" s="139"/>
      <c r="K60" s="140"/>
      <c r="L60" s="26"/>
      <c r="M60" s="26">
        <f t="shared" si="1"/>
        <v>0</v>
      </c>
      <c r="N60" s="24" t="str">
        <f t="shared" si="0"/>
        <v>©</v>
      </c>
      <c r="O60" s="60"/>
    </row>
    <row r="61" spans="1:15" s="11" customFormat="1" ht="15.75">
      <c r="A61" s="23">
        <f>Prezentace!A62</f>
        <v>58</v>
      </c>
      <c r="B61" s="24">
        <f>Prezentace!B62</f>
        <v>0</v>
      </c>
      <c r="C61" s="49">
        <f>Prezentace!E62</f>
        <v>0</v>
      </c>
      <c r="D61" s="25">
        <f>Prezentace!C62</f>
        <v>0</v>
      </c>
      <c r="E61" s="25">
        <f>Prezentace!D62</f>
        <v>0</v>
      </c>
      <c r="F61" s="138"/>
      <c r="G61" s="139"/>
      <c r="H61" s="139"/>
      <c r="I61" s="139"/>
      <c r="J61" s="139"/>
      <c r="K61" s="140"/>
      <c r="L61" s="26"/>
      <c r="M61" s="26">
        <f t="shared" si="1"/>
        <v>0</v>
      </c>
      <c r="N61" s="24" t="str">
        <f t="shared" si="0"/>
        <v>©</v>
      </c>
      <c r="O61" s="60"/>
    </row>
    <row r="62" spans="1:15" s="11" customFormat="1" ht="15.75">
      <c r="A62" s="23">
        <f>Prezentace!A63</f>
        <v>59</v>
      </c>
      <c r="B62" s="24">
        <f>Prezentace!B63</f>
        <v>0</v>
      </c>
      <c r="C62" s="49">
        <f>Prezentace!E63</f>
        <v>0</v>
      </c>
      <c r="D62" s="25">
        <f>Prezentace!C63</f>
        <v>0</v>
      </c>
      <c r="E62" s="25">
        <f>Prezentace!D63</f>
        <v>0</v>
      </c>
      <c r="F62" s="138"/>
      <c r="G62" s="139"/>
      <c r="H62" s="139"/>
      <c r="I62" s="139"/>
      <c r="J62" s="139"/>
      <c r="K62" s="140"/>
      <c r="L62" s="26"/>
      <c r="M62" s="26">
        <f t="shared" si="1"/>
        <v>0</v>
      </c>
      <c r="N62" s="24" t="str">
        <f t="shared" si="0"/>
        <v>©</v>
      </c>
      <c r="O62" s="60"/>
    </row>
    <row r="63" spans="1:15" s="11" customFormat="1" ht="15.75">
      <c r="A63" s="23">
        <f>Prezentace!A64</f>
        <v>60</v>
      </c>
      <c r="B63" s="24">
        <f>Prezentace!B64</f>
        <v>0</v>
      </c>
      <c r="C63" s="49">
        <f>Prezentace!E64</f>
        <v>0</v>
      </c>
      <c r="D63" s="25">
        <f>Prezentace!C64</f>
        <v>0</v>
      </c>
      <c r="E63" s="25">
        <f>Prezentace!D64</f>
        <v>0</v>
      </c>
      <c r="F63" s="138"/>
      <c r="G63" s="139"/>
      <c r="H63" s="139"/>
      <c r="I63" s="139"/>
      <c r="J63" s="139"/>
      <c r="K63" s="140"/>
      <c r="L63" s="26"/>
      <c r="M63" s="26">
        <f t="shared" si="1"/>
        <v>0</v>
      </c>
      <c r="N63" s="24" t="str">
        <f t="shared" si="0"/>
        <v>©</v>
      </c>
      <c r="O63" s="60"/>
    </row>
    <row r="64" spans="1:15" s="11" customFormat="1" ht="15.75">
      <c r="A64" s="23">
        <f>Prezentace!A65</f>
        <v>61</v>
      </c>
      <c r="B64" s="24">
        <f>Prezentace!B65</f>
        <v>0</v>
      </c>
      <c r="C64" s="49">
        <f>Prezentace!E65</f>
        <v>0</v>
      </c>
      <c r="D64" s="25">
        <f>Prezentace!C65</f>
        <v>0</v>
      </c>
      <c r="E64" s="25">
        <f>Prezentace!D65</f>
        <v>0</v>
      </c>
      <c r="F64" s="138"/>
      <c r="G64" s="139"/>
      <c r="H64" s="139"/>
      <c r="I64" s="139"/>
      <c r="J64" s="139"/>
      <c r="K64" s="140"/>
      <c r="L64" s="26"/>
      <c r="M64" s="26">
        <f t="shared" si="1"/>
        <v>0</v>
      </c>
      <c r="N64" s="24" t="str">
        <f t="shared" si="0"/>
        <v>©</v>
      </c>
      <c r="O64" s="60"/>
    </row>
    <row r="65" spans="1:15" s="11" customFormat="1" ht="15.75">
      <c r="A65" s="23">
        <f>Prezentace!A66</f>
        <v>62</v>
      </c>
      <c r="B65" s="24">
        <f>Prezentace!B66</f>
        <v>0</v>
      </c>
      <c r="C65" s="49">
        <f>Prezentace!E66</f>
        <v>0</v>
      </c>
      <c r="D65" s="25">
        <f>Prezentace!C66</f>
        <v>0</v>
      </c>
      <c r="E65" s="25">
        <f>Prezentace!D66</f>
        <v>0</v>
      </c>
      <c r="F65" s="138"/>
      <c r="G65" s="139"/>
      <c r="H65" s="139"/>
      <c r="I65" s="139"/>
      <c r="J65" s="139"/>
      <c r="K65" s="140"/>
      <c r="L65" s="26"/>
      <c r="M65" s="26">
        <f t="shared" si="1"/>
        <v>0</v>
      </c>
      <c r="N65" s="24" t="str">
        <f t="shared" si="0"/>
        <v>©</v>
      </c>
      <c r="O65" s="60"/>
    </row>
    <row r="66" spans="1:15" s="11" customFormat="1" ht="15.75">
      <c r="A66" s="23">
        <f>Prezentace!A67</f>
        <v>63</v>
      </c>
      <c r="B66" s="24">
        <f>Prezentace!B67</f>
        <v>0</v>
      </c>
      <c r="C66" s="49">
        <f>Prezentace!E67</f>
        <v>0</v>
      </c>
      <c r="D66" s="25">
        <f>Prezentace!C67</f>
        <v>0</v>
      </c>
      <c r="E66" s="25">
        <f>Prezentace!D67</f>
        <v>0</v>
      </c>
      <c r="F66" s="138"/>
      <c r="G66" s="139"/>
      <c r="H66" s="139"/>
      <c r="I66" s="139"/>
      <c r="J66" s="139"/>
      <c r="K66" s="140"/>
      <c r="L66" s="26"/>
      <c r="M66" s="26">
        <f t="shared" si="1"/>
        <v>0</v>
      </c>
      <c r="N66" s="24" t="str">
        <f t="shared" si="0"/>
        <v>©</v>
      </c>
      <c r="O66" s="60"/>
    </row>
    <row r="67" spans="1:15" s="11" customFormat="1" ht="15.75">
      <c r="A67" s="23">
        <f>Prezentace!A68</f>
        <v>64</v>
      </c>
      <c r="B67" s="24">
        <f>Prezentace!B68</f>
        <v>0</v>
      </c>
      <c r="C67" s="49">
        <f>Prezentace!E68</f>
        <v>0</v>
      </c>
      <c r="D67" s="25">
        <f>Prezentace!C68</f>
        <v>0</v>
      </c>
      <c r="E67" s="25">
        <f>Prezentace!D68</f>
        <v>0</v>
      </c>
      <c r="F67" s="138"/>
      <c r="G67" s="139"/>
      <c r="H67" s="139"/>
      <c r="I67" s="139"/>
      <c r="J67" s="139"/>
      <c r="K67" s="140"/>
      <c r="L67" s="26"/>
      <c r="M67" s="26">
        <f t="shared" si="1"/>
        <v>0</v>
      </c>
      <c r="N67" s="24" t="str">
        <f t="shared" si="0"/>
        <v>©</v>
      </c>
      <c r="O67" s="60"/>
    </row>
    <row r="68" spans="1:15" s="11" customFormat="1" ht="15.75">
      <c r="A68" s="23">
        <f>Prezentace!A69</f>
        <v>65</v>
      </c>
      <c r="B68" s="24">
        <f>Prezentace!B69</f>
        <v>0</v>
      </c>
      <c r="C68" s="49">
        <f>Prezentace!E69</f>
        <v>0</v>
      </c>
      <c r="D68" s="25">
        <f>Prezentace!C69</f>
        <v>0</v>
      </c>
      <c r="E68" s="25">
        <f>Prezentace!D69</f>
        <v>0</v>
      </c>
      <c r="F68" s="138"/>
      <c r="G68" s="139"/>
      <c r="H68" s="139"/>
      <c r="I68" s="139"/>
      <c r="J68" s="139"/>
      <c r="K68" s="140"/>
      <c r="L68" s="26"/>
      <c r="M68" s="26">
        <f t="shared" si="1"/>
        <v>0</v>
      </c>
      <c r="N68" s="24" t="str">
        <f t="shared" si="0"/>
        <v>©</v>
      </c>
      <c r="O68" s="60"/>
    </row>
    <row r="69" spans="1:15" s="11" customFormat="1" ht="15.75">
      <c r="A69" s="23">
        <f>Prezentace!A70</f>
        <v>66</v>
      </c>
      <c r="B69" s="24">
        <f>Prezentace!B70</f>
        <v>0</v>
      </c>
      <c r="C69" s="49">
        <f>Prezentace!E70</f>
        <v>0</v>
      </c>
      <c r="D69" s="25">
        <f>Prezentace!C70</f>
        <v>0</v>
      </c>
      <c r="E69" s="25">
        <f>Prezentace!D70</f>
        <v>0</v>
      </c>
      <c r="F69" s="138"/>
      <c r="G69" s="139"/>
      <c r="H69" s="139"/>
      <c r="I69" s="139"/>
      <c r="J69" s="139"/>
      <c r="K69" s="140"/>
      <c r="L69" s="26"/>
      <c r="M69" s="26">
        <f aca="true" t="shared" si="2" ref="M69:M103">SUM(F69:L69)</f>
        <v>0</v>
      </c>
      <c r="N69" s="24" t="str">
        <f aca="true" t="shared" si="3" ref="N69:N103">IF(D69=0,"©",F69*10+G69*9+H69*8+I69*7+J69*6+K69*5+L69*0)</f>
        <v>©</v>
      </c>
      <c r="O69" s="60"/>
    </row>
    <row r="70" spans="1:15" s="11" customFormat="1" ht="15.75">
      <c r="A70" s="23">
        <f>Prezentace!A71</f>
        <v>67</v>
      </c>
      <c r="B70" s="24">
        <f>Prezentace!B71</f>
        <v>0</v>
      </c>
      <c r="C70" s="49">
        <f>Prezentace!E71</f>
        <v>0</v>
      </c>
      <c r="D70" s="25">
        <f>Prezentace!C71</f>
        <v>0</v>
      </c>
      <c r="E70" s="25">
        <f>Prezentace!D71</f>
        <v>0</v>
      </c>
      <c r="F70" s="138"/>
      <c r="G70" s="139"/>
      <c r="H70" s="139"/>
      <c r="I70" s="139"/>
      <c r="J70" s="139"/>
      <c r="K70" s="140"/>
      <c r="L70" s="26"/>
      <c r="M70" s="26">
        <f t="shared" si="2"/>
        <v>0</v>
      </c>
      <c r="N70" s="24" t="str">
        <f t="shared" si="3"/>
        <v>©</v>
      </c>
      <c r="O70" s="60"/>
    </row>
    <row r="71" spans="1:15" s="11" customFormat="1" ht="15.75">
      <c r="A71" s="23">
        <f>Prezentace!A72</f>
        <v>68</v>
      </c>
      <c r="B71" s="24">
        <f>Prezentace!B72</f>
        <v>0</v>
      </c>
      <c r="C71" s="49">
        <f>Prezentace!E72</f>
        <v>0</v>
      </c>
      <c r="D71" s="25">
        <f>Prezentace!C72</f>
        <v>0</v>
      </c>
      <c r="E71" s="25">
        <f>Prezentace!D72</f>
        <v>0</v>
      </c>
      <c r="F71" s="138"/>
      <c r="G71" s="139"/>
      <c r="H71" s="139"/>
      <c r="I71" s="139"/>
      <c r="J71" s="139"/>
      <c r="K71" s="140"/>
      <c r="L71" s="26"/>
      <c r="M71" s="26">
        <f t="shared" si="2"/>
        <v>0</v>
      </c>
      <c r="N71" s="24" t="str">
        <f t="shared" si="3"/>
        <v>©</v>
      </c>
      <c r="O71" s="60"/>
    </row>
    <row r="72" spans="1:15" s="11" customFormat="1" ht="15.75">
      <c r="A72" s="23">
        <f>Prezentace!A73</f>
        <v>69</v>
      </c>
      <c r="B72" s="24">
        <f>Prezentace!B73</f>
        <v>0</v>
      </c>
      <c r="C72" s="49">
        <f>Prezentace!E73</f>
        <v>0</v>
      </c>
      <c r="D72" s="25">
        <f>Prezentace!C73</f>
        <v>0</v>
      </c>
      <c r="E72" s="25">
        <f>Prezentace!D73</f>
        <v>0</v>
      </c>
      <c r="F72" s="138"/>
      <c r="G72" s="139"/>
      <c r="H72" s="139"/>
      <c r="I72" s="139"/>
      <c r="J72" s="139"/>
      <c r="K72" s="140"/>
      <c r="L72" s="26"/>
      <c r="M72" s="26">
        <f t="shared" si="2"/>
        <v>0</v>
      </c>
      <c r="N72" s="24" t="str">
        <f t="shared" si="3"/>
        <v>©</v>
      </c>
      <c r="O72" s="60"/>
    </row>
    <row r="73" spans="1:15" s="11" customFormat="1" ht="15.75">
      <c r="A73" s="23">
        <f>Prezentace!A74</f>
        <v>70</v>
      </c>
      <c r="B73" s="24">
        <f>Prezentace!B74</f>
        <v>0</v>
      </c>
      <c r="C73" s="49">
        <f>Prezentace!E74</f>
        <v>0</v>
      </c>
      <c r="D73" s="25">
        <f>Prezentace!C74</f>
        <v>0</v>
      </c>
      <c r="E73" s="25">
        <f>Prezentace!D74</f>
        <v>0</v>
      </c>
      <c r="F73" s="138"/>
      <c r="G73" s="139"/>
      <c r="H73" s="139"/>
      <c r="I73" s="139"/>
      <c r="J73" s="139"/>
      <c r="K73" s="140"/>
      <c r="L73" s="26"/>
      <c r="M73" s="26">
        <f t="shared" si="2"/>
        <v>0</v>
      </c>
      <c r="N73" s="24" t="str">
        <f t="shared" si="3"/>
        <v>©</v>
      </c>
      <c r="O73" s="60"/>
    </row>
    <row r="74" spans="1:14" ht="15.75">
      <c r="A74" s="23">
        <f>Prezentace!A75</f>
        <v>71</v>
      </c>
      <c r="B74" s="24">
        <f>Prezentace!B75</f>
        <v>0</v>
      </c>
      <c r="C74" s="49">
        <f>Prezentace!E75</f>
        <v>0</v>
      </c>
      <c r="D74" s="25">
        <f>Prezentace!C75</f>
        <v>0</v>
      </c>
      <c r="E74" s="25">
        <f>Prezentace!D75</f>
        <v>0</v>
      </c>
      <c r="F74" s="138"/>
      <c r="G74" s="139"/>
      <c r="H74" s="139"/>
      <c r="I74" s="139"/>
      <c r="J74" s="139"/>
      <c r="K74" s="140"/>
      <c r="L74" s="26"/>
      <c r="M74" s="26">
        <f t="shared" si="2"/>
        <v>0</v>
      </c>
      <c r="N74" s="24" t="str">
        <f t="shared" si="3"/>
        <v>©</v>
      </c>
    </row>
    <row r="75" spans="1:14" ht="15.75">
      <c r="A75" s="62">
        <f>Prezentace!A76</f>
        <v>72</v>
      </c>
      <c r="B75" s="63">
        <f>Prezentace!B76</f>
        <v>0</v>
      </c>
      <c r="C75" s="73">
        <f>Prezentace!E76</f>
        <v>0</v>
      </c>
      <c r="D75" s="74">
        <f>Prezentace!C76</f>
        <v>0</v>
      </c>
      <c r="E75" s="74">
        <f>Prezentace!D76</f>
        <v>0</v>
      </c>
      <c r="F75" s="141"/>
      <c r="G75" s="142"/>
      <c r="H75" s="142"/>
      <c r="I75" s="142"/>
      <c r="J75" s="142"/>
      <c r="K75" s="143"/>
      <c r="L75" s="64"/>
      <c r="M75" s="64">
        <f t="shared" si="2"/>
        <v>0</v>
      </c>
      <c r="N75" s="24" t="str">
        <f t="shared" si="3"/>
        <v>©</v>
      </c>
    </row>
    <row r="76" spans="1:14" ht="15.75">
      <c r="A76" s="23">
        <f>Prezentace!A77</f>
        <v>73</v>
      </c>
      <c r="B76" s="24">
        <f>Prezentace!B77</f>
        <v>0</v>
      </c>
      <c r="C76" s="49">
        <f>Prezentace!E77</f>
        <v>0</v>
      </c>
      <c r="D76" s="25">
        <f>Prezentace!C77</f>
        <v>0</v>
      </c>
      <c r="E76" s="25">
        <f>Prezentace!D77</f>
        <v>0</v>
      </c>
      <c r="F76" s="138"/>
      <c r="G76" s="139"/>
      <c r="H76" s="139"/>
      <c r="I76" s="139"/>
      <c r="J76" s="139"/>
      <c r="K76" s="140"/>
      <c r="L76" s="26"/>
      <c r="M76" s="26">
        <f t="shared" si="2"/>
        <v>0</v>
      </c>
      <c r="N76" s="24" t="str">
        <f t="shared" si="3"/>
        <v>©</v>
      </c>
    </row>
    <row r="77" spans="1:14" ht="15.75">
      <c r="A77" s="23">
        <f>Prezentace!A78</f>
        <v>74</v>
      </c>
      <c r="B77" s="24">
        <f>Prezentace!B78</f>
        <v>0</v>
      </c>
      <c r="C77" s="49">
        <f>Prezentace!E78</f>
        <v>0</v>
      </c>
      <c r="D77" s="25">
        <f>Prezentace!C78</f>
        <v>0</v>
      </c>
      <c r="E77" s="25">
        <f>Prezentace!D78</f>
        <v>0</v>
      </c>
      <c r="F77" s="138"/>
      <c r="G77" s="139"/>
      <c r="H77" s="139"/>
      <c r="I77" s="139"/>
      <c r="J77" s="139"/>
      <c r="K77" s="140"/>
      <c r="L77" s="26"/>
      <c r="M77" s="26">
        <f t="shared" si="2"/>
        <v>0</v>
      </c>
      <c r="N77" s="24" t="str">
        <f t="shared" si="3"/>
        <v>©</v>
      </c>
    </row>
    <row r="78" spans="1:14" ht="15.75">
      <c r="A78" s="23">
        <f>Prezentace!A79</f>
        <v>75</v>
      </c>
      <c r="B78" s="24">
        <f>Prezentace!B79</f>
        <v>0</v>
      </c>
      <c r="C78" s="49">
        <f>Prezentace!E79</f>
        <v>0</v>
      </c>
      <c r="D78" s="25">
        <f>Prezentace!C79</f>
        <v>0</v>
      </c>
      <c r="E78" s="25">
        <f>Prezentace!D79</f>
        <v>0</v>
      </c>
      <c r="F78" s="138"/>
      <c r="G78" s="139"/>
      <c r="H78" s="139"/>
      <c r="I78" s="139"/>
      <c r="J78" s="139"/>
      <c r="K78" s="140"/>
      <c r="L78" s="26"/>
      <c r="M78" s="26">
        <f t="shared" si="2"/>
        <v>0</v>
      </c>
      <c r="N78" s="24" t="str">
        <f t="shared" si="3"/>
        <v>©</v>
      </c>
    </row>
    <row r="79" spans="1:14" ht="15.75">
      <c r="A79" s="23">
        <f>Prezentace!A80</f>
        <v>76</v>
      </c>
      <c r="B79" s="24">
        <f>Prezentace!B80</f>
        <v>0</v>
      </c>
      <c r="C79" s="49">
        <f>Prezentace!E80</f>
        <v>0</v>
      </c>
      <c r="D79" s="25">
        <f>Prezentace!C80</f>
        <v>0</v>
      </c>
      <c r="E79" s="25">
        <f>Prezentace!D80</f>
        <v>0</v>
      </c>
      <c r="F79" s="138"/>
      <c r="G79" s="139"/>
      <c r="H79" s="139"/>
      <c r="I79" s="139"/>
      <c r="J79" s="139"/>
      <c r="K79" s="140"/>
      <c r="L79" s="26"/>
      <c r="M79" s="26">
        <f t="shared" si="2"/>
        <v>0</v>
      </c>
      <c r="N79" s="24" t="str">
        <f t="shared" si="3"/>
        <v>©</v>
      </c>
    </row>
    <row r="80" spans="1:14" ht="15.75">
      <c r="A80" s="23">
        <f>Prezentace!A81</f>
        <v>77</v>
      </c>
      <c r="B80" s="24">
        <f>Prezentace!B81</f>
        <v>0</v>
      </c>
      <c r="C80" s="49">
        <f>Prezentace!E81</f>
        <v>0</v>
      </c>
      <c r="D80" s="25">
        <f>Prezentace!C81</f>
        <v>0</v>
      </c>
      <c r="E80" s="25">
        <f>Prezentace!D81</f>
        <v>0</v>
      </c>
      <c r="F80" s="138"/>
      <c r="G80" s="139"/>
      <c r="H80" s="139"/>
      <c r="I80" s="139"/>
      <c r="J80" s="139"/>
      <c r="K80" s="140"/>
      <c r="L80" s="26"/>
      <c r="M80" s="26">
        <f t="shared" si="2"/>
        <v>0</v>
      </c>
      <c r="N80" s="24" t="str">
        <f t="shared" si="3"/>
        <v>©</v>
      </c>
    </row>
    <row r="81" spans="1:14" ht="15.75">
      <c r="A81" s="23">
        <f>Prezentace!A82</f>
        <v>78</v>
      </c>
      <c r="B81" s="24">
        <f>Prezentace!B82</f>
        <v>0</v>
      </c>
      <c r="C81" s="49">
        <f>Prezentace!E82</f>
        <v>0</v>
      </c>
      <c r="D81" s="25">
        <f>Prezentace!C82</f>
        <v>0</v>
      </c>
      <c r="E81" s="25">
        <f>Prezentace!D82</f>
        <v>0</v>
      </c>
      <c r="F81" s="138"/>
      <c r="G81" s="139"/>
      <c r="H81" s="139"/>
      <c r="I81" s="139"/>
      <c r="J81" s="139"/>
      <c r="K81" s="140"/>
      <c r="L81" s="26"/>
      <c r="M81" s="26">
        <f t="shared" si="2"/>
        <v>0</v>
      </c>
      <c r="N81" s="24" t="str">
        <f t="shared" si="3"/>
        <v>©</v>
      </c>
    </row>
    <row r="82" spans="1:14" ht="15.75">
      <c r="A82" s="23">
        <f>Prezentace!A83</f>
        <v>79</v>
      </c>
      <c r="B82" s="24">
        <f>Prezentace!B83</f>
        <v>0</v>
      </c>
      <c r="C82" s="49">
        <f>Prezentace!E83</f>
        <v>0</v>
      </c>
      <c r="D82" s="25">
        <f>Prezentace!C83</f>
        <v>0</v>
      </c>
      <c r="E82" s="25">
        <f>Prezentace!D83</f>
        <v>0</v>
      </c>
      <c r="F82" s="138"/>
      <c r="G82" s="139"/>
      <c r="H82" s="139"/>
      <c r="I82" s="139"/>
      <c r="J82" s="139"/>
      <c r="K82" s="140"/>
      <c r="L82" s="26"/>
      <c r="M82" s="26">
        <f t="shared" si="2"/>
        <v>0</v>
      </c>
      <c r="N82" s="24" t="str">
        <f t="shared" si="3"/>
        <v>©</v>
      </c>
    </row>
    <row r="83" spans="1:14" ht="15.75">
      <c r="A83" s="23">
        <f>Prezentace!A84</f>
        <v>80</v>
      </c>
      <c r="B83" s="24">
        <f>Prezentace!B84</f>
        <v>0</v>
      </c>
      <c r="C83" s="49">
        <f>Prezentace!E84</f>
        <v>0</v>
      </c>
      <c r="D83" s="25">
        <f>Prezentace!C84</f>
        <v>0</v>
      </c>
      <c r="E83" s="25">
        <f>Prezentace!D84</f>
        <v>0</v>
      </c>
      <c r="F83" s="138"/>
      <c r="G83" s="139"/>
      <c r="H83" s="139"/>
      <c r="I83" s="139"/>
      <c r="J83" s="139"/>
      <c r="K83" s="140"/>
      <c r="L83" s="26"/>
      <c r="M83" s="26">
        <f t="shared" si="2"/>
        <v>0</v>
      </c>
      <c r="N83" s="24" t="str">
        <f t="shared" si="3"/>
        <v>©</v>
      </c>
    </row>
    <row r="84" spans="1:14" ht="15.75">
      <c r="A84" s="23">
        <f>Prezentace!A85</f>
        <v>81</v>
      </c>
      <c r="B84" s="24">
        <f>Prezentace!B85</f>
        <v>0</v>
      </c>
      <c r="C84" s="49">
        <f>Prezentace!E85</f>
        <v>0</v>
      </c>
      <c r="D84" s="25">
        <f>Prezentace!C85</f>
        <v>0</v>
      </c>
      <c r="E84" s="25">
        <f>Prezentace!D85</f>
        <v>0</v>
      </c>
      <c r="F84" s="138"/>
      <c r="G84" s="139"/>
      <c r="H84" s="139"/>
      <c r="I84" s="139"/>
      <c r="J84" s="139"/>
      <c r="K84" s="140"/>
      <c r="L84" s="26"/>
      <c r="M84" s="26">
        <f t="shared" si="2"/>
        <v>0</v>
      </c>
      <c r="N84" s="24" t="str">
        <f t="shared" si="3"/>
        <v>©</v>
      </c>
    </row>
    <row r="85" spans="1:14" ht="15.75">
      <c r="A85" s="23">
        <f>Prezentace!A86</f>
        <v>82</v>
      </c>
      <c r="B85" s="24">
        <f>Prezentace!B86</f>
        <v>0</v>
      </c>
      <c r="C85" s="49">
        <f>Prezentace!E86</f>
        <v>0</v>
      </c>
      <c r="D85" s="25">
        <f>Prezentace!C86</f>
        <v>0</v>
      </c>
      <c r="E85" s="25">
        <f>Prezentace!D86</f>
        <v>0</v>
      </c>
      <c r="F85" s="138"/>
      <c r="G85" s="139"/>
      <c r="H85" s="139"/>
      <c r="I85" s="139"/>
      <c r="J85" s="139"/>
      <c r="K85" s="140"/>
      <c r="L85" s="26"/>
      <c r="M85" s="26">
        <f t="shared" si="2"/>
        <v>0</v>
      </c>
      <c r="N85" s="24" t="str">
        <f t="shared" si="3"/>
        <v>©</v>
      </c>
    </row>
    <row r="86" spans="1:14" ht="15.75">
      <c r="A86" s="23">
        <f>Prezentace!A87</f>
        <v>83</v>
      </c>
      <c r="B86" s="24">
        <f>Prezentace!B87</f>
        <v>0</v>
      </c>
      <c r="C86" s="49">
        <f>Prezentace!E87</f>
        <v>0</v>
      </c>
      <c r="D86" s="25">
        <f>Prezentace!C87</f>
        <v>0</v>
      </c>
      <c r="E86" s="25">
        <f>Prezentace!D87</f>
        <v>0</v>
      </c>
      <c r="F86" s="138"/>
      <c r="G86" s="139"/>
      <c r="H86" s="139"/>
      <c r="I86" s="139"/>
      <c r="J86" s="139"/>
      <c r="K86" s="140"/>
      <c r="L86" s="26"/>
      <c r="M86" s="26">
        <f t="shared" si="2"/>
        <v>0</v>
      </c>
      <c r="N86" s="24" t="str">
        <f t="shared" si="3"/>
        <v>©</v>
      </c>
    </row>
    <row r="87" spans="1:14" ht="15.75">
      <c r="A87" s="23">
        <f>Prezentace!A88</f>
        <v>84</v>
      </c>
      <c r="B87" s="24">
        <f>Prezentace!B88</f>
        <v>0</v>
      </c>
      <c r="C87" s="49">
        <f>Prezentace!E88</f>
        <v>0</v>
      </c>
      <c r="D87" s="25">
        <f>Prezentace!C88</f>
        <v>0</v>
      </c>
      <c r="E87" s="25">
        <f>Prezentace!D88</f>
        <v>0</v>
      </c>
      <c r="F87" s="138"/>
      <c r="G87" s="139"/>
      <c r="H87" s="139"/>
      <c r="I87" s="139"/>
      <c r="J87" s="139"/>
      <c r="K87" s="140"/>
      <c r="L87" s="26"/>
      <c r="M87" s="26">
        <f t="shared" si="2"/>
        <v>0</v>
      </c>
      <c r="N87" s="24" t="str">
        <f t="shared" si="3"/>
        <v>©</v>
      </c>
    </row>
    <row r="88" spans="1:14" ht="15.75">
      <c r="A88" s="23">
        <f>Prezentace!A89</f>
        <v>85</v>
      </c>
      <c r="B88" s="24">
        <f>Prezentace!B89</f>
        <v>0</v>
      </c>
      <c r="C88" s="49">
        <f>Prezentace!E89</f>
        <v>0</v>
      </c>
      <c r="D88" s="25">
        <f>Prezentace!C89</f>
        <v>0</v>
      </c>
      <c r="E88" s="25">
        <f>Prezentace!D89</f>
        <v>0</v>
      </c>
      <c r="F88" s="138"/>
      <c r="G88" s="139"/>
      <c r="H88" s="139"/>
      <c r="I88" s="139"/>
      <c r="J88" s="139"/>
      <c r="K88" s="140"/>
      <c r="L88" s="26"/>
      <c r="M88" s="26">
        <f t="shared" si="2"/>
        <v>0</v>
      </c>
      <c r="N88" s="24" t="str">
        <f t="shared" si="3"/>
        <v>©</v>
      </c>
    </row>
    <row r="89" spans="1:14" ht="15.75">
      <c r="A89" s="23">
        <f>Prezentace!A90</f>
        <v>86</v>
      </c>
      <c r="B89" s="24">
        <f>Prezentace!B90</f>
        <v>0</v>
      </c>
      <c r="C89" s="49">
        <f>Prezentace!E90</f>
        <v>0</v>
      </c>
      <c r="D89" s="25">
        <f>Prezentace!C90</f>
        <v>0</v>
      </c>
      <c r="E89" s="25">
        <f>Prezentace!D90</f>
        <v>0</v>
      </c>
      <c r="F89" s="138"/>
      <c r="G89" s="139"/>
      <c r="H89" s="139"/>
      <c r="I89" s="139"/>
      <c r="J89" s="139"/>
      <c r="K89" s="140"/>
      <c r="L89" s="26"/>
      <c r="M89" s="26">
        <f t="shared" si="2"/>
        <v>0</v>
      </c>
      <c r="N89" s="24" t="str">
        <f t="shared" si="3"/>
        <v>©</v>
      </c>
    </row>
    <row r="90" spans="1:14" ht="15.75">
      <c r="A90" s="23">
        <f>Prezentace!A91</f>
        <v>87</v>
      </c>
      <c r="B90" s="24">
        <f>Prezentace!B91</f>
        <v>0</v>
      </c>
      <c r="C90" s="49">
        <f>Prezentace!E91</f>
        <v>0</v>
      </c>
      <c r="D90" s="25">
        <f>Prezentace!C91</f>
        <v>0</v>
      </c>
      <c r="E90" s="25">
        <f>Prezentace!D91</f>
        <v>0</v>
      </c>
      <c r="F90" s="138"/>
      <c r="G90" s="139"/>
      <c r="H90" s="139"/>
      <c r="I90" s="139"/>
      <c r="J90" s="139"/>
      <c r="K90" s="140"/>
      <c r="L90" s="26"/>
      <c r="M90" s="26">
        <f t="shared" si="2"/>
        <v>0</v>
      </c>
      <c r="N90" s="24" t="str">
        <f t="shared" si="3"/>
        <v>©</v>
      </c>
    </row>
    <row r="91" spans="1:14" ht="15.75">
      <c r="A91" s="23">
        <f>Prezentace!A92</f>
        <v>88</v>
      </c>
      <c r="B91" s="24">
        <f>Prezentace!B92</f>
        <v>0</v>
      </c>
      <c r="C91" s="49">
        <f>Prezentace!E92</f>
        <v>0</v>
      </c>
      <c r="D91" s="25">
        <f>Prezentace!C92</f>
        <v>0</v>
      </c>
      <c r="E91" s="25">
        <f>Prezentace!D92</f>
        <v>0</v>
      </c>
      <c r="F91" s="138"/>
      <c r="G91" s="139"/>
      <c r="H91" s="139"/>
      <c r="I91" s="139"/>
      <c r="J91" s="139"/>
      <c r="K91" s="140"/>
      <c r="L91" s="26"/>
      <c r="M91" s="26">
        <f t="shared" si="2"/>
        <v>0</v>
      </c>
      <c r="N91" s="24" t="str">
        <f t="shared" si="3"/>
        <v>©</v>
      </c>
    </row>
    <row r="92" spans="1:14" ht="15.75">
      <c r="A92" s="23">
        <f>Prezentace!A93</f>
        <v>89</v>
      </c>
      <c r="B92" s="24">
        <f>Prezentace!B93</f>
        <v>0</v>
      </c>
      <c r="C92" s="49">
        <f>Prezentace!E93</f>
        <v>0</v>
      </c>
      <c r="D92" s="25">
        <f>Prezentace!C93</f>
        <v>0</v>
      </c>
      <c r="E92" s="25">
        <f>Prezentace!D93</f>
        <v>0</v>
      </c>
      <c r="F92" s="138"/>
      <c r="G92" s="139"/>
      <c r="H92" s="139"/>
      <c r="I92" s="139"/>
      <c r="J92" s="139"/>
      <c r="K92" s="140"/>
      <c r="L92" s="26"/>
      <c r="M92" s="26">
        <f t="shared" si="2"/>
        <v>0</v>
      </c>
      <c r="N92" s="24" t="str">
        <f t="shared" si="3"/>
        <v>©</v>
      </c>
    </row>
    <row r="93" spans="1:14" ht="15.75">
      <c r="A93" s="23">
        <f>Prezentace!A94</f>
        <v>90</v>
      </c>
      <c r="B93" s="24">
        <f>Prezentace!B94</f>
        <v>0</v>
      </c>
      <c r="C93" s="49">
        <f>Prezentace!E94</f>
        <v>0</v>
      </c>
      <c r="D93" s="25">
        <f>Prezentace!C94</f>
        <v>0</v>
      </c>
      <c r="E93" s="25">
        <f>Prezentace!D94</f>
        <v>0</v>
      </c>
      <c r="F93" s="138"/>
      <c r="G93" s="139"/>
      <c r="H93" s="139"/>
      <c r="I93" s="139"/>
      <c r="J93" s="139"/>
      <c r="K93" s="140"/>
      <c r="L93" s="26"/>
      <c r="M93" s="26">
        <f t="shared" si="2"/>
        <v>0</v>
      </c>
      <c r="N93" s="24" t="str">
        <f t="shared" si="3"/>
        <v>©</v>
      </c>
    </row>
    <row r="94" spans="1:14" ht="15.75">
      <c r="A94" s="23">
        <f>Prezentace!A95</f>
        <v>91</v>
      </c>
      <c r="B94" s="24">
        <f>Prezentace!B95</f>
        <v>0</v>
      </c>
      <c r="C94" s="49">
        <f>Prezentace!E95</f>
        <v>0</v>
      </c>
      <c r="D94" s="25">
        <f>Prezentace!C95</f>
        <v>0</v>
      </c>
      <c r="E94" s="25">
        <f>Prezentace!D95</f>
        <v>0</v>
      </c>
      <c r="F94" s="138"/>
      <c r="G94" s="139"/>
      <c r="H94" s="139"/>
      <c r="I94" s="139"/>
      <c r="J94" s="139"/>
      <c r="K94" s="140"/>
      <c r="L94" s="26"/>
      <c r="M94" s="26">
        <f t="shared" si="2"/>
        <v>0</v>
      </c>
      <c r="N94" s="24" t="str">
        <f t="shared" si="3"/>
        <v>©</v>
      </c>
    </row>
    <row r="95" spans="1:14" ht="15.75">
      <c r="A95" s="23">
        <f>Prezentace!A96</f>
        <v>92</v>
      </c>
      <c r="B95" s="24">
        <f>Prezentace!B96</f>
        <v>0</v>
      </c>
      <c r="C95" s="49">
        <f>Prezentace!E96</f>
        <v>0</v>
      </c>
      <c r="D95" s="25">
        <f>Prezentace!C96</f>
        <v>0</v>
      </c>
      <c r="E95" s="25">
        <f>Prezentace!D96</f>
        <v>0</v>
      </c>
      <c r="F95" s="138"/>
      <c r="G95" s="139"/>
      <c r="H95" s="139"/>
      <c r="I95" s="139"/>
      <c r="J95" s="139"/>
      <c r="K95" s="140"/>
      <c r="L95" s="26"/>
      <c r="M95" s="26">
        <f t="shared" si="2"/>
        <v>0</v>
      </c>
      <c r="N95" s="24" t="str">
        <f t="shared" si="3"/>
        <v>©</v>
      </c>
    </row>
    <row r="96" spans="1:14" ht="15.75">
      <c r="A96" s="23">
        <f>Prezentace!A97</f>
        <v>93</v>
      </c>
      <c r="B96" s="24">
        <f>Prezentace!B97</f>
        <v>0</v>
      </c>
      <c r="C96" s="49">
        <f>Prezentace!E97</f>
        <v>0</v>
      </c>
      <c r="D96" s="25">
        <f>Prezentace!C97</f>
        <v>0</v>
      </c>
      <c r="E96" s="25">
        <f>Prezentace!D97</f>
        <v>0</v>
      </c>
      <c r="F96" s="138"/>
      <c r="G96" s="139"/>
      <c r="H96" s="139"/>
      <c r="I96" s="139"/>
      <c r="J96" s="139"/>
      <c r="K96" s="140"/>
      <c r="L96" s="26"/>
      <c r="M96" s="26">
        <f t="shared" si="2"/>
        <v>0</v>
      </c>
      <c r="N96" s="24" t="str">
        <f t="shared" si="3"/>
        <v>©</v>
      </c>
    </row>
    <row r="97" spans="1:14" ht="15.75">
      <c r="A97" s="23">
        <f>Prezentace!A98</f>
        <v>94</v>
      </c>
      <c r="B97" s="24">
        <f>Prezentace!B98</f>
        <v>0</v>
      </c>
      <c r="C97" s="49">
        <f>Prezentace!E98</f>
        <v>0</v>
      </c>
      <c r="D97" s="25">
        <f>Prezentace!C98</f>
        <v>0</v>
      </c>
      <c r="E97" s="25">
        <f>Prezentace!D98</f>
        <v>0</v>
      </c>
      <c r="F97" s="138"/>
      <c r="G97" s="139"/>
      <c r="H97" s="139"/>
      <c r="I97" s="139"/>
      <c r="J97" s="139"/>
      <c r="K97" s="140"/>
      <c r="L97" s="26"/>
      <c r="M97" s="26">
        <f t="shared" si="2"/>
        <v>0</v>
      </c>
      <c r="N97" s="24" t="str">
        <f t="shared" si="3"/>
        <v>©</v>
      </c>
    </row>
    <row r="98" spans="1:14" ht="15.75">
      <c r="A98" s="23">
        <f>Prezentace!A99</f>
        <v>95</v>
      </c>
      <c r="B98" s="24">
        <f>Prezentace!B99</f>
        <v>0</v>
      </c>
      <c r="C98" s="49">
        <f>Prezentace!E99</f>
        <v>0</v>
      </c>
      <c r="D98" s="25">
        <f>Prezentace!C99</f>
        <v>0</v>
      </c>
      <c r="E98" s="25">
        <f>Prezentace!D99</f>
        <v>0</v>
      </c>
      <c r="F98" s="138"/>
      <c r="G98" s="139"/>
      <c r="H98" s="139"/>
      <c r="I98" s="139"/>
      <c r="J98" s="139"/>
      <c r="K98" s="140"/>
      <c r="L98" s="26"/>
      <c r="M98" s="26">
        <f t="shared" si="2"/>
        <v>0</v>
      </c>
      <c r="N98" s="24" t="str">
        <f t="shared" si="3"/>
        <v>©</v>
      </c>
    </row>
    <row r="99" spans="1:14" ht="15.75">
      <c r="A99" s="23">
        <f>Prezentace!A100</f>
        <v>96</v>
      </c>
      <c r="B99" s="24">
        <f>Prezentace!B100</f>
        <v>0</v>
      </c>
      <c r="C99" s="49">
        <f>Prezentace!E100</f>
        <v>0</v>
      </c>
      <c r="D99" s="25">
        <f>Prezentace!C100</f>
        <v>0</v>
      </c>
      <c r="E99" s="25">
        <f>Prezentace!D100</f>
        <v>0</v>
      </c>
      <c r="F99" s="138"/>
      <c r="G99" s="139"/>
      <c r="H99" s="139"/>
      <c r="I99" s="139"/>
      <c r="J99" s="139"/>
      <c r="K99" s="140"/>
      <c r="L99" s="26"/>
      <c r="M99" s="26">
        <f t="shared" si="2"/>
        <v>0</v>
      </c>
      <c r="N99" s="24" t="str">
        <f t="shared" si="3"/>
        <v>©</v>
      </c>
    </row>
    <row r="100" spans="1:14" ht="15.75">
      <c r="A100" s="23">
        <f>Prezentace!A101</f>
        <v>97</v>
      </c>
      <c r="B100" s="24">
        <f>Prezentace!B101</f>
        <v>0</v>
      </c>
      <c r="C100" s="49">
        <f>Prezentace!E101</f>
        <v>0</v>
      </c>
      <c r="D100" s="25">
        <f>Prezentace!C101</f>
        <v>0</v>
      </c>
      <c r="E100" s="25">
        <f>Prezentace!D101</f>
        <v>0</v>
      </c>
      <c r="F100" s="138"/>
      <c r="G100" s="139"/>
      <c r="H100" s="139"/>
      <c r="I100" s="139"/>
      <c r="J100" s="139"/>
      <c r="K100" s="140"/>
      <c r="L100" s="26"/>
      <c r="M100" s="26">
        <f t="shared" si="2"/>
        <v>0</v>
      </c>
      <c r="N100" s="24" t="str">
        <f t="shared" si="3"/>
        <v>©</v>
      </c>
    </row>
    <row r="101" spans="1:14" ht="15.75">
      <c r="A101" s="23">
        <f>Prezentace!A102</f>
        <v>98</v>
      </c>
      <c r="B101" s="24">
        <f>Prezentace!B102</f>
        <v>0</v>
      </c>
      <c r="C101" s="49">
        <f>Prezentace!E102</f>
        <v>0</v>
      </c>
      <c r="D101" s="25">
        <f>Prezentace!C102</f>
        <v>0</v>
      </c>
      <c r="E101" s="25">
        <f>Prezentace!D102</f>
        <v>0</v>
      </c>
      <c r="F101" s="138"/>
      <c r="G101" s="139"/>
      <c r="H101" s="139"/>
      <c r="I101" s="139"/>
      <c r="J101" s="139"/>
      <c r="K101" s="140"/>
      <c r="L101" s="26"/>
      <c r="M101" s="26">
        <f t="shared" si="2"/>
        <v>0</v>
      </c>
      <c r="N101" s="24" t="str">
        <f t="shared" si="3"/>
        <v>©</v>
      </c>
    </row>
    <row r="102" spans="1:14" ht="15.75">
      <c r="A102" s="23">
        <f>Prezentace!A103</f>
        <v>99</v>
      </c>
      <c r="B102" s="24">
        <f>Prezentace!B103</f>
        <v>0</v>
      </c>
      <c r="C102" s="49">
        <f>Prezentace!E103</f>
        <v>0</v>
      </c>
      <c r="D102" s="25">
        <f>Prezentace!C103</f>
        <v>0</v>
      </c>
      <c r="E102" s="25">
        <f>Prezentace!D103</f>
        <v>0</v>
      </c>
      <c r="F102" s="138"/>
      <c r="G102" s="139"/>
      <c r="H102" s="139"/>
      <c r="I102" s="139"/>
      <c r="J102" s="139"/>
      <c r="K102" s="140"/>
      <c r="L102" s="26"/>
      <c r="M102" s="26">
        <f t="shared" si="2"/>
        <v>0</v>
      </c>
      <c r="N102" s="24" t="str">
        <f t="shared" si="3"/>
        <v>©</v>
      </c>
    </row>
    <row r="103" spans="1:14" ht="16.5" thickBot="1">
      <c r="A103" s="27">
        <f>Prezentace!A104</f>
        <v>100</v>
      </c>
      <c r="B103" s="28">
        <f>Prezentace!B104</f>
        <v>0</v>
      </c>
      <c r="C103" s="48">
        <f>Prezentace!E104</f>
        <v>0</v>
      </c>
      <c r="D103" s="29">
        <f>Prezentace!C104</f>
        <v>0</v>
      </c>
      <c r="E103" s="29">
        <f>Prezentace!D104</f>
        <v>0</v>
      </c>
      <c r="F103" s="144"/>
      <c r="G103" s="145"/>
      <c r="H103" s="145"/>
      <c r="I103" s="145"/>
      <c r="J103" s="145"/>
      <c r="K103" s="146"/>
      <c r="L103" s="30"/>
      <c r="M103" s="30">
        <f t="shared" si="2"/>
        <v>0</v>
      </c>
      <c r="N103" s="28" t="str">
        <f t="shared" si="3"/>
        <v>©</v>
      </c>
    </row>
  </sheetData>
  <sheetProtection sheet="1"/>
  <mergeCells count="2">
    <mergeCell ref="A1:M1"/>
    <mergeCell ref="A2:L2"/>
  </mergeCells>
  <conditionalFormatting sqref="B4:C103">
    <cfRule type="cellIs" priority="2" dxfId="20" operator="equal" stopIfTrue="1">
      <formula>"C"</formula>
    </cfRule>
    <cfRule type="cellIs" priority="4" dxfId="21" operator="equal" stopIfTrue="1">
      <formula>"B"</formula>
    </cfRule>
    <cfRule type="cellIs" priority="5" dxfId="22" operator="equal" stopIfTrue="1">
      <formula>"A"</formula>
    </cfRule>
  </conditionalFormatting>
  <conditionalFormatting sqref="N4:N103">
    <cfRule type="cellIs" priority="3" dxfId="18" operator="equal" stopIfTrue="1">
      <formula>0</formula>
    </cfRule>
  </conditionalFormatting>
  <conditionalFormatting sqref="M4:M103">
    <cfRule type="cellIs" priority="1" dxfId="23" operator="notEqual" stopIfTrue="1">
      <formula>10</formula>
    </cfRule>
  </conditionalFormatting>
  <printOptions horizontalCentered="1"/>
  <pageMargins left="0.31496062992125984" right="0.1968503937007874" top="0.5905511811023623" bottom="0.2362204724409449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2019-04-13T11:03:49Z</cp:lastPrinted>
  <dcterms:created xsi:type="dcterms:W3CDTF">2003-04-01T12:06:07Z</dcterms:created>
  <dcterms:modified xsi:type="dcterms:W3CDTF">2019-04-13T13:18:27Z</dcterms:modified>
  <cp:category/>
  <cp:version/>
  <cp:contentType/>
  <cp:contentStatus/>
</cp:coreProperties>
</file>