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19440" windowHeight="12720" activeTab="5"/>
  </bookViews>
  <sheets>
    <sheet name="Prezentace" sheetId="4" r:id="rId1"/>
    <sheet name="1" sheetId="16" r:id="rId2"/>
    <sheet name="2" sheetId="47" r:id="rId3"/>
    <sheet name="3" sheetId="49" r:id="rId4"/>
    <sheet name="4" sheetId="48" r:id="rId5"/>
    <sheet name="výsledky" sheetId="50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7" i="50"/>
  <c r="D83" i="49"/>
  <c r="C83"/>
  <c r="AG83" s="1"/>
  <c r="H84" i="4" s="1"/>
  <c r="B83" i="49"/>
  <c r="A83"/>
  <c r="D82"/>
  <c r="C82"/>
  <c r="AG82" s="1"/>
  <c r="H83" i="4" s="1"/>
  <c r="B82" i="49"/>
  <c r="A82"/>
  <c r="D81"/>
  <c r="C81"/>
  <c r="AG81" s="1"/>
  <c r="H84" i="50" s="1"/>
  <c r="B81" i="49"/>
  <c r="A81"/>
  <c r="D80"/>
  <c r="C80"/>
  <c r="AG80" s="1"/>
  <c r="H83" i="50" s="1"/>
  <c r="B80" i="49"/>
  <c r="A80"/>
  <c r="D79"/>
  <c r="C79"/>
  <c r="AG79"/>
  <c r="H80" i="4" s="1"/>
  <c r="B79" i="49"/>
  <c r="A79"/>
  <c r="D78"/>
  <c r="C78"/>
  <c r="AG78" s="1"/>
  <c r="B78"/>
  <c r="A78"/>
  <c r="D77"/>
  <c r="C77"/>
  <c r="AG77" s="1"/>
  <c r="H80" i="50" s="1"/>
  <c r="B77" i="49"/>
  <c r="A77"/>
  <c r="D76"/>
  <c r="C76"/>
  <c r="AG76" s="1"/>
  <c r="B76"/>
  <c r="A76"/>
  <c r="D75"/>
  <c r="C75"/>
  <c r="AG75" s="1"/>
  <c r="H78" i="50" s="1"/>
  <c r="B75" i="49"/>
  <c r="A75"/>
  <c r="D74"/>
  <c r="C74"/>
  <c r="AG74" s="1"/>
  <c r="B74"/>
  <c r="A74"/>
  <c r="D73"/>
  <c r="C73"/>
  <c r="AG73" s="1"/>
  <c r="H76" i="50" s="1"/>
  <c r="B73" i="49"/>
  <c r="A73"/>
  <c r="D72"/>
  <c r="C72"/>
  <c r="AG72" s="1"/>
  <c r="B72"/>
  <c r="A72"/>
  <c r="D71"/>
  <c r="C71"/>
  <c r="AG71" s="1"/>
  <c r="H74" i="50" s="1"/>
  <c r="B71" i="49"/>
  <c r="A71"/>
  <c r="D70"/>
  <c r="C70"/>
  <c r="AG70" s="1"/>
  <c r="B70"/>
  <c r="A70"/>
  <c r="D69"/>
  <c r="C69"/>
  <c r="AG69" s="1"/>
  <c r="H72" i="50" s="1"/>
  <c r="B69" i="49"/>
  <c r="A69"/>
  <c r="D68"/>
  <c r="C68"/>
  <c r="AG68" s="1"/>
  <c r="B68"/>
  <c r="A68"/>
  <c r="D67"/>
  <c r="C67"/>
  <c r="AG67" s="1"/>
  <c r="H70" i="50" s="1"/>
  <c r="B67" i="49"/>
  <c r="A67"/>
  <c r="D66"/>
  <c r="C66"/>
  <c r="AG66" s="1"/>
  <c r="B66"/>
  <c r="A66"/>
  <c r="D65"/>
  <c r="C65"/>
  <c r="AG65" s="1"/>
  <c r="H68" i="50" s="1"/>
  <c r="B65" i="49"/>
  <c r="A65"/>
  <c r="D64"/>
  <c r="C64"/>
  <c r="AG64" s="1"/>
  <c r="B64"/>
  <c r="A64"/>
  <c r="D63"/>
  <c r="C63"/>
  <c r="AG63" s="1"/>
  <c r="H66" i="50" s="1"/>
  <c r="H64" i="4"/>
  <c r="B63" i="49"/>
  <c r="A63"/>
  <c r="D62"/>
  <c r="C62"/>
  <c r="AG62" s="1"/>
  <c r="B62"/>
  <c r="A62"/>
  <c r="D61"/>
  <c r="C61"/>
  <c r="AG61" s="1"/>
  <c r="H56" i="50" s="1"/>
  <c r="B61" i="49"/>
  <c r="A61"/>
  <c r="D60"/>
  <c r="C60"/>
  <c r="AG60" s="1"/>
  <c r="B60"/>
  <c r="A60"/>
  <c r="D59"/>
  <c r="C59"/>
  <c r="AG59" s="1"/>
  <c r="H28" i="50" s="1"/>
  <c r="B59" i="49"/>
  <c r="A59"/>
  <c r="D58"/>
  <c r="C58"/>
  <c r="AG58" s="1"/>
  <c r="B58"/>
  <c r="A58"/>
  <c r="D57"/>
  <c r="C57"/>
  <c r="AG57" s="1"/>
  <c r="H19" i="50" s="1"/>
  <c r="B57" i="49"/>
  <c r="A57"/>
  <c r="D56"/>
  <c r="C56"/>
  <c r="AG56" s="1"/>
  <c r="B56"/>
  <c r="A56"/>
  <c r="D55"/>
  <c r="C55"/>
  <c r="AG55" s="1"/>
  <c r="H56" i="4" s="1"/>
  <c r="B55" i="49"/>
  <c r="A55"/>
  <c r="D54"/>
  <c r="C54"/>
  <c r="AG54" s="1"/>
  <c r="H55" i="50" s="1"/>
  <c r="B54" i="49"/>
  <c r="A54"/>
  <c r="D53"/>
  <c r="C53"/>
  <c r="AG53" s="1"/>
  <c r="H54" i="4" s="1"/>
  <c r="B53" i="49"/>
  <c r="A53"/>
  <c r="D52"/>
  <c r="C52"/>
  <c r="AG52" s="1"/>
  <c r="B52"/>
  <c r="A52"/>
  <c r="D51"/>
  <c r="C51"/>
  <c r="AG51" s="1"/>
  <c r="H52" i="4" s="1"/>
  <c r="B51" i="49"/>
  <c r="A51"/>
  <c r="D50"/>
  <c r="C50"/>
  <c r="AG50" s="1"/>
  <c r="H32" i="50" s="1"/>
  <c r="B50" i="49"/>
  <c r="A50"/>
  <c r="D49"/>
  <c r="C49"/>
  <c r="AG49" s="1"/>
  <c r="H50" i="4" s="1"/>
  <c r="B49" i="49"/>
  <c r="A49"/>
  <c r="D48"/>
  <c r="C48"/>
  <c r="AG48" s="1"/>
  <c r="B48"/>
  <c r="A48"/>
  <c r="D47"/>
  <c r="C47"/>
  <c r="AG47" s="1"/>
  <c r="H48" i="4" s="1"/>
  <c r="B47" i="49"/>
  <c r="A47"/>
  <c r="D46"/>
  <c r="C46"/>
  <c r="AG46" s="1"/>
  <c r="H59" i="50" s="1"/>
  <c r="B46" i="49"/>
  <c r="A46"/>
  <c r="D45"/>
  <c r="C45"/>
  <c r="AG45" s="1"/>
  <c r="H46" i="4" s="1"/>
  <c r="B45" i="49"/>
  <c r="A45"/>
  <c r="D44"/>
  <c r="C44"/>
  <c r="AG44" s="1"/>
  <c r="H46" i="50" s="1"/>
  <c r="B44" i="49"/>
  <c r="A44"/>
  <c r="D43"/>
  <c r="C43"/>
  <c r="AG43" s="1"/>
  <c r="H44" i="4" s="1"/>
  <c r="B43" i="49"/>
  <c r="A43"/>
  <c r="D42"/>
  <c r="C42"/>
  <c r="AG42" s="1"/>
  <c r="H33" i="50" s="1"/>
  <c r="B42" i="49"/>
  <c r="A42"/>
  <c r="D41"/>
  <c r="C41"/>
  <c r="AG41" s="1"/>
  <c r="H42" i="4" s="1"/>
  <c r="B41" i="49"/>
  <c r="A41"/>
  <c r="D40"/>
  <c r="C40"/>
  <c r="AG40" s="1"/>
  <c r="H41" i="4" s="1"/>
  <c r="B40" i="49"/>
  <c r="A40"/>
  <c r="D39"/>
  <c r="C39"/>
  <c r="AG39"/>
  <c r="H60" i="50" s="1"/>
  <c r="B39" i="49"/>
  <c r="A39"/>
  <c r="D38"/>
  <c r="C38"/>
  <c r="AG38" s="1"/>
  <c r="H39" i="4" s="1"/>
  <c r="B38" i="49"/>
  <c r="A38"/>
  <c r="D37"/>
  <c r="C37"/>
  <c r="AG37" s="1"/>
  <c r="H20" i="50" s="1"/>
  <c r="B37" i="49"/>
  <c r="A37"/>
  <c r="D36"/>
  <c r="C36"/>
  <c r="AG36" s="1"/>
  <c r="H37" i="4" s="1"/>
  <c r="B36" i="49"/>
  <c r="A36"/>
  <c r="D35"/>
  <c r="C35"/>
  <c r="AG35" s="1"/>
  <c r="B35"/>
  <c r="A35"/>
  <c r="D34"/>
  <c r="C34"/>
  <c r="AG34" s="1"/>
  <c r="H35" i="4" s="1"/>
  <c r="B34" i="49"/>
  <c r="A34"/>
  <c r="D33"/>
  <c r="C33"/>
  <c r="AG33" s="1"/>
  <c r="H50" i="50" s="1"/>
  <c r="B33" i="49"/>
  <c r="A33"/>
  <c r="D32"/>
  <c r="C32"/>
  <c r="AG32" s="1"/>
  <c r="H33" i="4" s="1"/>
  <c r="B32" i="49"/>
  <c r="A32"/>
  <c r="D31"/>
  <c r="C31"/>
  <c r="AG31" s="1"/>
  <c r="B31"/>
  <c r="A31"/>
  <c r="D30"/>
  <c r="C30"/>
  <c r="AG30" s="1"/>
  <c r="H31" i="4" s="1"/>
  <c r="B30" i="49"/>
  <c r="A30"/>
  <c r="D29"/>
  <c r="C29"/>
  <c r="AG29" s="1"/>
  <c r="H31" i="50" s="1"/>
  <c r="B29" i="49"/>
  <c r="A29"/>
  <c r="D28"/>
  <c r="C28"/>
  <c r="AG28" s="1"/>
  <c r="H29" i="4" s="1"/>
  <c r="B28" i="49"/>
  <c r="A28"/>
  <c r="D27"/>
  <c r="C27"/>
  <c r="AG27"/>
  <c r="H51" i="50" s="1"/>
  <c r="B27" i="49"/>
  <c r="A27"/>
  <c r="D26"/>
  <c r="C26"/>
  <c r="AG26" s="1"/>
  <c r="H27" i="4" s="1"/>
  <c r="B26" i="49"/>
  <c r="A26"/>
  <c r="D25"/>
  <c r="C25"/>
  <c r="AG25" s="1"/>
  <c r="H43" i="50" s="1"/>
  <c r="B25" i="49"/>
  <c r="A25"/>
  <c r="D24"/>
  <c r="C24"/>
  <c r="AG24" s="1"/>
  <c r="H25" i="4" s="1"/>
  <c r="B24" i="49"/>
  <c r="A24"/>
  <c r="D23"/>
  <c r="C23"/>
  <c r="AG23" s="1"/>
  <c r="B23"/>
  <c r="A23"/>
  <c r="D22"/>
  <c r="C22"/>
  <c r="AG22" s="1"/>
  <c r="H23" i="4" s="1"/>
  <c r="B22" i="49"/>
  <c r="A22"/>
  <c r="D21"/>
  <c r="C21"/>
  <c r="AG21" s="1"/>
  <c r="H63" i="50" s="1"/>
  <c r="B21" i="49"/>
  <c r="A21"/>
  <c r="D20"/>
  <c r="C20"/>
  <c r="AG20" s="1"/>
  <c r="H21" i="4" s="1"/>
  <c r="B20" i="49"/>
  <c r="A20"/>
  <c r="D19"/>
  <c r="C19"/>
  <c r="AG19" s="1"/>
  <c r="B19"/>
  <c r="A19"/>
  <c r="D18"/>
  <c r="C18"/>
  <c r="AG18" s="1"/>
  <c r="H19" i="4" s="1"/>
  <c r="B18" i="49"/>
  <c r="A18"/>
  <c r="D17"/>
  <c r="C17"/>
  <c r="AG17" s="1"/>
  <c r="H45" i="50" s="1"/>
  <c r="B17" i="49"/>
  <c r="A17"/>
  <c r="D16"/>
  <c r="C16"/>
  <c r="AG16" s="1"/>
  <c r="H17" i="4" s="1"/>
  <c r="B16" i="49"/>
  <c r="A16"/>
  <c r="D15"/>
  <c r="C15"/>
  <c r="AG15" s="1"/>
  <c r="B15"/>
  <c r="A15"/>
  <c r="D14"/>
  <c r="C14"/>
  <c r="AG14" s="1"/>
  <c r="H15" i="4" s="1"/>
  <c r="B14" i="49"/>
  <c r="A14"/>
  <c r="D13"/>
  <c r="C13"/>
  <c r="AG13"/>
  <c r="H17" i="50" s="1"/>
  <c r="B13" i="49"/>
  <c r="A13"/>
  <c r="D12"/>
  <c r="C12"/>
  <c r="AG12" s="1"/>
  <c r="H13" i="4" s="1"/>
  <c r="B12" i="49"/>
  <c r="A12"/>
  <c r="D11"/>
  <c r="C11"/>
  <c r="AG11" s="1"/>
  <c r="H62" i="50" s="1"/>
  <c r="B11" i="49"/>
  <c r="A11"/>
  <c r="D10"/>
  <c r="C10"/>
  <c r="AG10" s="1"/>
  <c r="B10"/>
  <c r="A10"/>
  <c r="D9"/>
  <c r="C9"/>
  <c r="AG9" s="1"/>
  <c r="H37" i="50" s="1"/>
  <c r="B9" i="49"/>
  <c r="A9"/>
  <c r="D8"/>
  <c r="C8"/>
  <c r="AG8" s="1"/>
  <c r="B8"/>
  <c r="A8"/>
  <c r="D7"/>
  <c r="C7"/>
  <c r="AG7" s="1"/>
  <c r="H8" i="4" s="1"/>
  <c r="B7" i="49"/>
  <c r="A7"/>
  <c r="D6"/>
  <c r="C6"/>
  <c r="AG6" s="1"/>
  <c r="B6"/>
  <c r="A6"/>
  <c r="D5"/>
  <c r="C5"/>
  <c r="AG5" s="1"/>
  <c r="H6" i="4" s="1"/>
  <c r="B5" i="49"/>
  <c r="A5"/>
  <c r="D4"/>
  <c r="C4"/>
  <c r="AG4" s="1"/>
  <c r="H5" i="4" s="1"/>
  <c r="B4" i="49"/>
  <c r="A4"/>
  <c r="D83" i="48"/>
  <c r="C83"/>
  <c r="AG83" s="1"/>
  <c r="I84" i="4" s="1"/>
  <c r="B83" i="48"/>
  <c r="A83"/>
  <c r="D82"/>
  <c r="C82"/>
  <c r="AG82" s="1"/>
  <c r="B82"/>
  <c r="A82"/>
  <c r="D81"/>
  <c r="C81"/>
  <c r="AG81" s="1"/>
  <c r="B81"/>
  <c r="A81"/>
  <c r="D80"/>
  <c r="C80"/>
  <c r="AG80"/>
  <c r="B80"/>
  <c r="A80"/>
  <c r="D79"/>
  <c r="C79"/>
  <c r="AG79" s="1"/>
  <c r="I82" i="50" s="1"/>
  <c r="B79" i="48"/>
  <c r="A79"/>
  <c r="D78"/>
  <c r="C78"/>
  <c r="AG78" s="1"/>
  <c r="I81" i="50" s="1"/>
  <c r="B78" i="48"/>
  <c r="A78"/>
  <c r="D77"/>
  <c r="C77"/>
  <c r="AG77" s="1"/>
  <c r="B77"/>
  <c r="A77"/>
  <c r="D76"/>
  <c r="C76"/>
  <c r="AG76" s="1"/>
  <c r="I79" i="50" s="1"/>
  <c r="B76" i="48"/>
  <c r="A76"/>
  <c r="D75"/>
  <c r="C75"/>
  <c r="AG75" s="1"/>
  <c r="B75"/>
  <c r="A75"/>
  <c r="D74"/>
  <c r="C74"/>
  <c r="AG74" s="1"/>
  <c r="B74"/>
  <c r="A74"/>
  <c r="D73"/>
  <c r="C73"/>
  <c r="AG73" s="1"/>
  <c r="I74" i="4" s="1"/>
  <c r="B73" i="48"/>
  <c r="A73"/>
  <c r="D72"/>
  <c r="C72"/>
  <c r="AG72" s="1"/>
  <c r="B72"/>
  <c r="A72"/>
  <c r="D71"/>
  <c r="C71"/>
  <c r="AG71" s="1"/>
  <c r="I72" i="4" s="1"/>
  <c r="B71" i="48"/>
  <c r="A71"/>
  <c r="D70"/>
  <c r="C70"/>
  <c r="AG70" s="1"/>
  <c r="B70"/>
  <c r="A70"/>
  <c r="D69"/>
  <c r="C69"/>
  <c r="AG69" s="1"/>
  <c r="I72" i="50" s="1"/>
  <c r="B69" i="48"/>
  <c r="A69"/>
  <c r="D68"/>
  <c r="C68"/>
  <c r="AG68" s="1"/>
  <c r="B68"/>
  <c r="A68"/>
  <c r="D67"/>
  <c r="C67"/>
  <c r="AG67" s="1"/>
  <c r="I68" i="4" s="1"/>
  <c r="B67" i="48"/>
  <c r="A67"/>
  <c r="D66"/>
  <c r="C66"/>
  <c r="AG66" s="1"/>
  <c r="B66"/>
  <c r="A66"/>
  <c r="D65"/>
  <c r="C65"/>
  <c r="AG65" s="1"/>
  <c r="I68" i="50" s="1"/>
  <c r="B65" i="48"/>
  <c r="A65"/>
  <c r="D64"/>
  <c r="C64"/>
  <c r="AG64" s="1"/>
  <c r="B64"/>
  <c r="A64"/>
  <c r="D63"/>
  <c r="C63"/>
  <c r="AG63" s="1"/>
  <c r="B63"/>
  <c r="A63"/>
  <c r="D62"/>
  <c r="C62"/>
  <c r="AG62" s="1"/>
  <c r="I63" i="4" s="1"/>
  <c r="B62" i="48"/>
  <c r="A62"/>
  <c r="D61"/>
  <c r="C61"/>
  <c r="AG61"/>
  <c r="I56" i="50" s="1"/>
  <c r="B61" i="48"/>
  <c r="A61"/>
  <c r="D60"/>
  <c r="C60"/>
  <c r="AG60" s="1"/>
  <c r="I61" i="4" s="1"/>
  <c r="B60" i="48"/>
  <c r="A60"/>
  <c r="D59"/>
  <c r="C59"/>
  <c r="AG59" s="1"/>
  <c r="B59"/>
  <c r="A59"/>
  <c r="D58"/>
  <c r="C58"/>
  <c r="AG58" s="1"/>
  <c r="I59" i="4" s="1"/>
  <c r="B58" i="48"/>
  <c r="A58"/>
  <c r="D57"/>
  <c r="C57"/>
  <c r="AG57" s="1"/>
  <c r="I19" i="50" s="1"/>
  <c r="B57" i="48"/>
  <c r="A57"/>
  <c r="D56"/>
  <c r="C56"/>
  <c r="AG56" s="1"/>
  <c r="B56"/>
  <c r="A56"/>
  <c r="D55"/>
  <c r="C55"/>
  <c r="AG55" s="1"/>
  <c r="I11" i="50" s="1"/>
  <c r="B55" i="48"/>
  <c r="A55"/>
  <c r="D54"/>
  <c r="C54"/>
  <c r="AG54" s="1"/>
  <c r="I55" i="4" s="1"/>
  <c r="B54" i="48"/>
  <c r="A54"/>
  <c r="D53"/>
  <c r="C53"/>
  <c r="AG53" s="1"/>
  <c r="I36" i="50" s="1"/>
  <c r="B53" i="48"/>
  <c r="A53"/>
  <c r="D52"/>
  <c r="C52"/>
  <c r="AG52" s="1"/>
  <c r="B52"/>
  <c r="A52"/>
  <c r="D51"/>
  <c r="C51"/>
  <c r="AG51" s="1"/>
  <c r="I47" i="50" s="1"/>
  <c r="B51" i="48"/>
  <c r="A51"/>
  <c r="D50"/>
  <c r="C50"/>
  <c r="AG50" s="1"/>
  <c r="B50"/>
  <c r="A50"/>
  <c r="D49"/>
  <c r="C49"/>
  <c r="AG49" s="1"/>
  <c r="I50" i="4" s="1"/>
  <c r="B49" i="48"/>
  <c r="A49"/>
  <c r="D48"/>
  <c r="C48"/>
  <c r="AG48" s="1"/>
  <c r="I49" i="4" s="1"/>
  <c r="B48" i="48"/>
  <c r="A48"/>
  <c r="D47"/>
  <c r="C47"/>
  <c r="AG47" s="1"/>
  <c r="I48" i="4" s="1"/>
  <c r="B47" i="48"/>
  <c r="A47"/>
  <c r="D46"/>
  <c r="C46"/>
  <c r="AG46"/>
  <c r="I47" i="4" s="1"/>
  <c r="B46" i="48"/>
  <c r="A46"/>
  <c r="D45"/>
  <c r="C45"/>
  <c r="AG45" s="1"/>
  <c r="I46" i="4" s="1"/>
  <c r="B45" i="48"/>
  <c r="A45"/>
  <c r="D44"/>
  <c r="C44"/>
  <c r="AG44" s="1"/>
  <c r="I45" i="4" s="1"/>
  <c r="B44" i="48"/>
  <c r="A44"/>
  <c r="D43"/>
  <c r="C43"/>
  <c r="AG43" s="1"/>
  <c r="I44" i="4" s="1"/>
  <c r="B43" i="48"/>
  <c r="A43"/>
  <c r="D42"/>
  <c r="C42"/>
  <c r="AG42" s="1"/>
  <c r="B42"/>
  <c r="A42"/>
  <c r="D41"/>
  <c r="C41"/>
  <c r="AG41" s="1"/>
  <c r="I42" i="4" s="1"/>
  <c r="B41" i="48"/>
  <c r="A41"/>
  <c r="D40"/>
  <c r="C40"/>
  <c r="AG40" s="1"/>
  <c r="I41" i="4" s="1"/>
  <c r="B40" i="48"/>
  <c r="A40"/>
  <c r="D39"/>
  <c r="C39"/>
  <c r="AG39" s="1"/>
  <c r="I40" i="4" s="1"/>
  <c r="B39" i="48"/>
  <c r="A39"/>
  <c r="D38"/>
  <c r="C38"/>
  <c r="AG38" s="1"/>
  <c r="B38"/>
  <c r="A38"/>
  <c r="D37"/>
  <c r="C37"/>
  <c r="AG37" s="1"/>
  <c r="I38" i="4" s="1"/>
  <c r="B37" i="48"/>
  <c r="A37"/>
  <c r="D36"/>
  <c r="C36"/>
  <c r="AG36" s="1"/>
  <c r="I37" i="4" s="1"/>
  <c r="B36" i="48"/>
  <c r="A36"/>
  <c r="D35"/>
  <c r="C35"/>
  <c r="AG35" s="1"/>
  <c r="I36" i="4" s="1"/>
  <c r="B35" i="48"/>
  <c r="A35"/>
  <c r="D34"/>
  <c r="C34"/>
  <c r="AG34" s="1"/>
  <c r="B34"/>
  <c r="A34"/>
  <c r="D33"/>
  <c r="C33"/>
  <c r="AG33" s="1"/>
  <c r="I34" i="4" s="1"/>
  <c r="B33" i="48"/>
  <c r="A33"/>
  <c r="D32"/>
  <c r="C32"/>
  <c r="AG32"/>
  <c r="I33" i="4" s="1"/>
  <c r="B32" i="48"/>
  <c r="A32"/>
  <c r="D31"/>
  <c r="C31"/>
  <c r="AG31" s="1"/>
  <c r="B31"/>
  <c r="A31"/>
  <c r="D30"/>
  <c r="C30"/>
  <c r="AG30" s="1"/>
  <c r="I31" i="4" s="1"/>
  <c r="B30" i="48"/>
  <c r="A30"/>
  <c r="D29"/>
  <c r="C29"/>
  <c r="AG29" s="1"/>
  <c r="I30" i="4" s="1"/>
  <c r="B29" i="48"/>
  <c r="A29"/>
  <c r="D28"/>
  <c r="C28"/>
  <c r="AG28" s="1"/>
  <c r="I23" i="50" s="1"/>
  <c r="B28" i="48"/>
  <c r="A28"/>
  <c r="D27"/>
  <c r="C27"/>
  <c r="AG27" s="1"/>
  <c r="I28" i="4" s="1"/>
  <c r="B27" i="48"/>
  <c r="A27"/>
  <c r="D26"/>
  <c r="C26"/>
  <c r="AG26" s="1"/>
  <c r="B26"/>
  <c r="A26"/>
  <c r="D25"/>
  <c r="C25"/>
  <c r="AG25" s="1"/>
  <c r="I26" i="4" s="1"/>
  <c r="B25" i="48"/>
  <c r="A25"/>
  <c r="D24"/>
  <c r="C24"/>
  <c r="AG24" s="1"/>
  <c r="I25" i="4" s="1"/>
  <c r="B24" i="48"/>
  <c r="A24"/>
  <c r="D23"/>
  <c r="C23"/>
  <c r="AG23" s="1"/>
  <c r="B23"/>
  <c r="A23"/>
  <c r="D22"/>
  <c r="C22"/>
  <c r="AG22" s="1"/>
  <c r="I23" i="4" s="1"/>
  <c r="B22" i="48"/>
  <c r="A22"/>
  <c r="D21"/>
  <c r="C21"/>
  <c r="AG21" s="1"/>
  <c r="I22" i="4" s="1"/>
  <c r="B21" i="48"/>
  <c r="A21"/>
  <c r="D20"/>
  <c r="C20"/>
  <c r="AG20" s="1"/>
  <c r="I9" i="50" s="1"/>
  <c r="B20" i="48"/>
  <c r="A20"/>
  <c r="D19"/>
  <c r="C19"/>
  <c r="AG19" s="1"/>
  <c r="B19"/>
  <c r="A19"/>
  <c r="D18"/>
  <c r="C18"/>
  <c r="AG18" s="1"/>
  <c r="I19" i="4" s="1"/>
  <c r="B18" i="48"/>
  <c r="A18"/>
  <c r="D17"/>
  <c r="C17"/>
  <c r="AG17" s="1"/>
  <c r="I18" i="4" s="1"/>
  <c r="B17" i="48"/>
  <c r="A17"/>
  <c r="D16"/>
  <c r="C16"/>
  <c r="AG16" s="1"/>
  <c r="I17" i="4" s="1"/>
  <c r="B16" i="48"/>
  <c r="A16"/>
  <c r="D15"/>
  <c r="C15"/>
  <c r="AG15" s="1"/>
  <c r="I16" i="4" s="1"/>
  <c r="B15" i="48"/>
  <c r="A15"/>
  <c r="D14"/>
  <c r="C14"/>
  <c r="AG14"/>
  <c r="I48" i="50" s="1"/>
  <c r="B14" i="48"/>
  <c r="A14"/>
  <c r="D13"/>
  <c r="C13"/>
  <c r="AG13" s="1"/>
  <c r="I14" i="4" s="1"/>
  <c r="B13" i="48"/>
  <c r="A13"/>
  <c r="D12"/>
  <c r="C12"/>
  <c r="AG12" s="1"/>
  <c r="I13" i="4" s="1"/>
  <c r="B12" i="48"/>
  <c r="A12"/>
  <c r="D11"/>
  <c r="C11"/>
  <c r="AG11" s="1"/>
  <c r="I12" i="4" s="1"/>
  <c r="B11" i="48"/>
  <c r="A11"/>
  <c r="D10"/>
  <c r="C10"/>
  <c r="AG10" s="1"/>
  <c r="B10"/>
  <c r="A10"/>
  <c r="D9"/>
  <c r="C9"/>
  <c r="AG9" s="1"/>
  <c r="I10" i="4" s="1"/>
  <c r="B9" i="48"/>
  <c r="A9"/>
  <c r="D8"/>
  <c r="C8"/>
  <c r="AG8" s="1"/>
  <c r="I9" i="4" s="1"/>
  <c r="B8" i="48"/>
  <c r="A8"/>
  <c r="D7"/>
  <c r="C7"/>
  <c r="AG7" s="1"/>
  <c r="I8" i="4" s="1"/>
  <c r="B7" i="48"/>
  <c r="A7"/>
  <c r="D6"/>
  <c r="C6"/>
  <c r="AG6" s="1"/>
  <c r="B6"/>
  <c r="A6"/>
  <c r="D5"/>
  <c r="C5"/>
  <c r="AG5" s="1"/>
  <c r="I6" i="4" s="1"/>
  <c r="B5" i="48"/>
  <c r="A5"/>
  <c r="D4"/>
  <c r="C4"/>
  <c r="AG4" s="1"/>
  <c r="I5" i="4" s="1"/>
  <c r="B4" i="48"/>
  <c r="A4"/>
  <c r="D83" i="47"/>
  <c r="C83"/>
  <c r="AG83" s="1"/>
  <c r="G86" i="50" s="1"/>
  <c r="B83" i="47"/>
  <c r="A83"/>
  <c r="D82"/>
  <c r="C82"/>
  <c r="AG82" s="1"/>
  <c r="G83" i="4" s="1"/>
  <c r="B82" i="47"/>
  <c r="A82"/>
  <c r="D81"/>
  <c r="C81"/>
  <c r="AG81" s="1"/>
  <c r="G84" i="50" s="1"/>
  <c r="B81" i="47"/>
  <c r="A81"/>
  <c r="D80"/>
  <c r="C80"/>
  <c r="AG80" s="1"/>
  <c r="G81" i="4" s="1"/>
  <c r="B80" i="47"/>
  <c r="A80"/>
  <c r="D79"/>
  <c r="C79"/>
  <c r="AG79" s="1"/>
  <c r="G82" i="50" s="1"/>
  <c r="B79" i="47"/>
  <c r="A79"/>
  <c r="D78"/>
  <c r="C78"/>
  <c r="AG78" s="1"/>
  <c r="G79" i="4" s="1"/>
  <c r="B78" i="47"/>
  <c r="A78"/>
  <c r="D77"/>
  <c r="C77"/>
  <c r="AG77"/>
  <c r="G80" i="50" s="1"/>
  <c r="B77" i="47"/>
  <c r="A77"/>
  <c r="D76"/>
  <c r="C76"/>
  <c r="AG76" s="1"/>
  <c r="G77" i="4" s="1"/>
  <c r="B76" i="47"/>
  <c r="A76"/>
  <c r="D75"/>
  <c r="C75"/>
  <c r="AG75" s="1"/>
  <c r="G78" i="50" s="1"/>
  <c r="B75" i="47"/>
  <c r="A75"/>
  <c r="D74"/>
  <c r="C74"/>
  <c r="AG74" s="1"/>
  <c r="G75" i="4" s="1"/>
  <c r="B74" i="47"/>
  <c r="A74"/>
  <c r="D73"/>
  <c r="C73"/>
  <c r="AG73" s="1"/>
  <c r="G76" i="50" s="1"/>
  <c r="B73" i="47"/>
  <c r="A73"/>
  <c r="D72"/>
  <c r="C72"/>
  <c r="AG72" s="1"/>
  <c r="B72"/>
  <c r="A72"/>
  <c r="D71"/>
  <c r="C71"/>
  <c r="AG71" s="1"/>
  <c r="G74" i="50" s="1"/>
  <c r="B71" i="47"/>
  <c r="A71"/>
  <c r="D70"/>
  <c r="C70"/>
  <c r="AG70" s="1"/>
  <c r="G73" i="50" s="1"/>
  <c r="B70" i="47"/>
  <c r="A70"/>
  <c r="D69"/>
  <c r="C69"/>
  <c r="AG69" s="1"/>
  <c r="G72" i="50" s="1"/>
  <c r="B69" i="47"/>
  <c r="A69"/>
  <c r="D68"/>
  <c r="C68"/>
  <c r="AG68" s="1"/>
  <c r="G69" i="4" s="1"/>
  <c r="B68" i="47"/>
  <c r="A68"/>
  <c r="D67"/>
  <c r="C67"/>
  <c r="AG67" s="1"/>
  <c r="G70" i="50" s="1"/>
  <c r="B67" i="47"/>
  <c r="A67"/>
  <c r="D66"/>
  <c r="C66"/>
  <c r="AG66" s="1"/>
  <c r="G67" i="4" s="1"/>
  <c r="B66" i="47"/>
  <c r="A66"/>
  <c r="D65"/>
  <c r="C65"/>
  <c r="AG65"/>
  <c r="G68" i="50" s="1"/>
  <c r="B65" i="47"/>
  <c r="A65"/>
  <c r="D64"/>
  <c r="C64"/>
  <c r="AG64" s="1"/>
  <c r="G65" i="4" s="1"/>
  <c r="B64" i="47"/>
  <c r="A64"/>
  <c r="D63"/>
  <c r="C63"/>
  <c r="AG63" s="1"/>
  <c r="G66" i="50" s="1"/>
  <c r="B63" i="47"/>
  <c r="A63"/>
  <c r="D62"/>
  <c r="C62"/>
  <c r="AG62" s="1"/>
  <c r="B62"/>
  <c r="A62"/>
  <c r="D61"/>
  <c r="C61"/>
  <c r="AG61" s="1"/>
  <c r="G56" i="50" s="1"/>
  <c r="B61" i="47"/>
  <c r="A61"/>
  <c r="D60"/>
  <c r="C60"/>
  <c r="AG60" s="1"/>
  <c r="B60"/>
  <c r="A60"/>
  <c r="D59"/>
  <c r="C59"/>
  <c r="AG59" s="1"/>
  <c r="B59"/>
  <c r="A59"/>
  <c r="D58"/>
  <c r="C58"/>
  <c r="AG58" s="1"/>
  <c r="B58"/>
  <c r="A58"/>
  <c r="D57"/>
  <c r="C57"/>
  <c r="AG57" s="1"/>
  <c r="B57"/>
  <c r="A57"/>
  <c r="D56"/>
  <c r="C56"/>
  <c r="AG56" s="1"/>
  <c r="G40" i="50" s="1"/>
  <c r="B56" i="47"/>
  <c r="A56"/>
  <c r="D55"/>
  <c r="C55"/>
  <c r="AG55"/>
  <c r="B55"/>
  <c r="A55"/>
  <c r="D54"/>
  <c r="C54"/>
  <c r="AG54" s="1"/>
  <c r="G55" i="50" s="1"/>
  <c r="B54" i="47"/>
  <c r="A54"/>
  <c r="D53"/>
  <c r="C53"/>
  <c r="AG53" s="1"/>
  <c r="B53"/>
  <c r="A53"/>
  <c r="D52"/>
  <c r="C52"/>
  <c r="AG52" s="1"/>
  <c r="G41" i="50" s="1"/>
  <c r="B52" i="47"/>
  <c r="A52"/>
  <c r="D51"/>
  <c r="C51"/>
  <c r="AG51" s="1"/>
  <c r="B51"/>
  <c r="A51"/>
  <c r="D50"/>
  <c r="C50"/>
  <c r="AG50" s="1"/>
  <c r="B50"/>
  <c r="A50"/>
  <c r="D49"/>
  <c r="C49"/>
  <c r="AG49" s="1"/>
  <c r="G13" i="50" s="1"/>
  <c r="B49" i="47"/>
  <c r="A49"/>
  <c r="D48"/>
  <c r="C48"/>
  <c r="AG48" s="1"/>
  <c r="B48"/>
  <c r="A48"/>
  <c r="D47"/>
  <c r="C47"/>
  <c r="AG47" s="1"/>
  <c r="B47"/>
  <c r="A47"/>
  <c r="D46"/>
  <c r="C46"/>
  <c r="AG46" s="1"/>
  <c r="B46"/>
  <c r="A46"/>
  <c r="D45"/>
  <c r="C45"/>
  <c r="AG45" s="1"/>
  <c r="B45"/>
  <c r="A45"/>
  <c r="D44"/>
  <c r="C44"/>
  <c r="AG44" s="1"/>
  <c r="G46" i="50" s="1"/>
  <c r="B44" i="47"/>
  <c r="A44"/>
  <c r="D43"/>
  <c r="C43"/>
  <c r="AG43"/>
  <c r="B43"/>
  <c r="A43"/>
  <c r="D42"/>
  <c r="C42"/>
  <c r="AG42" s="1"/>
  <c r="G33" i="50" s="1"/>
  <c r="B42" i="47"/>
  <c r="A42"/>
  <c r="D41"/>
  <c r="C41"/>
  <c r="AG41" s="1"/>
  <c r="B41"/>
  <c r="A41"/>
  <c r="D40"/>
  <c r="C40"/>
  <c r="AG40" s="1"/>
  <c r="G14" i="50" s="1"/>
  <c r="B40" i="47"/>
  <c r="A40"/>
  <c r="D39"/>
  <c r="C39"/>
  <c r="AG39" s="1"/>
  <c r="B39"/>
  <c r="A39"/>
  <c r="D38"/>
  <c r="C38"/>
  <c r="AG38" s="1"/>
  <c r="G12" i="50" s="1"/>
  <c r="B38" i="47"/>
  <c r="A38"/>
  <c r="D37"/>
  <c r="C37"/>
  <c r="AG37" s="1"/>
  <c r="G20" i="50" s="1"/>
  <c r="B37" i="47"/>
  <c r="A37"/>
  <c r="D36"/>
  <c r="C36"/>
  <c r="AG36" s="1"/>
  <c r="G52" i="50" s="1"/>
  <c r="B36" i="47"/>
  <c r="A36"/>
  <c r="D35"/>
  <c r="C35"/>
  <c r="AG35" s="1"/>
  <c r="B35"/>
  <c r="A35"/>
  <c r="D34"/>
  <c r="C34"/>
  <c r="AG34" s="1"/>
  <c r="G6" i="50" s="1"/>
  <c r="G35" i="4"/>
  <c r="B34" i="47"/>
  <c r="A34"/>
  <c r="D33"/>
  <c r="C33"/>
  <c r="AG33" s="1"/>
  <c r="B33"/>
  <c r="A33"/>
  <c r="D32"/>
  <c r="C32"/>
  <c r="AG32" s="1"/>
  <c r="G64" i="50" s="1"/>
  <c r="B32" i="47"/>
  <c r="A32"/>
  <c r="D31"/>
  <c r="C31"/>
  <c r="AG31" s="1"/>
  <c r="G35" i="50" s="1"/>
  <c r="B31" i="47"/>
  <c r="A31"/>
  <c r="D30"/>
  <c r="C30"/>
  <c r="AG30" s="1"/>
  <c r="B30"/>
  <c r="A30"/>
  <c r="D29"/>
  <c r="C29"/>
  <c r="AG29" s="1"/>
  <c r="G31" i="50" s="1"/>
  <c r="B29" i="47"/>
  <c r="A29"/>
  <c r="D28"/>
  <c r="C28"/>
  <c r="AG28" s="1"/>
  <c r="B28"/>
  <c r="A28"/>
  <c r="D27"/>
  <c r="C27"/>
  <c r="AG27" s="1"/>
  <c r="B27"/>
  <c r="A27"/>
  <c r="D26"/>
  <c r="C26"/>
  <c r="AG26" s="1"/>
  <c r="B26"/>
  <c r="A26"/>
  <c r="D25"/>
  <c r="C25"/>
  <c r="AG25"/>
  <c r="G43" i="50" s="1"/>
  <c r="B25" i="47"/>
  <c r="A25"/>
  <c r="D24"/>
  <c r="C24"/>
  <c r="AG24" s="1"/>
  <c r="B24"/>
  <c r="A24"/>
  <c r="D23"/>
  <c r="C23"/>
  <c r="AG23" s="1"/>
  <c r="B23"/>
  <c r="A23"/>
  <c r="D22"/>
  <c r="C22"/>
  <c r="AG22" s="1"/>
  <c r="B22"/>
  <c r="A22"/>
  <c r="D21"/>
  <c r="C21"/>
  <c r="AG21" s="1"/>
  <c r="G63" i="50" s="1"/>
  <c r="B21" i="47"/>
  <c r="A21"/>
  <c r="D20"/>
  <c r="C20"/>
  <c r="AG20" s="1"/>
  <c r="B20"/>
  <c r="A20"/>
  <c r="D19"/>
  <c r="C19"/>
  <c r="AG19"/>
  <c r="G16" i="50" s="1"/>
  <c r="B19" i="47"/>
  <c r="A19"/>
  <c r="D18"/>
  <c r="C18"/>
  <c r="AG18" s="1"/>
  <c r="B18"/>
  <c r="A18"/>
  <c r="D17"/>
  <c r="C17"/>
  <c r="AG17" s="1"/>
  <c r="G45" i="50" s="1"/>
  <c r="B17" i="47"/>
  <c r="A17"/>
  <c r="D16"/>
  <c r="C16"/>
  <c r="AG16" s="1"/>
  <c r="B16"/>
  <c r="A16"/>
  <c r="D15"/>
  <c r="C15"/>
  <c r="AG15" s="1"/>
  <c r="B15"/>
  <c r="A15"/>
  <c r="D14"/>
  <c r="C14"/>
  <c r="AG14" s="1"/>
  <c r="B14"/>
  <c r="A14"/>
  <c r="D13"/>
  <c r="C13"/>
  <c r="AG13" s="1"/>
  <c r="G17" i="50" s="1"/>
  <c r="B13" i="47"/>
  <c r="A13"/>
  <c r="D12"/>
  <c r="C12"/>
  <c r="AG12" s="1"/>
  <c r="B12"/>
  <c r="A12"/>
  <c r="D11"/>
  <c r="C11"/>
  <c r="AG11" s="1"/>
  <c r="B11"/>
  <c r="A11"/>
  <c r="D10"/>
  <c r="C10"/>
  <c r="AG10" s="1"/>
  <c r="B10"/>
  <c r="A10"/>
  <c r="D9"/>
  <c r="C9"/>
  <c r="AG9" s="1"/>
  <c r="G37" i="50" s="1"/>
  <c r="B9" i="47"/>
  <c r="A9"/>
  <c r="D8"/>
  <c r="C8"/>
  <c r="AG8" s="1"/>
  <c r="B8"/>
  <c r="A8"/>
  <c r="D7"/>
  <c r="C7"/>
  <c r="AG7" s="1"/>
  <c r="G29" i="50" s="1"/>
  <c r="B7" i="47"/>
  <c r="A7"/>
  <c r="D6"/>
  <c r="C6"/>
  <c r="AG6" s="1"/>
  <c r="B6"/>
  <c r="A6"/>
  <c r="D5"/>
  <c r="C5"/>
  <c r="AG5" s="1"/>
  <c r="B5"/>
  <c r="A5"/>
  <c r="D4"/>
  <c r="C4"/>
  <c r="AG4" s="1"/>
  <c r="G39" i="50" s="1"/>
  <c r="B4" i="47"/>
  <c r="A4"/>
  <c r="A7" i="1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B22"/>
  <c r="C22"/>
  <c r="AG22" s="1"/>
  <c r="F44" i="50" s="1"/>
  <c r="D22" i="16"/>
  <c r="B23"/>
  <c r="C23"/>
  <c r="AG23" s="1"/>
  <c r="F8" i="50" s="1"/>
  <c r="D23" i="16"/>
  <c r="B24"/>
  <c r="C24"/>
  <c r="AG24" s="1"/>
  <c r="D24"/>
  <c r="B25"/>
  <c r="C25"/>
  <c r="AG25" s="1"/>
  <c r="D25"/>
  <c r="B26"/>
  <c r="C26"/>
  <c r="AG26" s="1"/>
  <c r="F30" i="50" s="1"/>
  <c r="D26" i="16"/>
  <c r="B27"/>
  <c r="C27"/>
  <c r="AG27" s="1"/>
  <c r="F51" i="50" s="1"/>
  <c r="D27" i="16"/>
  <c r="B28"/>
  <c r="C28"/>
  <c r="AG28" s="1"/>
  <c r="D28"/>
  <c r="B29"/>
  <c r="C29"/>
  <c r="AG29" s="1"/>
  <c r="D29"/>
  <c r="B30"/>
  <c r="C30"/>
  <c r="AG30" s="1"/>
  <c r="F22" i="50" s="1"/>
  <c r="D30" i="16"/>
  <c r="B31"/>
  <c r="C31"/>
  <c r="AG31" s="1"/>
  <c r="F35" i="50" s="1"/>
  <c r="D31" i="16"/>
  <c r="B32"/>
  <c r="C32"/>
  <c r="AG32" s="1"/>
  <c r="D32"/>
  <c r="B33"/>
  <c r="C33"/>
  <c r="AG33" s="1"/>
  <c r="D33"/>
  <c r="B34"/>
  <c r="C34"/>
  <c r="AG34" s="1"/>
  <c r="F6" i="50" s="1"/>
  <c r="D34" i="16"/>
  <c r="B35"/>
  <c r="C35"/>
  <c r="AG35" s="1"/>
  <c r="F57" i="50" s="1"/>
  <c r="D35" i="16"/>
  <c r="B36"/>
  <c r="C36"/>
  <c r="AG36" s="1"/>
  <c r="D36"/>
  <c r="B37"/>
  <c r="C37"/>
  <c r="AG37" s="1"/>
  <c r="D37"/>
  <c r="B38"/>
  <c r="C38"/>
  <c r="AG38" s="1"/>
  <c r="F12" i="50" s="1"/>
  <c r="D38" i="16"/>
  <c r="B39"/>
  <c r="C39"/>
  <c r="AG39" s="1"/>
  <c r="D39"/>
  <c r="B40"/>
  <c r="C40"/>
  <c r="AG40" s="1"/>
  <c r="D40"/>
  <c r="B41"/>
  <c r="C41"/>
  <c r="AG41" s="1"/>
  <c r="F53" i="50" s="1"/>
  <c r="D41" i="16"/>
  <c r="B42"/>
  <c r="C42"/>
  <c r="AG42" s="1"/>
  <c r="F33" i="50" s="1"/>
  <c r="D42" i="16"/>
  <c r="B43"/>
  <c r="C43"/>
  <c r="AG43" s="1"/>
  <c r="D43"/>
  <c r="B44"/>
  <c r="C44"/>
  <c r="AG44" s="1"/>
  <c r="D44"/>
  <c r="B45"/>
  <c r="C45"/>
  <c r="AG45" s="1"/>
  <c r="F27" i="50" s="1"/>
  <c r="D45" i="16"/>
  <c r="B46"/>
  <c r="C46"/>
  <c r="AG46" s="1"/>
  <c r="F59" i="50" s="1"/>
  <c r="D46" i="16"/>
  <c r="B47"/>
  <c r="C47"/>
  <c r="AG47" s="1"/>
  <c r="D47"/>
  <c r="B48"/>
  <c r="C48"/>
  <c r="AG48" s="1"/>
  <c r="D48"/>
  <c r="B49"/>
  <c r="C49"/>
  <c r="AG49" s="1"/>
  <c r="F13" i="50" s="1"/>
  <c r="D49" i="16"/>
  <c r="B50"/>
  <c r="C50"/>
  <c r="AG50" s="1"/>
  <c r="F32" i="50" s="1"/>
  <c r="D50" i="16"/>
  <c r="B51"/>
  <c r="C51"/>
  <c r="AG51" s="1"/>
  <c r="D51"/>
  <c r="B52"/>
  <c r="C52"/>
  <c r="AG52" s="1"/>
  <c r="D52"/>
  <c r="B53"/>
  <c r="C53"/>
  <c r="AG53" s="1"/>
  <c r="F36" i="50" s="1"/>
  <c r="D53" i="16"/>
  <c r="B54"/>
  <c r="C54"/>
  <c r="AG54" s="1"/>
  <c r="F55" i="50" s="1"/>
  <c r="D54" i="16"/>
  <c r="B55"/>
  <c r="C55"/>
  <c r="AG55" s="1"/>
  <c r="D55"/>
  <c r="B56"/>
  <c r="C56"/>
  <c r="AG56" s="1"/>
  <c r="D56"/>
  <c r="B57"/>
  <c r="C57"/>
  <c r="AG57" s="1"/>
  <c r="F19" i="50" s="1"/>
  <c r="D57" i="16"/>
  <c r="B58"/>
  <c r="C58"/>
  <c r="AG58" s="1"/>
  <c r="F38" i="50" s="1"/>
  <c r="D58" i="16"/>
  <c r="B59"/>
  <c r="C59"/>
  <c r="AG59" s="1"/>
  <c r="D59"/>
  <c r="B60"/>
  <c r="C60"/>
  <c r="AG60" s="1"/>
  <c r="D60"/>
  <c r="B61"/>
  <c r="C61"/>
  <c r="AG61" s="1"/>
  <c r="F56" i="50" s="1"/>
  <c r="D61" i="16"/>
  <c r="B62"/>
  <c r="C62"/>
  <c r="AG62" s="1"/>
  <c r="F65" i="50" s="1"/>
  <c r="D62" i="16"/>
  <c r="B63"/>
  <c r="C63"/>
  <c r="AG63" s="1"/>
  <c r="F64" i="4" s="1"/>
  <c r="D63" i="16"/>
  <c r="B64"/>
  <c r="C64"/>
  <c r="AG64" s="1"/>
  <c r="D64"/>
  <c r="B65"/>
  <c r="C65"/>
  <c r="AG65" s="1"/>
  <c r="D65"/>
  <c r="B66"/>
  <c r="C66"/>
  <c r="AG66" s="1"/>
  <c r="D66"/>
  <c r="B67"/>
  <c r="C67"/>
  <c r="AG67" s="1"/>
  <c r="F68" i="4" s="1"/>
  <c r="D67" i="16"/>
  <c r="B68"/>
  <c r="C68"/>
  <c r="AG68" s="1"/>
  <c r="D68"/>
  <c r="B69"/>
  <c r="C69"/>
  <c r="AG69" s="1"/>
  <c r="F70" i="4" s="1"/>
  <c r="D69" i="16"/>
  <c r="B70"/>
  <c r="C70"/>
  <c r="AG70" s="1"/>
  <c r="D70"/>
  <c r="B71"/>
  <c r="C71"/>
  <c r="AG71" s="1"/>
  <c r="F72" i="4" s="1"/>
  <c r="D71" i="16"/>
  <c r="B72"/>
  <c r="C72"/>
  <c r="AG72" s="1"/>
  <c r="F73" i="4" s="1"/>
  <c r="D72" i="16"/>
  <c r="B73"/>
  <c r="C73"/>
  <c r="AG73" s="1"/>
  <c r="D73"/>
  <c r="B74"/>
  <c r="C74"/>
  <c r="AG74" s="1"/>
  <c r="F75" i="4" s="1"/>
  <c r="D74" i="16"/>
  <c r="B75"/>
  <c r="C75"/>
  <c r="AG75" s="1"/>
  <c r="F76" i="4" s="1"/>
  <c r="D75" i="16"/>
  <c r="B76"/>
  <c r="C76"/>
  <c r="AG76" s="1"/>
  <c r="F77" i="4" s="1"/>
  <c r="D76" i="16"/>
  <c r="B77"/>
  <c r="C77"/>
  <c r="AG77" s="1"/>
  <c r="F78" i="4" s="1"/>
  <c r="D77" i="16"/>
  <c r="B78"/>
  <c r="C78"/>
  <c r="AG78" s="1"/>
  <c r="D78"/>
  <c r="B79"/>
  <c r="C79"/>
  <c r="AG79" s="1"/>
  <c r="F80" i="4" s="1"/>
  <c r="D79" i="16"/>
  <c r="B80"/>
  <c r="C80"/>
  <c r="AG80" s="1"/>
  <c r="F81" i="4" s="1"/>
  <c r="D80" i="16"/>
  <c r="B81"/>
  <c r="C81"/>
  <c r="AG81" s="1"/>
  <c r="D81"/>
  <c r="B82"/>
  <c r="C82"/>
  <c r="AG82" s="1"/>
  <c r="F83" i="4" s="1"/>
  <c r="D82" i="16"/>
  <c r="B83"/>
  <c r="C83"/>
  <c r="AG83" s="1"/>
  <c r="F84" i="4" s="1"/>
  <c r="D83" i="16"/>
  <c r="A5"/>
  <c r="A6"/>
  <c r="A4"/>
  <c r="B21"/>
  <c r="C21"/>
  <c r="AG21" s="1"/>
  <c r="F63" i="50" s="1"/>
  <c r="D21" i="16"/>
  <c r="D85" i="4"/>
  <c r="B15" i="16"/>
  <c r="C15"/>
  <c r="AG15" s="1"/>
  <c r="D15"/>
  <c r="B16"/>
  <c r="C16"/>
  <c r="AG16" s="1"/>
  <c r="D16"/>
  <c r="B17"/>
  <c r="C17"/>
  <c r="AG17" s="1"/>
  <c r="F45" i="50" s="1"/>
  <c r="D17" i="16"/>
  <c r="B18"/>
  <c r="C18"/>
  <c r="AG18" s="1"/>
  <c r="F18" i="50" s="1"/>
  <c r="D18" i="16"/>
  <c r="B19"/>
  <c r="C19"/>
  <c r="AG19" s="1"/>
  <c r="D19"/>
  <c r="B20"/>
  <c r="C20"/>
  <c r="AG20" s="1"/>
  <c r="D20"/>
  <c r="B5"/>
  <c r="B6"/>
  <c r="B7"/>
  <c r="B8"/>
  <c r="B9"/>
  <c r="B10"/>
  <c r="B11"/>
  <c r="B12"/>
  <c r="B13"/>
  <c r="B14"/>
  <c r="B4"/>
  <c r="C5"/>
  <c r="AG5" s="1"/>
  <c r="D5"/>
  <c r="C6"/>
  <c r="AG6" s="1"/>
  <c r="D6"/>
  <c r="C7"/>
  <c r="AG7" s="1"/>
  <c r="D7"/>
  <c r="C8"/>
  <c r="AG8"/>
  <c r="D8"/>
  <c r="C9"/>
  <c r="AG9" s="1"/>
  <c r="D9"/>
  <c r="C10"/>
  <c r="AG10" s="1"/>
  <c r="D10"/>
  <c r="C11"/>
  <c r="AG11" s="1"/>
  <c r="D11"/>
  <c r="C12"/>
  <c r="AG12" s="1"/>
  <c r="D12"/>
  <c r="C13"/>
  <c r="AG13" s="1"/>
  <c r="D13"/>
  <c r="C14"/>
  <c r="AG14" s="1"/>
  <c r="D14"/>
  <c r="D4"/>
  <c r="C4"/>
  <c r="AG4" s="1"/>
  <c r="F39" i="50" s="1"/>
  <c r="F5" i="4"/>
  <c r="E85"/>
  <c r="G38"/>
  <c r="I33" i="50" l="1"/>
  <c r="J33" s="1"/>
  <c r="I43" i="4"/>
  <c r="H8" i="50"/>
  <c r="H24" i="4"/>
  <c r="I10" i="50"/>
  <c r="I11" i="4"/>
  <c r="G25" i="50"/>
  <c r="G16" i="4"/>
  <c r="H49" i="50"/>
  <c r="H7" i="4"/>
  <c r="F54"/>
  <c r="F31"/>
  <c r="F23"/>
  <c r="I58"/>
  <c r="H40"/>
  <c r="I22" i="50"/>
  <c r="H72" i="4"/>
  <c r="H30" i="50"/>
  <c r="F62" i="4"/>
  <c r="F46"/>
  <c r="F35"/>
  <c r="F27"/>
  <c r="G10"/>
  <c r="G43"/>
  <c r="I18" i="50"/>
  <c r="G47"/>
  <c r="G52" i="4"/>
  <c r="I28" i="50"/>
  <c r="I60" i="4"/>
  <c r="H53"/>
  <c r="H41" i="50"/>
  <c r="H40"/>
  <c r="H57" i="4"/>
  <c r="H61"/>
  <c r="H54" i="50"/>
  <c r="G51"/>
  <c r="G28" i="4"/>
  <c r="G34" i="50"/>
  <c r="G48" i="4"/>
  <c r="G73"/>
  <c r="G75" i="50"/>
  <c r="I30"/>
  <c r="I27" i="4"/>
  <c r="H11"/>
  <c r="H10" i="50"/>
  <c r="H7"/>
  <c r="H49" i="4"/>
  <c r="G62" i="50"/>
  <c r="G12" i="4"/>
  <c r="G8" i="50"/>
  <c r="G24" i="4"/>
  <c r="I7"/>
  <c r="I49" i="50"/>
  <c r="I39" i="4"/>
  <c r="I12" i="50"/>
  <c r="I51" i="4"/>
  <c r="I32" i="50"/>
  <c r="H16"/>
  <c r="H20" i="4"/>
  <c r="H35" i="50"/>
  <c r="J35" s="1"/>
  <c r="H32" i="4"/>
  <c r="H57" i="50"/>
  <c r="H36" i="4"/>
  <c r="G28" i="50"/>
  <c r="G60" i="4"/>
  <c r="I6" i="50"/>
  <c r="I35" i="4"/>
  <c r="I67" i="50"/>
  <c r="I65" i="4"/>
  <c r="H25" i="50"/>
  <c r="H16" i="4"/>
  <c r="I59" i="50"/>
  <c r="I55"/>
  <c r="J55" s="1"/>
  <c r="I54"/>
  <c r="F36" i="4"/>
  <c r="F32"/>
  <c r="F28"/>
  <c r="F24"/>
  <c r="G20"/>
  <c r="G55"/>
  <c r="I15"/>
  <c r="I29"/>
  <c r="I54"/>
  <c r="H28"/>
  <c r="H45"/>
  <c r="H18" i="50"/>
  <c r="I44"/>
  <c r="H22"/>
  <c r="H12"/>
  <c r="J12" s="1"/>
  <c r="F80"/>
  <c r="H12" i="4"/>
  <c r="F58"/>
  <c r="F50"/>
  <c r="F42"/>
  <c r="I21"/>
  <c r="H10"/>
  <c r="H60"/>
  <c r="H68"/>
  <c r="H76"/>
  <c r="H44" i="50"/>
  <c r="I38"/>
  <c r="H48"/>
  <c r="H6"/>
  <c r="H14"/>
  <c r="I65"/>
  <c r="F29"/>
  <c r="F8" i="4"/>
  <c r="F67"/>
  <c r="F69" i="50"/>
  <c r="G21"/>
  <c r="G9" i="4"/>
  <c r="G53" i="50"/>
  <c r="G42" i="4"/>
  <c r="I24"/>
  <c r="I8" i="50"/>
  <c r="H65"/>
  <c r="H63" i="4"/>
  <c r="H73" i="50"/>
  <c r="H71" i="4"/>
  <c r="H81" i="50"/>
  <c r="H79" i="4"/>
  <c r="F66"/>
  <c r="F68" i="50"/>
  <c r="F28"/>
  <c r="J28" s="1"/>
  <c r="F60" i="4"/>
  <c r="F47" i="50"/>
  <c r="F52" i="4"/>
  <c r="F61" i="50"/>
  <c r="F44" i="4"/>
  <c r="G36" i="50"/>
  <c r="G54" i="4"/>
  <c r="J54" s="1"/>
  <c r="I53"/>
  <c r="I41" i="50"/>
  <c r="I67" i="4"/>
  <c r="I69" i="50"/>
  <c r="F49"/>
  <c r="F7" i="4"/>
  <c r="F25" i="50"/>
  <c r="F16" i="4"/>
  <c r="J16" s="1"/>
  <c r="F65"/>
  <c r="J65" s="1"/>
  <c r="F67" i="50"/>
  <c r="G27"/>
  <c r="G46" i="4"/>
  <c r="I20"/>
  <c r="I16" i="50"/>
  <c r="I75"/>
  <c r="I73" i="4"/>
  <c r="H9"/>
  <c r="H21" i="50"/>
  <c r="H59" i="4"/>
  <c r="H38" i="50"/>
  <c r="H67" i="4"/>
  <c r="H69" i="50"/>
  <c r="H77"/>
  <c r="H75" i="4"/>
  <c r="F16" i="50"/>
  <c r="J16" s="1"/>
  <c r="F20" i="4"/>
  <c r="F11" i="50"/>
  <c r="F56" i="4"/>
  <c r="F34" i="50"/>
  <c r="F48" i="4"/>
  <c r="J48" s="1"/>
  <c r="F60" i="50"/>
  <c r="F40" i="4"/>
  <c r="G50" i="50"/>
  <c r="G34" i="4"/>
  <c r="G19" i="50"/>
  <c r="J19" s="1"/>
  <c r="G58" i="4"/>
  <c r="I32"/>
  <c r="I35" i="50"/>
  <c r="I57" i="4"/>
  <c r="I40" i="50"/>
  <c r="J56"/>
  <c r="J8"/>
  <c r="F9"/>
  <c r="F21" i="4"/>
  <c r="F24" i="50"/>
  <c r="F17" i="4"/>
  <c r="F79"/>
  <c r="F81" i="50"/>
  <c r="G17" i="4"/>
  <c r="G24" i="50"/>
  <c r="G25" i="4"/>
  <c r="G26" i="50"/>
  <c r="G29" i="4"/>
  <c r="G23" i="50"/>
  <c r="G49" i="4"/>
  <c r="G7" i="50"/>
  <c r="G61" i="4"/>
  <c r="G54" i="50"/>
  <c r="I78" i="4"/>
  <c r="I80" i="50"/>
  <c r="I85"/>
  <c r="I83" i="4"/>
  <c r="J83" s="1"/>
  <c r="F17" i="50"/>
  <c r="F14" i="4"/>
  <c r="F62" i="50"/>
  <c r="F12" i="4"/>
  <c r="J12" s="1"/>
  <c r="F37" i="50"/>
  <c r="F10" i="4"/>
  <c r="J10" s="1"/>
  <c r="F82"/>
  <c r="F84" i="50"/>
  <c r="F74" i="4"/>
  <c r="F76" i="50"/>
  <c r="J76" s="1"/>
  <c r="I73"/>
  <c r="I71" i="4"/>
  <c r="I82"/>
  <c r="I84" i="50"/>
  <c r="I39"/>
  <c r="I21"/>
  <c r="I15"/>
  <c r="I24"/>
  <c r="I26"/>
  <c r="I64"/>
  <c r="I52"/>
  <c r="I14"/>
  <c r="I46"/>
  <c r="I7"/>
  <c r="F22" i="4"/>
  <c r="F59"/>
  <c r="F55"/>
  <c r="F51"/>
  <c r="F47"/>
  <c r="F43"/>
  <c r="G30"/>
  <c r="G50"/>
  <c r="J50" s="1"/>
  <c r="G62"/>
  <c r="I62"/>
  <c r="I79"/>
  <c r="H14"/>
  <c r="H18"/>
  <c r="H22"/>
  <c r="H26"/>
  <c r="H30"/>
  <c r="H34"/>
  <c r="H38"/>
  <c r="H43"/>
  <c r="H47"/>
  <c r="H51"/>
  <c r="H55"/>
  <c r="H39" i="50"/>
  <c r="J39" s="1"/>
  <c r="H15"/>
  <c r="H24"/>
  <c r="H9"/>
  <c r="H26"/>
  <c r="H23"/>
  <c r="H64"/>
  <c r="H52"/>
  <c r="F74"/>
  <c r="F79"/>
  <c r="F85"/>
  <c r="G32" i="4"/>
  <c r="J32" s="1"/>
  <c r="H58"/>
  <c r="F19"/>
  <c r="G8"/>
  <c r="G33"/>
  <c r="G37"/>
  <c r="G41"/>
  <c r="G45"/>
  <c r="G57"/>
  <c r="I52"/>
  <c r="I56"/>
  <c r="I77"/>
  <c r="H62"/>
  <c r="J62" s="1"/>
  <c r="H66"/>
  <c r="H70"/>
  <c r="H74"/>
  <c r="H78"/>
  <c r="J78" s="1"/>
  <c r="I42" i="50"/>
  <c r="I29"/>
  <c r="I37"/>
  <c r="I62"/>
  <c r="J62" s="1"/>
  <c r="I17"/>
  <c r="I25"/>
  <c r="I45"/>
  <c r="J45" s="1"/>
  <c r="I63"/>
  <c r="J63" s="1"/>
  <c r="I43"/>
  <c r="I51"/>
  <c r="I31"/>
  <c r="I50"/>
  <c r="I57"/>
  <c r="I20"/>
  <c r="I60"/>
  <c r="I53"/>
  <c r="I61"/>
  <c r="I27"/>
  <c r="I34"/>
  <c r="I13"/>
  <c r="F78"/>
  <c r="H82"/>
  <c r="F48"/>
  <c r="F15" i="4"/>
  <c r="F15" i="50"/>
  <c r="F13" i="4"/>
  <c r="F10" i="50"/>
  <c r="F11" i="4"/>
  <c r="J11" s="1"/>
  <c r="F21" i="50"/>
  <c r="F9" i="4"/>
  <c r="F54" i="50"/>
  <c r="J54" s="1"/>
  <c r="F61" i="4"/>
  <c r="F40" i="50"/>
  <c r="F57" i="4"/>
  <c r="F41" i="50"/>
  <c r="J41" s="1"/>
  <c r="F53" i="4"/>
  <c r="F7" i="50"/>
  <c r="F49" i="4"/>
  <c r="F46" i="50"/>
  <c r="F45" i="4"/>
  <c r="F14" i="50"/>
  <c r="F41" i="4"/>
  <c r="J41" s="1"/>
  <c r="F52" i="50"/>
  <c r="F37" i="4"/>
  <c r="J37" s="1"/>
  <c r="F64" i="50"/>
  <c r="F33" i="4"/>
  <c r="F23" i="50"/>
  <c r="F29" i="4"/>
  <c r="J29" s="1"/>
  <c r="F26" i="50"/>
  <c r="F25" i="4"/>
  <c r="F71"/>
  <c r="F73" i="50"/>
  <c r="J73" s="1"/>
  <c r="G13" i="4"/>
  <c r="G15" i="50"/>
  <c r="G21" i="4"/>
  <c r="G9" i="50"/>
  <c r="F42"/>
  <c r="F6" i="4"/>
  <c r="F69"/>
  <c r="F71" i="50"/>
  <c r="F20"/>
  <c r="F38" i="4"/>
  <c r="F50" i="50"/>
  <c r="F34" i="4"/>
  <c r="J34" s="1"/>
  <c r="F31" i="50"/>
  <c r="F30" i="4"/>
  <c r="F43" i="50"/>
  <c r="F26" i="4"/>
  <c r="G6"/>
  <c r="G42" i="50"/>
  <c r="G49"/>
  <c r="G7" i="4"/>
  <c r="G11"/>
  <c r="G10" i="50"/>
  <c r="G15" i="4"/>
  <c r="G48" i="50"/>
  <c r="G19" i="4"/>
  <c r="G18" i="50"/>
  <c r="G23" i="4"/>
  <c r="G44" i="50"/>
  <c r="J44" s="1"/>
  <c r="G27" i="4"/>
  <c r="G30" i="50"/>
  <c r="G31" i="4"/>
  <c r="G22" i="50"/>
  <c r="J22" s="1"/>
  <c r="G57"/>
  <c r="G36" i="4"/>
  <c r="G40"/>
  <c r="G60" i="50"/>
  <c r="G61"/>
  <c r="G44" i="4"/>
  <c r="G47"/>
  <c r="G59" i="50"/>
  <c r="J59" s="1"/>
  <c r="G51" i="4"/>
  <c r="G32" i="50"/>
  <c r="J32" s="1"/>
  <c r="G11"/>
  <c r="G56" i="4"/>
  <c r="G59"/>
  <c r="G38" i="50"/>
  <c r="J38" s="1"/>
  <c r="G63" i="4"/>
  <c r="G65" i="50"/>
  <c r="I71"/>
  <c r="I69" i="4"/>
  <c r="I77" i="50"/>
  <c r="I75" i="4"/>
  <c r="J75" s="1"/>
  <c r="I76"/>
  <c r="I78" i="50"/>
  <c r="I83"/>
  <c r="I81" i="4"/>
  <c r="J81" s="1"/>
  <c r="H67" i="50"/>
  <c r="H65" i="4"/>
  <c r="H71" i="50"/>
  <c r="H69" i="4"/>
  <c r="H75" i="50"/>
  <c r="H73" i="4"/>
  <c r="H79" i="50"/>
  <c r="H77" i="4"/>
  <c r="J42"/>
  <c r="J36"/>
  <c r="AG2" i="49"/>
  <c r="F18" i="4"/>
  <c r="J18" s="1"/>
  <c r="F63"/>
  <c r="J63" s="1"/>
  <c r="F39"/>
  <c r="G5"/>
  <c r="J5" s="1"/>
  <c r="G14"/>
  <c r="G18"/>
  <c r="G22"/>
  <c r="G26"/>
  <c r="G39"/>
  <c r="G53"/>
  <c r="J35"/>
  <c r="J23"/>
  <c r="AG2" i="48"/>
  <c r="H42" i="50"/>
  <c r="H29"/>
  <c r="J29" s="1"/>
  <c r="H53"/>
  <c r="H61"/>
  <c r="H27"/>
  <c r="H34"/>
  <c r="H13"/>
  <c r="H47"/>
  <c r="H36"/>
  <c r="H11"/>
  <c r="I76"/>
  <c r="F82"/>
  <c r="J82" s="1"/>
  <c r="I66"/>
  <c r="I70"/>
  <c r="I64" i="4"/>
  <c r="I66"/>
  <c r="I70"/>
  <c r="I74" i="50"/>
  <c r="I86"/>
  <c r="I80" i="4"/>
  <c r="H85" i="50"/>
  <c r="H81" i="4"/>
  <c r="H86" i="50"/>
  <c r="H82" i="4"/>
  <c r="AG2" i="47"/>
  <c r="G64" i="4"/>
  <c r="G66"/>
  <c r="G68"/>
  <c r="J68" s="1"/>
  <c r="G70"/>
  <c r="G72"/>
  <c r="J72" s="1"/>
  <c r="G74"/>
  <c r="G76"/>
  <c r="J76" s="1"/>
  <c r="G78"/>
  <c r="G80"/>
  <c r="G82"/>
  <c r="G84"/>
  <c r="J84" s="1"/>
  <c r="G67" i="50"/>
  <c r="G69"/>
  <c r="J69" s="1"/>
  <c r="G77"/>
  <c r="G79"/>
  <c r="G81"/>
  <c r="G71"/>
  <c r="G83"/>
  <c r="G85"/>
  <c r="J79" i="4"/>
  <c r="G71"/>
  <c r="F66" i="50"/>
  <c r="J66" s="1"/>
  <c r="F70"/>
  <c r="F72"/>
  <c r="J72" s="1"/>
  <c r="F75"/>
  <c r="F77"/>
  <c r="F83"/>
  <c r="F86"/>
  <c r="J68"/>
  <c r="J78"/>
  <c r="AG2" i="16"/>
  <c r="J40" i="50" l="1"/>
  <c r="J28" i="4"/>
  <c r="J80"/>
  <c r="J64"/>
  <c r="J51" i="50"/>
  <c r="J18"/>
  <c r="J25"/>
  <c r="J6"/>
  <c r="J31" i="4"/>
  <c r="J43" i="50"/>
  <c r="J50"/>
  <c r="J69" i="4"/>
  <c r="J74"/>
  <c r="K74" s="1"/>
  <c r="J17" i="50"/>
  <c r="J46" i="4"/>
  <c r="J75" i="50"/>
  <c r="J57"/>
  <c r="J27" i="4"/>
  <c r="J31" i="50"/>
  <c r="J20"/>
  <c r="J14"/>
  <c r="J7"/>
  <c r="J19" i="4"/>
  <c r="J79" i="50"/>
  <c r="J52"/>
  <c r="J43" i="4"/>
  <c r="J59"/>
  <c r="J84" i="50"/>
  <c r="J14" i="4"/>
  <c r="J80" i="50"/>
  <c r="J21" i="4"/>
  <c r="J60" i="50"/>
  <c r="J67" i="4"/>
  <c r="J66"/>
  <c r="J24"/>
  <c r="J23" i="50"/>
  <c r="J49"/>
  <c r="J77" i="4"/>
  <c r="J65" i="50"/>
  <c r="J71"/>
  <c r="J45" i="4"/>
  <c r="J53"/>
  <c r="J61"/>
  <c r="J15"/>
  <c r="J37" i="50"/>
  <c r="J60" i="4"/>
  <c r="J77" i="50"/>
  <c r="J81"/>
  <c r="J67"/>
  <c r="J74"/>
  <c r="J11"/>
  <c r="J34"/>
  <c r="J30"/>
  <c r="J25" i="4"/>
  <c r="J49"/>
  <c r="J70"/>
  <c r="J46" i="50"/>
  <c r="J58" i="4"/>
  <c r="J40"/>
  <c r="J73"/>
  <c r="J8"/>
  <c r="J26"/>
  <c r="J9" i="50"/>
  <c r="J83"/>
  <c r="J13"/>
  <c r="J53"/>
  <c r="J26"/>
  <c r="J55" i="4"/>
  <c r="J56"/>
  <c r="J52"/>
  <c r="J47" i="50"/>
  <c r="J61"/>
  <c r="J30" i="4"/>
  <c r="J38"/>
  <c r="J6"/>
  <c r="J33"/>
  <c r="J57"/>
  <c r="J9"/>
  <c r="J13"/>
  <c r="J15" i="50"/>
  <c r="J51" i="4"/>
  <c r="J17"/>
  <c r="J71"/>
  <c r="J85" i="50"/>
  <c r="J36"/>
  <c r="J27"/>
  <c r="J42"/>
  <c r="J39" i="4"/>
  <c r="J10" i="50"/>
  <c r="J48"/>
  <c r="J64"/>
  <c r="J24"/>
  <c r="J47" i="4"/>
  <c r="K47" s="1"/>
  <c r="J22"/>
  <c r="J20"/>
  <c r="J21" i="50"/>
  <c r="J7" i="4"/>
  <c r="K20" s="1"/>
  <c r="J44"/>
  <c r="J70" i="50"/>
  <c r="J86"/>
  <c r="J82" i="4"/>
  <c r="K6" i="50"/>
  <c r="K6" i="4" l="1"/>
  <c r="K15"/>
  <c r="K30"/>
  <c r="K69" i="50"/>
  <c r="K33" i="4"/>
  <c r="K38"/>
  <c r="K31"/>
  <c r="K76" i="50"/>
  <c r="K26" i="4"/>
  <c r="K29"/>
  <c r="K67"/>
  <c r="K53"/>
  <c r="K28"/>
  <c r="K44"/>
  <c r="K17"/>
  <c r="K8"/>
  <c r="K52"/>
  <c r="K75"/>
  <c r="K36"/>
  <c r="K70" i="50"/>
  <c r="K71" i="4"/>
  <c r="K58"/>
  <c r="K66" i="50"/>
  <c r="K72" i="4"/>
  <c r="K39"/>
  <c r="K64"/>
  <c r="K41"/>
  <c r="K43"/>
  <c r="K55"/>
  <c r="K25"/>
  <c r="K79"/>
  <c r="K66"/>
  <c r="K82"/>
  <c r="K11"/>
  <c r="K45"/>
  <c r="K57"/>
  <c r="K56"/>
  <c r="K24"/>
  <c r="K77"/>
  <c r="K50"/>
  <c r="K18"/>
  <c r="K83"/>
  <c r="K14"/>
  <c r="K21"/>
  <c r="K37"/>
  <c r="K82" i="50"/>
  <c r="K84" i="4"/>
  <c r="K61"/>
  <c r="K70"/>
  <c r="K63"/>
  <c r="K27"/>
  <c r="K79" i="50"/>
  <c r="K81" i="4"/>
  <c r="K42"/>
  <c r="K65"/>
  <c r="K51"/>
  <c r="K35"/>
  <c r="K69"/>
  <c r="K46"/>
  <c r="K59"/>
  <c r="K68"/>
  <c r="K34"/>
  <c r="K60"/>
  <c r="K5"/>
  <c r="K81" i="50"/>
  <c r="K80"/>
  <c r="K84"/>
  <c r="K73"/>
  <c r="K77"/>
  <c r="K71"/>
  <c r="K83"/>
  <c r="K65"/>
  <c r="K75"/>
  <c r="K85"/>
  <c r="K68"/>
  <c r="K78"/>
  <c r="K67"/>
  <c r="K7"/>
  <c r="K86"/>
  <c r="K74"/>
  <c r="K72"/>
  <c r="K80" i="4"/>
  <c r="K12"/>
  <c r="K40"/>
  <c r="K32"/>
  <c r="K78"/>
  <c r="K10"/>
  <c r="K9"/>
  <c r="K13"/>
  <c r="K19"/>
  <c r="K73"/>
  <c r="K7"/>
  <c r="K62"/>
  <c r="K54"/>
  <c r="K76"/>
  <c r="K22"/>
  <c r="K48"/>
  <c r="K16"/>
  <c r="K49"/>
  <c r="K23"/>
</calcChain>
</file>

<file path=xl/sharedStrings.xml><?xml version="1.0" encoding="utf-8"?>
<sst xmlns="http://schemas.openxmlformats.org/spreadsheetml/2006/main" count="1509" uniqueCount="534">
  <si>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</si>
  <si>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</si>
  <si>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</si>
  <si>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</si>
  <si>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</si>
  <si>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</si>
  <si>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</si>
  <si>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</si>
  <si>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</si>
  <si>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</si>
  <si>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</si>
  <si>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</si>
  <si>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</si>
  <si>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</si>
  <si>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</si>
  <si>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</si>
  <si>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</si>
  <si>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</si>
  <si>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</si>
  <si>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</si>
  <si>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</si>
  <si>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</si>
  <si>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</si>
  <si>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</si>
  <si>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</si>
  <si>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</si>
  <si>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</si>
  <si>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</si>
  <si>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</si>
  <si>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</si>
  <si>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</si>
  <si>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</si>
  <si>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</si>
  <si>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</si>
  <si>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</si>
  <si>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</si>
  <si>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</si>
  <si>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</si>
  <si>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</si>
  <si>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</si>
  <si>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</si>
  <si>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</si>
  <si>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</si>
  <si>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</si>
  <si>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</si>
  <si>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</si>
  <si>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</si>
  <si>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</si>
  <si>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</si>
  <si>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</si>
  <si>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</si>
  <si>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</si>
  <si>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</si>
  <si>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</si>
  <si>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</si>
  <si>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</si>
  <si>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</si>
  <si>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</si>
  <si>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</si>
  <si>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</si>
  <si>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</si>
  <si>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</si>
  <si>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</si>
  <si>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</si>
  <si>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</si>
  <si>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</si>
  <si>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</si>
  <si>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</si>
  <si>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</si>
  <si>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</si>
  <si>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</si>
  <si>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</si>
  <si>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</si>
  <si>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</si>
  <si>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</si>
  <si>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</si>
  <si>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</si>
  <si>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</si>
  <si>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</si>
  <si>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</si>
  <si>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</si>
  <si>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</si>
  <si>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</si>
  <si>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</si>
  <si>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</si>
  <si>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</si>
  <si>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</si>
  <si>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</si>
  <si>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</si>
  <si>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</si>
  <si>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</si>
  <si>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</si>
  <si>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</si>
  <si>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</si>
  <si>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</si>
  <si>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</si>
  <si>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</si>
  <si>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</si>
  <si>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</si>
  <si>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</si>
  <si>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</si>
  <si>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</si>
  <si>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</si>
  <si>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</si>
  <si>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</si>
  <si>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</si>
  <si>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</si>
  <si>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</si>
  <si>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</si>
  <si>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</si>
  <si>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</si>
  <si>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</si>
  <si>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</si>
  <si>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</si>
  <si>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</si>
  <si>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</si>
  <si>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</si>
  <si>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</si>
  <si>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</si>
  <si>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</si>
  <si>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</si>
  <si>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</si>
  <si>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</si>
  <si>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</si>
  <si>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</si>
  <si>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</si>
  <si>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</si>
  <si>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</si>
  <si>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</si>
  <si>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</si>
  <si>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</si>
  <si>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</si>
  <si>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</si>
  <si>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</si>
  <si>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</si>
  <si>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</si>
  <si>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</si>
  <si>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</si>
  <si>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</si>
  <si>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</si>
  <si>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</si>
  <si>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</si>
  <si>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</si>
  <si>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</si>
  <si>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</si>
  <si>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</si>
  <si>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</si>
  <si>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</si>
  <si>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</si>
  <si>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</si>
  <si>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</si>
  <si>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</si>
  <si>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</si>
  <si>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</si>
  <si>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</si>
  <si>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</si>
  <si>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</si>
  <si>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</si>
  <si>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</si>
  <si>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</si>
  <si>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</si>
  <si>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</si>
  <si>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</si>
  <si>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</si>
  <si>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</si>
  <si>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</si>
  <si>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</si>
  <si>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</si>
  <si>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</si>
  <si>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</si>
  <si>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</si>
  <si>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</si>
  <si>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</si>
  <si>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</si>
  <si>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</si>
  <si>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</si>
  <si>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</si>
  <si>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</si>
  <si>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</si>
  <si>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</si>
  <si>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</si>
  <si>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</si>
  <si>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</si>
  <si>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</si>
  <si>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</si>
  <si>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</si>
  <si>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</si>
  <si>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</si>
  <si>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</si>
  <si>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</si>
  <si>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</si>
  <si>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</si>
  <si>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</si>
  <si>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</si>
  <si>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</si>
  <si>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</si>
  <si>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</si>
  <si>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</si>
  <si>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</si>
  <si>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</si>
  <si>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</si>
  <si>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</si>
  <si>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</si>
  <si>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</si>
  <si>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</si>
  <si>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</si>
  <si>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</si>
  <si>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</si>
  <si>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</si>
  <si>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</si>
  <si>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</si>
  <si>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</si>
  <si>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</si>
  <si>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</si>
  <si>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</si>
  <si>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</si>
  <si>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</si>
  <si>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</si>
  <si>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</si>
  <si>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</si>
  <si>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</si>
  <si>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</si>
  <si>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</si>
  <si>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</si>
  <si>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</si>
  <si>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</si>
  <si>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</si>
  <si>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</si>
  <si>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</si>
  <si>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</si>
  <si>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</si>
  <si>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</si>
  <si>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</si>
  <si>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</si>
  <si>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</si>
  <si>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</si>
  <si>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</si>
  <si>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</si>
  <si>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</si>
  <si>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</si>
  <si>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</si>
  <si>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</si>
  <si>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</si>
  <si>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</si>
  <si>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</si>
  <si>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</si>
  <si>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Kejř</t>
  </si>
  <si>
    <t>AVZO Chvalšiny</t>
  </si>
  <si>
    <t>Januška</t>
  </si>
  <si>
    <t>SSK Opařany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</si>
  <si>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</si>
  <si>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</si>
  <si>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</si>
  <si>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</si>
  <si>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</si>
  <si>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</si>
  <si>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</si>
  <si>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</si>
  <si>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</si>
  <si>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</si>
  <si>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</si>
  <si>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</si>
  <si>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Adamec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</si>
  <si>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</si>
  <si>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</si>
  <si>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</si>
  <si>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</si>
  <si>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</si>
  <si>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</si>
  <si>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</si>
  <si>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</si>
  <si>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</si>
  <si>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</si>
  <si>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</si>
  <si>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</si>
  <si>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</si>
  <si>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</si>
  <si>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</si>
  <si>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</si>
  <si>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</si>
  <si>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</si>
  <si>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</si>
  <si>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</si>
  <si>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</si>
  <si>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</si>
  <si>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</si>
  <si>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</si>
  <si>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</si>
  <si>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</si>
  <si>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</si>
  <si>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</si>
  <si>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</si>
  <si>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</si>
  <si>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</si>
  <si>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</si>
  <si>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</si>
  <si>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</si>
  <si>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</si>
  <si>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</si>
  <si>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</si>
  <si>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</si>
  <si>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</si>
  <si>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</si>
  <si>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</si>
  <si>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</si>
  <si>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</si>
  <si>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</si>
  <si>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</si>
  <si>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</si>
  <si>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</si>
  <si>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</si>
  <si>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</si>
  <si>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</si>
  <si>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</si>
  <si>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</si>
  <si>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</si>
  <si>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</si>
  <si>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</si>
  <si>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</si>
  <si>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</si>
  <si>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</si>
  <si>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</si>
  <si>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</si>
  <si>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</si>
  <si>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</si>
  <si>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</si>
  <si>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</si>
  <si>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</si>
  <si>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</si>
  <si>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</si>
  <si>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</si>
  <si>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</si>
  <si>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</si>
  <si>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</si>
  <si>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</si>
  <si>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</si>
  <si>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</si>
  <si>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</si>
  <si>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</si>
  <si>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</si>
  <si>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</si>
  <si>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</si>
  <si>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</si>
  <si>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</si>
  <si>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</si>
  <si>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</si>
  <si>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</si>
  <si>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</si>
  <si>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</si>
  <si>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</si>
  <si>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</si>
  <si>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SSK Žirovnice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</si>
  <si>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</si>
  <si>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</si>
  <si>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</si>
  <si>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</si>
  <si>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</si>
  <si>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</si>
  <si>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</si>
  <si>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</si>
  <si>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</si>
  <si>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</si>
  <si>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</si>
  <si>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</si>
  <si>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</si>
  <si>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</si>
  <si>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</si>
  <si>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</si>
  <si>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</si>
  <si>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</si>
  <si>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</si>
  <si>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</si>
  <si>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</si>
  <si>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</si>
  <si>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</si>
  <si>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</si>
  <si>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</si>
  <si>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</si>
  <si>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</si>
  <si>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</si>
  <si>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</si>
  <si>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</si>
  <si>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</si>
  <si>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</si>
  <si>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</si>
  <si>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</si>
  <si>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</si>
  <si>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</si>
  <si>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</si>
  <si>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</si>
  <si>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</si>
  <si>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</si>
  <si>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</si>
  <si>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</si>
  <si>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Janoch</t>
  </si>
  <si>
    <t>Konrád</t>
  </si>
  <si>
    <t>Žahourek</t>
  </si>
  <si>
    <t>Ginzel</t>
  </si>
  <si>
    <t>Netolický</t>
  </si>
  <si>
    <t>SSAŠ Strunkovice</t>
  </si>
  <si>
    <t>Machek</t>
  </si>
  <si>
    <t>Sedmík</t>
  </si>
  <si>
    <t>Horčička</t>
  </si>
  <si>
    <t>Sokolík</t>
  </si>
  <si>
    <t>Kubík</t>
  </si>
  <si>
    <t>Jíří</t>
  </si>
  <si>
    <t>Tůmová</t>
  </si>
  <si>
    <t>Trhové Sviny</t>
  </si>
  <si>
    <t>Filip</t>
  </si>
  <si>
    <t>PRÁZDNINOVÝ SPECIÁL</t>
  </si>
  <si>
    <t>4x kov, 6x papír</t>
  </si>
  <si>
    <t>14x kov, 6x papír</t>
  </si>
  <si>
    <t>7x kov, 4x papír</t>
  </si>
  <si>
    <t>7x kov, 6x papír</t>
  </si>
  <si>
    <t>Datum: 22.6.2019
Semenec,
Týn nad Vltavou</t>
  </si>
  <si>
    <t>Adámek</t>
  </si>
  <si>
    <t>Planá n/Lužnicí</t>
  </si>
  <si>
    <t>Barabáš</t>
  </si>
  <si>
    <t>Beneš</t>
  </si>
  <si>
    <t>Psohlavci Domažlice</t>
  </si>
  <si>
    <t>Michalisko</t>
  </si>
  <si>
    <t>Černochová</t>
  </si>
  <si>
    <t>Jana</t>
  </si>
  <si>
    <t>Praha</t>
  </si>
  <si>
    <t>ARMAS Borek</t>
  </si>
  <si>
    <t>Novotný ml.</t>
  </si>
  <si>
    <t>Novotný st.</t>
  </si>
  <si>
    <t>Ústrašice</t>
  </si>
  <si>
    <t>Pešta</t>
  </si>
  <si>
    <t>Domín</t>
  </si>
  <si>
    <t>Petrovič</t>
  </si>
  <si>
    <t>Mladošovice</t>
  </si>
  <si>
    <t>Pokorný</t>
  </si>
  <si>
    <t>Dvořák CZ</t>
  </si>
  <si>
    <t>Dvořák P 38</t>
  </si>
  <si>
    <t>Reisnerová</t>
  </si>
  <si>
    <t>Michaela</t>
  </si>
  <si>
    <t>Samek</t>
  </si>
  <si>
    <t>SQUAD Jihlava</t>
  </si>
  <si>
    <t>Hátle</t>
  </si>
  <si>
    <t>Hofmann</t>
  </si>
  <si>
    <t>Hořejší</t>
  </si>
  <si>
    <t>Ševětín</t>
  </si>
  <si>
    <t>Stránský</t>
  </si>
  <si>
    <t>Jirouch</t>
  </si>
  <si>
    <t>Švadláková</t>
  </si>
  <si>
    <t>Miroslava</t>
  </si>
  <si>
    <t>Opařany</t>
  </si>
  <si>
    <t>Václavice</t>
  </si>
  <si>
    <t>Švarc st.</t>
  </si>
  <si>
    <t>Tischlerová</t>
  </si>
  <si>
    <t>Markéta</t>
  </si>
  <si>
    <t>Tkaczik</t>
  </si>
  <si>
    <t>Kočí</t>
  </si>
  <si>
    <t>Kohoutek</t>
  </si>
  <si>
    <t>Kolář</t>
  </si>
  <si>
    <t>Krupica</t>
  </si>
  <si>
    <t>Zákostelecký</t>
  </si>
  <si>
    <t>Kuchař</t>
  </si>
  <si>
    <t>Kunžak</t>
  </si>
  <si>
    <t>Kupsa</t>
  </si>
  <si>
    <t>Žurovec</t>
  </si>
  <si>
    <t>Leitner</t>
  </si>
  <si>
    <t>AVZO Sedliště</t>
  </si>
  <si>
    <t>Liška</t>
  </si>
  <si>
    <t>střelecké soutěže k. č. 0814</t>
  </si>
  <si>
    <t>ŽEMLIČKA</t>
  </si>
  <si>
    <t>KVZ Vltava Týn n/Vlt.</t>
  </si>
  <si>
    <t>ŽEMLIČKOVÁ</t>
  </si>
  <si>
    <t>Ledenice</t>
  </si>
  <si>
    <t>NOVOTNÝ</t>
  </si>
  <si>
    <t>ŠVADLÁKOVÁ</t>
  </si>
  <si>
    <t>HÁTLE</t>
  </si>
  <si>
    <t>KUBATA</t>
  </si>
  <si>
    <t>KOLÁŘ</t>
  </si>
  <si>
    <t>PAKOSTA</t>
  </si>
  <si>
    <t>ADÁMEK</t>
  </si>
  <si>
    <t>PLECER</t>
  </si>
  <si>
    <t>Čekanice</t>
  </si>
  <si>
    <t>ŠESTÁK</t>
  </si>
  <si>
    <t>Týn n/Vltavou</t>
  </si>
  <si>
    <t>MARHOUNOVÁ</t>
  </si>
  <si>
    <t>SOKOLÍK</t>
  </si>
  <si>
    <t>ZÍSKAL</t>
  </si>
  <si>
    <t>RENDL</t>
  </si>
  <si>
    <t>R</t>
  </si>
  <si>
    <t>KOCH</t>
  </si>
  <si>
    <t>KOCH ml.</t>
  </si>
  <si>
    <t>KVZ při ÚVS J.Hradec</t>
  </si>
  <si>
    <t>KONRÁD</t>
  </si>
  <si>
    <t>JÍLEK</t>
  </si>
  <si>
    <t>KEJŘ</t>
  </si>
  <si>
    <t>MAREK</t>
  </si>
  <si>
    <t>Fruko J.Hradec</t>
  </si>
  <si>
    <t>GAŽÁK</t>
  </si>
  <si>
    <t>JUNGWIRTH</t>
  </si>
  <si>
    <t>KLIMEŠ</t>
  </si>
  <si>
    <t>Normálně PIF</t>
  </si>
  <si>
    <t>HRUBÝ</t>
  </si>
  <si>
    <t>ŠTÁDLER</t>
  </si>
  <si>
    <t>MESÁROŠ</t>
  </si>
  <si>
    <t>KOLTAI</t>
  </si>
  <si>
    <t>MIRONIUK</t>
  </si>
  <si>
    <t>PECHOVÁ</t>
  </si>
  <si>
    <t>ČEKAL</t>
  </si>
  <si>
    <t>ČERVENKA</t>
  </si>
  <si>
    <r>
      <t xml:space="preserve">BREJŽEK </t>
    </r>
    <r>
      <rPr>
        <sz val="11"/>
        <rFont val="Arial CE"/>
        <charset val="238"/>
      </rPr>
      <t>Pi-S</t>
    </r>
  </si>
  <si>
    <r>
      <t xml:space="preserve">BREJŽEK </t>
    </r>
    <r>
      <rPr>
        <sz val="11"/>
        <rFont val="Arial CE"/>
        <charset val="238"/>
      </rPr>
      <t>Pi-C</t>
    </r>
  </si>
  <si>
    <t>TOMAN</t>
  </si>
  <si>
    <t>VEJSLÍK</t>
  </si>
  <si>
    <t>URBANEC</t>
  </si>
  <si>
    <t>KALIŠ</t>
  </si>
  <si>
    <t>KALIŠOVÁ</t>
  </si>
  <si>
    <t>ZAJÍČEK</t>
  </si>
  <si>
    <t>KRAUS</t>
  </si>
  <si>
    <t>KVZ Písek</t>
  </si>
  <si>
    <t>KRUPICA</t>
  </si>
  <si>
    <t>JÍRŮ</t>
  </si>
  <si>
    <t>MATĚJKA</t>
  </si>
  <si>
    <t>FIALA</t>
  </si>
  <si>
    <t>JEHLÍK</t>
  </si>
  <si>
    <t>SYROVÝ</t>
  </si>
  <si>
    <t>BOČAN</t>
  </si>
  <si>
    <t>SEDMÍK</t>
  </si>
  <si>
    <t>BLAFKA</t>
  </si>
  <si>
    <t>AVZO N.Hrady</t>
  </si>
  <si>
    <r>
      <t xml:space="preserve">ŽEMLIČKOVÁ </t>
    </r>
    <r>
      <rPr>
        <sz val="11"/>
        <rFont val="Arial CE"/>
        <charset val="238"/>
      </rPr>
      <t>ml.</t>
    </r>
  </si>
  <si>
    <t>DVOŘÁK</t>
  </si>
  <si>
    <t>PISTOLE</t>
  </si>
  <si>
    <t>REVOLVER</t>
  </si>
  <si>
    <t>Kejř Karel 2 - 357</t>
  </si>
  <si>
    <t>Sedmík Petr 3 - 556</t>
  </si>
  <si>
    <t>Kejř Karel    2 - 357</t>
  </si>
  <si>
    <t>Sedmík Petr    3 - 356</t>
  </si>
</sst>
</file>

<file path=xl/styles.xml><?xml version="1.0" encoding="utf-8"?>
<styleSheet xmlns="http://schemas.openxmlformats.org/spreadsheetml/2006/main">
  <numFmts count="1">
    <numFmt numFmtId="164" formatCode="hh:mm"/>
  </numFmts>
  <fonts count="2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6"/>
      <name val="Times New Roman"/>
      <family val="1"/>
    </font>
    <font>
      <sz val="10"/>
      <name val="Arial CE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24"/>
      <color theme="9" tint="-0.249977111117893"/>
      <name val="Algerian"/>
      <family val="5"/>
    </font>
    <font>
      <b/>
      <sz val="24"/>
      <color theme="3" tint="0.39997558519241921"/>
      <name val="Algerian"/>
      <family val="5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vertical="center"/>
      <protection hidden="1"/>
    </xf>
    <xf numFmtId="49" fontId="2" fillId="0" borderId="5" xfId="0" applyNumberFormat="1" applyFont="1" applyBorder="1" applyAlignment="1" applyProtection="1">
      <alignment vertical="center"/>
      <protection hidden="1"/>
    </xf>
    <xf numFmtId="49" fontId="2" fillId="0" borderId="6" xfId="0" applyNumberFormat="1" applyFont="1" applyBorder="1" applyAlignment="1" applyProtection="1">
      <alignment vertical="center"/>
      <protection hidden="1"/>
    </xf>
    <xf numFmtId="49" fontId="2" fillId="0" borderId="7" xfId="0" applyNumberFormat="1" applyFont="1" applyBorder="1" applyAlignment="1" applyProtection="1">
      <alignment vertical="center"/>
      <protection hidden="1"/>
    </xf>
    <xf numFmtId="49" fontId="2" fillId="0" borderId="8" xfId="0" applyNumberFormat="1" applyFont="1" applyBorder="1" applyAlignment="1" applyProtection="1">
      <alignment vertical="center"/>
      <protection hidden="1"/>
    </xf>
    <xf numFmtId="49" fontId="2" fillId="0" borderId="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49" fontId="2" fillId="0" borderId="8" xfId="0" applyNumberFormat="1" applyFont="1" applyBorder="1" applyAlignment="1" applyProtection="1">
      <alignment horizontal="center" vertical="center"/>
      <protection hidden="1"/>
    </xf>
    <xf numFmtId="49" fontId="2" fillId="0" borderId="9" xfId="0" applyNumberFormat="1" applyFont="1" applyBorder="1" applyAlignment="1" applyProtection="1">
      <alignment horizontal="center" vertical="center"/>
      <protection hidden="1"/>
    </xf>
    <xf numFmtId="49" fontId="0" fillId="0" borderId="4" xfId="0" applyNumberFormat="1" applyFont="1" applyBorder="1" applyAlignment="1" applyProtection="1">
      <alignment horizontal="center" vertical="center"/>
      <protection hidden="1"/>
    </xf>
    <xf numFmtId="49" fontId="0" fillId="0" borderId="5" xfId="0" applyNumberFormat="1" applyFont="1" applyBorder="1" applyAlignment="1" applyProtection="1">
      <alignment horizontal="center" vertical="center"/>
      <protection hidden="1"/>
    </xf>
    <xf numFmtId="49" fontId="0" fillId="0" borderId="6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49" fontId="5" fillId="0" borderId="7" xfId="0" applyNumberFormat="1" applyFont="1" applyBorder="1" applyAlignment="1" applyProtection="1">
      <alignment horizontal="center" vertical="center"/>
      <protection hidden="1"/>
    </xf>
    <xf numFmtId="49" fontId="5" fillId="0" borderId="7" xfId="0" applyNumberFormat="1" applyFont="1" applyBorder="1" applyAlignment="1" applyProtection="1">
      <alignment vertical="center"/>
      <protection hidden="1"/>
    </xf>
    <xf numFmtId="49" fontId="5" fillId="0" borderId="4" xfId="0" applyNumberFormat="1" applyFont="1" applyBorder="1" applyAlignment="1" applyProtection="1">
      <alignment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vertical="center"/>
      <protection hidden="1"/>
    </xf>
    <xf numFmtId="49" fontId="5" fillId="0" borderId="5" xfId="0" applyNumberFormat="1" applyFont="1" applyBorder="1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Border="1" applyAlignment="1" applyProtection="1">
      <alignment vertical="center"/>
      <protection hidden="1"/>
    </xf>
    <xf numFmtId="49" fontId="5" fillId="0" borderId="6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5" xfId="0" applyFont="1" applyBorder="1" applyAlignment="1" applyProtection="1">
      <alignment horizontal="center" vertical="center" shrinkToFit="1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1" fontId="13" fillId="0" borderId="4" xfId="0" applyNumberFormat="1" applyFont="1" applyBorder="1" applyAlignment="1" applyProtection="1">
      <alignment horizontal="center" vertic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2" fontId="13" fillId="0" borderId="18" xfId="0" applyNumberFormat="1" applyFont="1" applyBorder="1" applyAlignment="1" applyProtection="1">
      <alignment horizontal="center" vertical="center"/>
      <protection hidden="1"/>
    </xf>
    <xf numFmtId="2" fontId="13" fillId="0" borderId="4" xfId="0" applyNumberFormat="1" applyFont="1" applyBorder="1" applyAlignment="1" applyProtection="1">
      <alignment horizontal="center" vertical="center"/>
      <protection hidden="1"/>
    </xf>
    <xf numFmtId="2" fontId="13" fillId="0" borderId="19" xfId="0" applyNumberFormat="1" applyFont="1" applyBorder="1" applyAlignment="1" applyProtection="1">
      <alignment horizontal="center" vertical="center"/>
      <protection hidden="1"/>
    </xf>
    <xf numFmtId="2" fontId="14" fillId="0" borderId="18" xfId="0" applyNumberFormat="1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" fontId="13" fillId="0" borderId="5" xfId="0" applyNumberFormat="1" applyFont="1" applyBorder="1" applyAlignment="1" applyProtection="1">
      <alignment horizontal="center" vertical="center"/>
      <protection hidden="1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2" fontId="13" fillId="0" borderId="20" xfId="0" applyNumberFormat="1" applyFont="1" applyBorder="1" applyAlignment="1" applyProtection="1">
      <alignment horizontal="center" vertical="center"/>
      <protection hidden="1"/>
    </xf>
    <xf numFmtId="2" fontId="13" fillId="0" borderId="5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4" fillId="0" borderId="20" xfId="0" applyNumberFormat="1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1" fontId="13" fillId="0" borderId="6" xfId="0" applyNumberFormat="1" applyFont="1" applyBorder="1" applyAlignment="1" applyProtection="1">
      <alignment horizontal="center" vertical="center"/>
      <protection hidden="1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2" fontId="13" fillId="0" borderId="22" xfId="0" applyNumberFormat="1" applyFont="1" applyBorder="1" applyAlignment="1" applyProtection="1">
      <alignment horizontal="center" vertical="center"/>
      <protection hidden="1"/>
    </xf>
    <xf numFmtId="2" fontId="13" fillId="0" borderId="6" xfId="0" applyNumberFormat="1" applyFont="1" applyBorder="1" applyAlignment="1" applyProtection="1">
      <alignment horizontal="center" vertical="center"/>
      <protection hidden="1"/>
    </xf>
    <xf numFmtId="2" fontId="13" fillId="0" borderId="23" xfId="0" applyNumberFormat="1" applyFont="1" applyBorder="1" applyAlignment="1" applyProtection="1">
      <alignment horizontal="center" vertical="center"/>
      <protection hidden="1"/>
    </xf>
    <xf numFmtId="2" fontId="14" fillId="0" borderId="22" xfId="0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5" fillId="0" borderId="35" xfId="0" applyNumberFormat="1" applyFont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35" xfId="0" applyNumberFormat="1" applyFont="1" applyBorder="1" applyAlignment="1" applyProtection="1">
      <alignment horizontal="center" vertical="center"/>
      <protection hidden="1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26" xfId="0" applyNumberFormat="1" applyFont="1" applyBorder="1" applyAlignment="1" applyProtection="1">
      <alignment horizontal="center" vertical="center"/>
      <protection locked="0"/>
    </xf>
    <xf numFmtId="1" fontId="6" fillId="0" borderId="27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2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" fontId="1" fillId="0" borderId="2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15" fillId="0" borderId="20" xfId="0" applyFont="1" applyBorder="1" applyAlignment="1" applyProtection="1">
      <alignment horizontal="left" vertical="center"/>
      <protection locked="0"/>
    </xf>
    <xf numFmtId="1" fontId="13" fillId="0" borderId="44" xfId="0" applyNumberFormat="1" applyFont="1" applyBorder="1" applyAlignment="1" applyProtection="1">
      <alignment horizontal="center" vertical="center"/>
      <protection hidden="1"/>
    </xf>
    <xf numFmtId="1" fontId="14" fillId="0" borderId="44" xfId="0" applyNumberFormat="1" applyFont="1" applyBorder="1" applyAlignment="1" applyProtection="1">
      <alignment horizontal="center" vertical="center"/>
      <protection locked="0"/>
    </xf>
    <xf numFmtId="49" fontId="14" fillId="0" borderId="44" xfId="0" applyNumberFormat="1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2" fontId="13" fillId="0" borderId="45" xfId="0" applyNumberFormat="1" applyFont="1" applyBorder="1" applyAlignment="1" applyProtection="1">
      <alignment horizontal="center" vertical="center"/>
      <protection hidden="1"/>
    </xf>
    <xf numFmtId="2" fontId="13" fillId="0" borderId="44" xfId="0" applyNumberFormat="1" applyFont="1" applyBorder="1" applyAlignment="1" applyProtection="1">
      <alignment horizontal="center" vertical="center"/>
      <protection hidden="1"/>
    </xf>
    <xf numFmtId="2" fontId="13" fillId="0" borderId="46" xfId="0" applyNumberFormat="1" applyFont="1" applyBorder="1" applyAlignment="1" applyProtection="1">
      <alignment horizontal="center" vertical="center"/>
      <protection hidden="1"/>
    </xf>
    <xf numFmtId="2" fontId="14" fillId="0" borderId="45" xfId="0" applyNumberFormat="1" applyFont="1" applyBorder="1" applyAlignment="1" applyProtection="1">
      <alignment horizontal="center" vertical="center"/>
      <protection hidden="1"/>
    </xf>
    <xf numFmtId="1" fontId="13" fillId="0" borderId="13" xfId="0" applyNumberFormat="1" applyFont="1" applyBorder="1" applyAlignment="1" applyProtection="1">
      <alignment horizontal="center" vertical="center"/>
      <protection hidden="1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2" fontId="13" fillId="0" borderId="24" xfId="0" applyNumberFormat="1" applyFont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2" fontId="13" fillId="0" borderId="36" xfId="0" applyNumberFormat="1" applyFont="1" applyBorder="1" applyAlignment="1" applyProtection="1">
      <alignment horizontal="center" vertical="center"/>
      <protection hidden="1"/>
    </xf>
    <xf numFmtId="2" fontId="14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41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13" fillId="0" borderId="1" xfId="0" applyNumberFormat="1" applyFont="1" applyBorder="1" applyAlignment="1" applyProtection="1">
      <alignment horizontal="center" vertical="center"/>
      <protection hidden="1"/>
    </xf>
    <xf numFmtId="1" fontId="13" fillId="0" borderId="43" xfId="0" applyNumberFormat="1" applyFont="1" applyBorder="1" applyAlignment="1" applyProtection="1">
      <alignment horizontal="center" vertical="center"/>
      <protection hidden="1"/>
    </xf>
    <xf numFmtId="1" fontId="13" fillId="0" borderId="12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2" fillId="0" borderId="43" xfId="0" applyFont="1" applyBorder="1" applyAlignment="1" applyProtection="1">
      <alignment horizontal="center" vertical="center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8"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0"/>
  <sheetViews>
    <sheetView workbookViewId="0">
      <selection activeCell="D96" sqref="D96"/>
    </sheetView>
  </sheetViews>
  <sheetFormatPr defaultColWidth="9.140625" defaultRowHeight="12.75"/>
  <cols>
    <col min="1" max="2" width="5.5703125" style="45" customWidth="1"/>
    <col min="3" max="3" width="17.140625" style="45" customWidth="1"/>
    <col min="4" max="4" width="10.140625" style="45" bestFit="1" customWidth="1"/>
    <col min="5" max="5" width="21.140625" style="45" customWidth="1"/>
    <col min="6" max="9" width="8.7109375" style="45" customWidth="1"/>
    <col min="10" max="10" width="9.42578125" style="45" customWidth="1"/>
    <col min="11" max="11" width="10.85546875" style="45" customWidth="1"/>
    <col min="12" max="12" width="9.140625" style="45"/>
    <col min="13" max="13" width="12.5703125" style="1" hidden="1" customWidth="1"/>
    <col min="14" max="14" width="8.7109375" style="1" hidden="1" customWidth="1"/>
    <col min="15" max="15" width="21.7109375" style="1" hidden="1" customWidth="1"/>
    <col min="16" max="16" width="0" style="1" hidden="1" customWidth="1"/>
    <col min="17" max="17" width="13.42578125" style="1" hidden="1" customWidth="1"/>
    <col min="18" max="18" width="8.85546875" style="1" hidden="1" customWidth="1"/>
    <col min="19" max="19" width="18.5703125" style="1" hidden="1" customWidth="1"/>
    <col min="20" max="21" width="9.140625" style="45" hidden="1" customWidth="1"/>
    <col min="22" max="24" width="9.140625" style="45" customWidth="1"/>
    <col min="25" max="16384" width="9.140625" style="45"/>
  </cols>
  <sheetData>
    <row r="1" spans="1:19" ht="38.25" customHeight="1">
      <c r="A1" s="170" t="s">
        <v>7</v>
      </c>
      <c r="B1" s="171"/>
      <c r="C1" s="172"/>
      <c r="D1" s="173"/>
      <c r="E1" s="162" t="s">
        <v>409</v>
      </c>
      <c r="F1" s="163"/>
      <c r="G1" s="163"/>
      <c r="H1" s="163"/>
      <c r="I1" s="163"/>
      <c r="J1" s="174" t="s">
        <v>414</v>
      </c>
      <c r="K1" s="175"/>
    </row>
    <row r="2" spans="1:19" ht="35.25" customHeight="1" thickBot="1">
      <c r="A2" s="166" t="s">
        <v>465</v>
      </c>
      <c r="B2" s="167"/>
      <c r="C2" s="168"/>
      <c r="D2" s="169"/>
      <c r="E2" s="164" t="s">
        <v>245</v>
      </c>
      <c r="F2" s="165"/>
      <c r="G2" s="165"/>
      <c r="H2" s="165"/>
      <c r="I2" s="165"/>
      <c r="J2" s="176"/>
      <c r="K2" s="177"/>
    </row>
    <row r="3" spans="1:19" ht="12" customHeight="1">
      <c r="A3" s="46" t="s">
        <v>8</v>
      </c>
      <c r="B3" s="160" t="s">
        <v>44</v>
      </c>
      <c r="C3" s="178" t="s">
        <v>2</v>
      </c>
      <c r="D3" s="178" t="s">
        <v>3</v>
      </c>
      <c r="E3" s="182" t="s">
        <v>5</v>
      </c>
      <c r="F3" s="47" t="s">
        <v>6</v>
      </c>
      <c r="G3" s="47" t="s">
        <v>6</v>
      </c>
      <c r="H3" s="46" t="s">
        <v>6</v>
      </c>
      <c r="I3" s="46" t="s">
        <v>6</v>
      </c>
      <c r="J3" s="46" t="s">
        <v>4</v>
      </c>
      <c r="K3" s="180" t="s">
        <v>0</v>
      </c>
    </row>
    <row r="4" spans="1:19" ht="13.5" customHeight="1" thickBot="1">
      <c r="A4" s="48" t="s">
        <v>1</v>
      </c>
      <c r="B4" s="161"/>
      <c r="C4" s="179"/>
      <c r="D4" s="179"/>
      <c r="E4" s="183"/>
      <c r="F4" s="49">
        <v>1</v>
      </c>
      <c r="G4" s="49">
        <v>2</v>
      </c>
      <c r="H4" s="48">
        <v>3</v>
      </c>
      <c r="I4" s="48">
        <v>4</v>
      </c>
      <c r="J4" s="48" t="s">
        <v>227</v>
      </c>
      <c r="K4" s="181"/>
    </row>
    <row r="5" spans="1:19" s="60" customFormat="1" ht="15">
      <c r="A5" s="50">
        <v>10</v>
      </c>
      <c r="B5" s="51" t="s">
        <v>45</v>
      </c>
      <c r="C5" s="52" t="s">
        <v>476</v>
      </c>
      <c r="D5" s="53" t="s">
        <v>36</v>
      </c>
      <c r="E5" s="54" t="s">
        <v>416</v>
      </c>
      <c r="F5" s="55">
        <f>'1'!AG4</f>
        <v>130.1</v>
      </c>
      <c r="G5" s="55">
        <f>'2'!AG4</f>
        <v>68.83</v>
      </c>
      <c r="H5" s="56">
        <f>'3'!AG4</f>
        <v>132.1</v>
      </c>
      <c r="I5" s="57">
        <f>'4'!AG4</f>
        <v>73.62</v>
      </c>
      <c r="J5" s="58">
        <f>SUM(F5:I5)</f>
        <v>404.65</v>
      </c>
      <c r="K5" s="59">
        <f>RANK(J5,$J$5:$J$84)</f>
        <v>37</v>
      </c>
      <c r="M5" s="136" t="s">
        <v>262</v>
      </c>
      <c r="N5" s="136" t="s">
        <v>48</v>
      </c>
      <c r="O5" s="136" t="s">
        <v>78</v>
      </c>
      <c r="P5" s="136"/>
      <c r="Q5" s="136" t="s">
        <v>400</v>
      </c>
      <c r="R5" s="136" t="s">
        <v>80</v>
      </c>
      <c r="S5" s="136" t="s">
        <v>75</v>
      </c>
    </row>
    <row r="6" spans="1:19" s="60" customFormat="1" ht="15">
      <c r="A6" s="61">
        <v>57</v>
      </c>
      <c r="B6" s="62" t="s">
        <v>45</v>
      </c>
      <c r="C6" s="63" t="s">
        <v>524</v>
      </c>
      <c r="D6" s="64" t="s">
        <v>275</v>
      </c>
      <c r="E6" s="65" t="s">
        <v>525</v>
      </c>
      <c r="F6" s="66">
        <f>'1'!AG5</f>
        <v>185.11</v>
      </c>
      <c r="G6" s="66">
        <f>'2'!AG5</f>
        <v>9.5</v>
      </c>
      <c r="H6" s="67">
        <f>'3'!AG5</f>
        <v>116.26</v>
      </c>
      <c r="I6" s="68">
        <f>'4'!AG5</f>
        <v>78.69</v>
      </c>
      <c r="J6" s="69">
        <f t="shared" ref="J6:J69" si="0">SUM(F6:I6)</f>
        <v>389.56</v>
      </c>
      <c r="K6" s="70">
        <f t="shared" ref="K6:K69" si="1">RANK(J6,$J$5:$J$84)</f>
        <v>42</v>
      </c>
      <c r="M6" s="1" t="s">
        <v>262</v>
      </c>
      <c r="N6" s="1" t="s">
        <v>48</v>
      </c>
      <c r="O6" s="1" t="s">
        <v>279</v>
      </c>
      <c r="Q6" s="1" t="s">
        <v>180</v>
      </c>
      <c r="R6" s="1" t="s">
        <v>56</v>
      </c>
      <c r="S6" s="1" t="s">
        <v>181</v>
      </c>
    </row>
    <row r="7" spans="1:19" s="60" customFormat="1" ht="15">
      <c r="A7" s="61">
        <v>55</v>
      </c>
      <c r="B7" s="62" t="s">
        <v>45</v>
      </c>
      <c r="C7" s="63" t="s">
        <v>522</v>
      </c>
      <c r="D7" s="64" t="s">
        <v>77</v>
      </c>
      <c r="E7" s="65" t="s">
        <v>279</v>
      </c>
      <c r="F7" s="66">
        <f>'1'!AG6</f>
        <v>140.07999999999998</v>
      </c>
      <c r="G7" s="66">
        <f>'2'!AG6</f>
        <v>65.52</v>
      </c>
      <c r="H7" s="67">
        <f>'3'!AG6</f>
        <v>115.97999999999999</v>
      </c>
      <c r="I7" s="68" t="str">
        <f>'4'!AG6</f>
        <v>0,00</v>
      </c>
      <c r="J7" s="69">
        <f t="shared" si="0"/>
        <v>321.57999999999993</v>
      </c>
      <c r="K7" s="70">
        <f t="shared" si="1"/>
        <v>50</v>
      </c>
      <c r="M7" s="1" t="s">
        <v>415</v>
      </c>
      <c r="N7" s="1" t="s">
        <v>36</v>
      </c>
      <c r="O7" s="1" t="s">
        <v>416</v>
      </c>
      <c r="P7" s="136"/>
      <c r="Q7" s="136" t="s">
        <v>250</v>
      </c>
      <c r="R7" s="136" t="s">
        <v>149</v>
      </c>
      <c r="S7" s="136" t="s">
        <v>251</v>
      </c>
    </row>
    <row r="8" spans="1:19" s="60" customFormat="1" ht="15">
      <c r="A8" s="61">
        <v>39</v>
      </c>
      <c r="B8" s="62" t="s">
        <v>45</v>
      </c>
      <c r="C8" s="63" t="s">
        <v>507</v>
      </c>
      <c r="D8" s="64" t="s">
        <v>28</v>
      </c>
      <c r="E8" s="65" t="s">
        <v>493</v>
      </c>
      <c r="F8" s="66">
        <f>'1'!AG7</f>
        <v>180.78</v>
      </c>
      <c r="G8" s="66">
        <f>'2'!AG7</f>
        <v>69.31</v>
      </c>
      <c r="H8" s="67">
        <f>'3'!AG7</f>
        <v>132.81</v>
      </c>
      <c r="I8" s="68">
        <f>'4'!AG7</f>
        <v>54.59</v>
      </c>
      <c r="J8" s="69">
        <f t="shared" si="0"/>
        <v>437.49</v>
      </c>
      <c r="K8" s="70">
        <f t="shared" si="1"/>
        <v>26</v>
      </c>
      <c r="M8" s="1" t="s">
        <v>66</v>
      </c>
      <c r="N8" s="1" t="s">
        <v>67</v>
      </c>
      <c r="O8" s="1" t="s">
        <v>154</v>
      </c>
      <c r="P8" s="136"/>
      <c r="Q8" s="1" t="s">
        <v>105</v>
      </c>
      <c r="R8" s="1" t="s">
        <v>106</v>
      </c>
      <c r="S8" s="1" t="s">
        <v>102</v>
      </c>
    </row>
    <row r="9" spans="1:19" s="60" customFormat="1" ht="15">
      <c r="A9" s="61">
        <v>38</v>
      </c>
      <c r="B9" s="62" t="s">
        <v>45</v>
      </c>
      <c r="C9" s="63" t="s">
        <v>506</v>
      </c>
      <c r="D9" s="64" t="s">
        <v>28</v>
      </c>
      <c r="E9" s="65" t="s">
        <v>493</v>
      </c>
      <c r="F9" s="66">
        <f>'1'!AG8</f>
        <v>176.62</v>
      </c>
      <c r="G9" s="66">
        <f>'2'!AG8</f>
        <v>72.210000000000008</v>
      </c>
      <c r="H9" s="67">
        <f>'3'!AG8</f>
        <v>151.03</v>
      </c>
      <c r="I9" s="68">
        <f>'4'!AG8</f>
        <v>65.960000000000008</v>
      </c>
      <c r="J9" s="69">
        <f t="shared" si="0"/>
        <v>465.82000000000005</v>
      </c>
      <c r="K9" s="70">
        <f t="shared" si="1"/>
        <v>17</v>
      </c>
      <c r="M9" s="60" t="s">
        <v>155</v>
      </c>
      <c r="N9" s="60" t="s">
        <v>80</v>
      </c>
      <c r="O9" s="60" t="s">
        <v>75</v>
      </c>
      <c r="Q9" s="136" t="s">
        <v>257</v>
      </c>
      <c r="R9" s="136" t="s">
        <v>69</v>
      </c>
      <c r="S9" s="136" t="s">
        <v>258</v>
      </c>
    </row>
    <row r="10" spans="1:19" s="60" customFormat="1" ht="15">
      <c r="A10" s="61">
        <v>35</v>
      </c>
      <c r="B10" s="62" t="s">
        <v>45</v>
      </c>
      <c r="C10" s="63" t="s">
        <v>504</v>
      </c>
      <c r="D10" s="64" t="s">
        <v>12</v>
      </c>
      <c r="E10" s="65" t="s">
        <v>493</v>
      </c>
      <c r="F10" s="66">
        <f>'1'!AG9</f>
        <v>149</v>
      </c>
      <c r="G10" s="66">
        <f>'2'!AG9</f>
        <v>68.319999999999993</v>
      </c>
      <c r="H10" s="67">
        <f>'3'!AG9</f>
        <v>132.28</v>
      </c>
      <c r="I10" s="68">
        <f>'4'!AG9</f>
        <v>60.89</v>
      </c>
      <c r="J10" s="69">
        <f t="shared" si="0"/>
        <v>410.49</v>
      </c>
      <c r="K10" s="70">
        <f t="shared" si="1"/>
        <v>34</v>
      </c>
      <c r="M10" s="136" t="s">
        <v>268</v>
      </c>
      <c r="N10" s="136" t="s">
        <v>269</v>
      </c>
      <c r="O10" s="136" t="s">
        <v>65</v>
      </c>
      <c r="P10" s="136"/>
      <c r="Q10" s="1" t="s">
        <v>107</v>
      </c>
      <c r="R10" s="1" t="s">
        <v>17</v>
      </c>
      <c r="S10" s="1" t="s">
        <v>168</v>
      </c>
    </row>
    <row r="11" spans="1:19" s="60" customFormat="1" ht="15">
      <c r="A11" s="61">
        <v>36</v>
      </c>
      <c r="B11" s="62" t="s">
        <v>45</v>
      </c>
      <c r="C11" s="63" t="s">
        <v>505</v>
      </c>
      <c r="D11" s="64" t="s">
        <v>80</v>
      </c>
      <c r="E11" s="65" t="s">
        <v>64</v>
      </c>
      <c r="F11" s="66">
        <f>'1'!AG10</f>
        <v>186.47</v>
      </c>
      <c r="G11" s="66">
        <f>'2'!AG10</f>
        <v>75.75</v>
      </c>
      <c r="H11" s="67">
        <f>'3'!AG10</f>
        <v>156.59</v>
      </c>
      <c r="I11" s="68">
        <f>'4'!AG10</f>
        <v>78.739999999999995</v>
      </c>
      <c r="J11" s="69">
        <f t="shared" si="0"/>
        <v>497.55000000000007</v>
      </c>
      <c r="K11" s="70">
        <f t="shared" si="1"/>
        <v>5</v>
      </c>
      <c r="M11" s="136" t="s">
        <v>68</v>
      </c>
      <c r="N11" s="136" t="s">
        <v>69</v>
      </c>
      <c r="O11" s="136" t="s">
        <v>244</v>
      </c>
      <c r="P11" s="136"/>
      <c r="Q11" s="136" t="s">
        <v>107</v>
      </c>
      <c r="R11" s="136" t="s">
        <v>12</v>
      </c>
      <c r="S11" s="136" t="s">
        <v>70</v>
      </c>
    </row>
    <row r="12" spans="1:19" s="60" customFormat="1" ht="15">
      <c r="A12" s="61">
        <v>37</v>
      </c>
      <c r="B12" s="62" t="s">
        <v>485</v>
      </c>
      <c r="C12" s="63" t="s">
        <v>505</v>
      </c>
      <c r="D12" s="64" t="s">
        <v>80</v>
      </c>
      <c r="E12" s="65" t="s">
        <v>64</v>
      </c>
      <c r="F12" s="66">
        <f>'1'!AG11</f>
        <v>169.88</v>
      </c>
      <c r="G12" s="66">
        <f>'2'!AG11</f>
        <v>70.08</v>
      </c>
      <c r="H12" s="67">
        <f>'3'!AG11</f>
        <v>141.79</v>
      </c>
      <c r="I12" s="68">
        <f>'4'!AG11</f>
        <v>18.420000000000002</v>
      </c>
      <c r="J12" s="69">
        <f t="shared" si="0"/>
        <v>400.17</v>
      </c>
      <c r="K12" s="70">
        <f t="shared" si="1"/>
        <v>39</v>
      </c>
      <c r="M12" s="1" t="s">
        <v>68</v>
      </c>
      <c r="N12" s="1" t="s">
        <v>69</v>
      </c>
      <c r="O12" s="1" t="s">
        <v>70</v>
      </c>
      <c r="Q12" s="1" t="s">
        <v>107</v>
      </c>
      <c r="R12" s="1" t="s">
        <v>18</v>
      </c>
      <c r="S12" s="1" t="s">
        <v>57</v>
      </c>
    </row>
    <row r="13" spans="1:19" s="60" customFormat="1" ht="15">
      <c r="A13" s="61">
        <v>52</v>
      </c>
      <c r="B13" s="62" t="s">
        <v>45</v>
      </c>
      <c r="C13" s="63" t="s">
        <v>519</v>
      </c>
      <c r="D13" s="64" t="s">
        <v>15</v>
      </c>
      <c r="E13" s="65" t="s">
        <v>493</v>
      </c>
      <c r="F13" s="66">
        <f>'1'!AG12</f>
        <v>178.74</v>
      </c>
      <c r="G13" s="66">
        <f>'2'!AG12</f>
        <v>75.25</v>
      </c>
      <c r="H13" s="67">
        <f>'3'!AG12</f>
        <v>149.41</v>
      </c>
      <c r="I13" s="68">
        <f>'4'!AG12</f>
        <v>79.77</v>
      </c>
      <c r="J13" s="69">
        <f t="shared" si="0"/>
        <v>483.16999999999996</v>
      </c>
      <c r="K13" s="70">
        <f t="shared" si="1"/>
        <v>10</v>
      </c>
      <c r="M13" s="60" t="s">
        <v>156</v>
      </c>
      <c r="N13" s="60" t="s">
        <v>12</v>
      </c>
      <c r="O13" s="60" t="s">
        <v>157</v>
      </c>
      <c r="P13" s="136"/>
      <c r="Q13" s="60" t="s">
        <v>108</v>
      </c>
      <c r="R13" s="60" t="s">
        <v>109</v>
      </c>
      <c r="S13" s="60" t="s">
        <v>85</v>
      </c>
    </row>
    <row r="14" spans="1:19" s="60" customFormat="1" ht="15">
      <c r="A14" s="61">
        <v>24</v>
      </c>
      <c r="B14" s="62" t="s">
        <v>45</v>
      </c>
      <c r="C14" s="63" t="s">
        <v>494</v>
      </c>
      <c r="D14" s="64" t="s">
        <v>16</v>
      </c>
      <c r="E14" s="65" t="s">
        <v>168</v>
      </c>
      <c r="F14" s="66">
        <f>'1'!AG13</f>
        <v>181.68</v>
      </c>
      <c r="G14" s="66">
        <f>'2'!AG13</f>
        <v>70.88</v>
      </c>
      <c r="H14" s="67">
        <f>'3'!AG13</f>
        <v>149.09</v>
      </c>
      <c r="I14" s="68">
        <f>'4'!AG13</f>
        <v>76.97</v>
      </c>
      <c r="J14" s="69">
        <f t="shared" si="0"/>
        <v>478.62</v>
      </c>
      <c r="K14" s="70">
        <f t="shared" si="1"/>
        <v>12</v>
      </c>
      <c r="M14" s="1" t="s">
        <v>417</v>
      </c>
      <c r="N14" s="1" t="s">
        <v>60</v>
      </c>
      <c r="O14" s="1" t="s">
        <v>241</v>
      </c>
      <c r="P14" s="136"/>
      <c r="Q14" s="1" t="s">
        <v>272</v>
      </c>
      <c r="R14" s="1" t="s">
        <v>50</v>
      </c>
      <c r="S14" s="1" t="s">
        <v>57</v>
      </c>
    </row>
    <row r="15" spans="1:19" s="60" customFormat="1" ht="15">
      <c r="A15" s="61">
        <v>6</v>
      </c>
      <c r="B15" s="62" t="s">
        <v>45</v>
      </c>
      <c r="C15" s="63" t="s">
        <v>472</v>
      </c>
      <c r="D15" s="64" t="s">
        <v>60</v>
      </c>
      <c r="E15" s="65" t="s">
        <v>298</v>
      </c>
      <c r="F15" s="66">
        <f>'1'!AG14</f>
        <v>85.1</v>
      </c>
      <c r="G15" s="66">
        <f>'2'!AG14</f>
        <v>64.239999999999995</v>
      </c>
      <c r="H15" s="67">
        <f>'3'!AG14</f>
        <v>128.62</v>
      </c>
      <c r="I15" s="68">
        <f>'4'!AG14</f>
        <v>45.31</v>
      </c>
      <c r="J15" s="69">
        <f t="shared" si="0"/>
        <v>323.27</v>
      </c>
      <c r="K15" s="70">
        <f t="shared" si="1"/>
        <v>49</v>
      </c>
      <c r="M15" s="1" t="s">
        <v>237</v>
      </c>
      <c r="N15" s="1" t="s">
        <v>17</v>
      </c>
      <c r="O15" s="1" t="s">
        <v>168</v>
      </c>
      <c r="Q15" s="136" t="s">
        <v>273</v>
      </c>
      <c r="R15" s="136" t="s">
        <v>36</v>
      </c>
      <c r="S15" s="136" t="s">
        <v>61</v>
      </c>
    </row>
    <row r="16" spans="1:19" s="60" customFormat="1" ht="15">
      <c r="A16" s="61">
        <v>27</v>
      </c>
      <c r="B16" s="62" t="s">
        <v>45</v>
      </c>
      <c r="C16" s="63" t="s">
        <v>498</v>
      </c>
      <c r="D16" s="64" t="s">
        <v>67</v>
      </c>
      <c r="E16" s="65" t="s">
        <v>497</v>
      </c>
      <c r="F16" s="66">
        <f>'1'!AG15</f>
        <v>184.67000000000002</v>
      </c>
      <c r="G16" s="66">
        <f>'2'!AG15</f>
        <v>71.069999999999993</v>
      </c>
      <c r="H16" s="67">
        <f>'3'!AG15</f>
        <v>131.19999999999999</v>
      </c>
      <c r="I16" s="68">
        <f>'4'!AG15</f>
        <v>70.52</v>
      </c>
      <c r="J16" s="69">
        <f t="shared" si="0"/>
        <v>457.46</v>
      </c>
      <c r="K16" s="70">
        <f t="shared" si="1"/>
        <v>22</v>
      </c>
      <c r="M16" s="136" t="s">
        <v>237</v>
      </c>
      <c r="N16" s="136" t="s">
        <v>183</v>
      </c>
      <c r="O16" s="136" t="s">
        <v>236</v>
      </c>
      <c r="P16" s="136"/>
      <c r="Q16" s="1" t="s">
        <v>182</v>
      </c>
      <c r="R16" s="1" t="s">
        <v>183</v>
      </c>
      <c r="S16" s="1" t="s">
        <v>184</v>
      </c>
    </row>
    <row r="17" spans="1:19" s="60" customFormat="1" ht="15">
      <c r="A17" s="61">
        <v>53</v>
      </c>
      <c r="B17" s="62" t="s">
        <v>45</v>
      </c>
      <c r="C17" s="63" t="s">
        <v>520</v>
      </c>
      <c r="D17" s="64" t="s">
        <v>119</v>
      </c>
      <c r="E17" s="65" t="s">
        <v>241</v>
      </c>
      <c r="F17" s="66">
        <f>'1'!AG16</f>
        <v>159.81</v>
      </c>
      <c r="G17" s="66">
        <f>'2'!AG16</f>
        <v>75.930000000000007</v>
      </c>
      <c r="H17" s="67">
        <f>'3'!AG16</f>
        <v>148.75</v>
      </c>
      <c r="I17" s="68">
        <f>'4'!AG16</f>
        <v>76.7</v>
      </c>
      <c r="J17" s="69">
        <f t="shared" si="0"/>
        <v>461.19</v>
      </c>
      <c r="K17" s="70">
        <f t="shared" si="1"/>
        <v>20</v>
      </c>
      <c r="M17" s="1" t="s">
        <v>158</v>
      </c>
      <c r="N17" s="1" t="s">
        <v>159</v>
      </c>
      <c r="O17" s="1" t="s">
        <v>160</v>
      </c>
      <c r="Q17" s="136" t="s">
        <v>182</v>
      </c>
      <c r="R17" s="136" t="s">
        <v>185</v>
      </c>
      <c r="S17" s="136" t="s">
        <v>57</v>
      </c>
    </row>
    <row r="18" spans="1:19" s="60" customFormat="1" ht="15">
      <c r="A18" s="61">
        <v>21</v>
      </c>
      <c r="B18" s="62" t="s">
        <v>45</v>
      </c>
      <c r="C18" s="63" t="s">
        <v>490</v>
      </c>
      <c r="D18" s="64" t="s">
        <v>50</v>
      </c>
      <c r="E18" s="137" t="s">
        <v>154</v>
      </c>
      <c r="F18" s="66">
        <f>'1'!AG17</f>
        <v>142.44999999999999</v>
      </c>
      <c r="G18" s="66">
        <f>'2'!AG17</f>
        <v>52.79</v>
      </c>
      <c r="H18" s="67">
        <f>'3'!AG17</f>
        <v>127.28</v>
      </c>
      <c r="I18" s="68">
        <f>'4'!AG17</f>
        <v>60.37</v>
      </c>
      <c r="J18" s="69">
        <f t="shared" si="0"/>
        <v>382.89</v>
      </c>
      <c r="K18" s="70">
        <f t="shared" si="1"/>
        <v>45</v>
      </c>
      <c r="M18" s="136" t="s">
        <v>270</v>
      </c>
      <c r="N18" s="136" t="s">
        <v>187</v>
      </c>
      <c r="O18" s="136" t="s">
        <v>271</v>
      </c>
      <c r="P18" s="136"/>
      <c r="Q18" s="136" t="s">
        <v>186</v>
      </c>
      <c r="R18" s="136" t="s">
        <v>50</v>
      </c>
      <c r="S18" s="136" t="s">
        <v>168</v>
      </c>
    </row>
    <row r="19" spans="1:19" s="60" customFormat="1" ht="15">
      <c r="A19" s="61">
        <v>50</v>
      </c>
      <c r="B19" s="62" t="s">
        <v>45</v>
      </c>
      <c r="C19" s="63" t="s">
        <v>517</v>
      </c>
      <c r="D19" s="64" t="s">
        <v>36</v>
      </c>
      <c r="E19" s="137" t="s">
        <v>154</v>
      </c>
      <c r="F19" s="66">
        <f>'1'!AG18</f>
        <v>177.57999999999998</v>
      </c>
      <c r="G19" s="66">
        <f>'2'!AG18</f>
        <v>74.28</v>
      </c>
      <c r="H19" s="67">
        <f>'3'!AG18</f>
        <v>150.66</v>
      </c>
      <c r="I19" s="68">
        <f>'4'!AG18</f>
        <v>74.09</v>
      </c>
      <c r="J19" s="69">
        <f t="shared" si="0"/>
        <v>476.61</v>
      </c>
      <c r="K19" s="70">
        <f t="shared" si="1"/>
        <v>13</v>
      </c>
      <c r="M19" s="1" t="s">
        <v>71</v>
      </c>
      <c r="N19" s="1" t="s">
        <v>12</v>
      </c>
      <c r="O19" s="1" t="s">
        <v>241</v>
      </c>
      <c r="Q19" s="1" t="s">
        <v>186</v>
      </c>
      <c r="R19" s="1" t="s">
        <v>187</v>
      </c>
      <c r="S19" s="1" t="s">
        <v>168</v>
      </c>
    </row>
    <row r="20" spans="1:19" s="60" customFormat="1" ht="15">
      <c r="A20" s="61">
        <v>25</v>
      </c>
      <c r="B20" s="62" t="s">
        <v>45</v>
      </c>
      <c r="C20" s="63" t="s">
        <v>495</v>
      </c>
      <c r="D20" s="64" t="s">
        <v>60</v>
      </c>
      <c r="E20" s="65" t="s">
        <v>467</v>
      </c>
      <c r="F20" s="66">
        <f>'1'!AG19</f>
        <v>184.82</v>
      </c>
      <c r="G20" s="66">
        <f>'2'!AG19</f>
        <v>78.98</v>
      </c>
      <c r="H20" s="67">
        <f>'3'!AG19</f>
        <v>147.61000000000001</v>
      </c>
      <c r="I20" s="68">
        <f>'4'!AG19</f>
        <v>68.180000000000007</v>
      </c>
      <c r="J20" s="69">
        <f t="shared" si="0"/>
        <v>479.59000000000003</v>
      </c>
      <c r="K20" s="70">
        <f t="shared" si="1"/>
        <v>11</v>
      </c>
      <c r="M20" s="60" t="s">
        <v>72</v>
      </c>
      <c r="N20" s="60" t="s">
        <v>60</v>
      </c>
      <c r="O20" s="60" t="s">
        <v>73</v>
      </c>
      <c r="Q20" s="60" t="s">
        <v>148</v>
      </c>
      <c r="R20" s="60" t="s">
        <v>149</v>
      </c>
      <c r="S20" s="60" t="s">
        <v>21</v>
      </c>
    </row>
    <row r="21" spans="1:19" s="60" customFormat="1" ht="15">
      <c r="A21" s="61">
        <v>43</v>
      </c>
      <c r="B21" s="62" t="s">
        <v>45</v>
      </c>
      <c r="C21" s="63" t="s">
        <v>511</v>
      </c>
      <c r="D21" s="64" t="s">
        <v>18</v>
      </c>
      <c r="E21" s="65" t="s">
        <v>467</v>
      </c>
      <c r="F21" s="66">
        <f>'1'!AG20</f>
        <v>191.85</v>
      </c>
      <c r="G21" s="66">
        <f>'2'!AG20</f>
        <v>76.7</v>
      </c>
      <c r="H21" s="67">
        <f>'3'!AG20</f>
        <v>151.35</v>
      </c>
      <c r="I21" s="68">
        <f>'4'!AG20</f>
        <v>79.11</v>
      </c>
      <c r="J21" s="69">
        <f t="shared" si="0"/>
        <v>499.01</v>
      </c>
      <c r="K21" s="70">
        <f t="shared" si="1"/>
        <v>4</v>
      </c>
      <c r="M21" s="1" t="s">
        <v>418</v>
      </c>
      <c r="N21" s="1" t="s">
        <v>77</v>
      </c>
      <c r="O21" s="1" t="s">
        <v>419</v>
      </c>
      <c r="P21" s="136"/>
      <c r="Q21" s="1" t="s">
        <v>420</v>
      </c>
      <c r="R21" s="1" t="s">
        <v>140</v>
      </c>
      <c r="S21" s="1" t="s">
        <v>57</v>
      </c>
    </row>
    <row r="22" spans="1:19" s="60" customFormat="1" ht="15">
      <c r="A22" s="61">
        <v>44</v>
      </c>
      <c r="B22" s="62" t="s">
        <v>485</v>
      </c>
      <c r="C22" s="63" t="s">
        <v>511</v>
      </c>
      <c r="D22" s="64" t="s">
        <v>18</v>
      </c>
      <c r="E22" s="65" t="s">
        <v>467</v>
      </c>
      <c r="F22" s="66">
        <f>'1'!AG21</f>
        <v>148.86000000000001</v>
      </c>
      <c r="G22" s="66">
        <f>'2'!AG21</f>
        <v>61.34</v>
      </c>
      <c r="H22" s="67">
        <f>'3'!AG21</f>
        <v>125.52000000000001</v>
      </c>
      <c r="I22" s="68">
        <f>'4'!AG21</f>
        <v>62.730000000000004</v>
      </c>
      <c r="J22" s="69">
        <f t="shared" si="0"/>
        <v>398.45000000000005</v>
      </c>
      <c r="K22" s="70">
        <f t="shared" si="1"/>
        <v>40</v>
      </c>
      <c r="M22" s="1" t="s">
        <v>74</v>
      </c>
      <c r="N22" s="1" t="s">
        <v>17</v>
      </c>
      <c r="O22" s="1" t="s">
        <v>222</v>
      </c>
      <c r="P22" s="136"/>
      <c r="Q22" s="1" t="s">
        <v>280</v>
      </c>
      <c r="R22" s="1" t="s">
        <v>281</v>
      </c>
      <c r="S22" s="1" t="s">
        <v>168</v>
      </c>
    </row>
    <row r="23" spans="1:19" s="60" customFormat="1" ht="15">
      <c r="A23" s="61">
        <v>45</v>
      </c>
      <c r="B23" s="62" t="s">
        <v>45</v>
      </c>
      <c r="C23" s="63" t="s">
        <v>512</v>
      </c>
      <c r="D23" s="64" t="s">
        <v>261</v>
      </c>
      <c r="E23" s="65" t="s">
        <v>467</v>
      </c>
      <c r="F23" s="66">
        <f>'1'!AG22</f>
        <v>173.05</v>
      </c>
      <c r="G23" s="66">
        <f>'2'!AG22</f>
        <v>64.989999999999995</v>
      </c>
      <c r="H23" s="67">
        <f>'3'!AG22</f>
        <v>135.19</v>
      </c>
      <c r="I23" s="68">
        <f>'4'!AG22</f>
        <v>10.71</v>
      </c>
      <c r="J23" s="69">
        <f t="shared" si="0"/>
        <v>383.94</v>
      </c>
      <c r="K23" s="70">
        <f t="shared" si="1"/>
        <v>44</v>
      </c>
      <c r="M23" s="1" t="s">
        <v>74</v>
      </c>
      <c r="N23" s="1" t="s">
        <v>17</v>
      </c>
      <c r="O23" s="1" t="s">
        <v>75</v>
      </c>
      <c r="Q23" s="136" t="s">
        <v>283</v>
      </c>
      <c r="R23" s="136" t="s">
        <v>56</v>
      </c>
      <c r="S23" s="136" t="s">
        <v>241</v>
      </c>
    </row>
    <row r="24" spans="1:19" s="60" customFormat="1" ht="15">
      <c r="A24" s="61">
        <v>22</v>
      </c>
      <c r="B24" s="62" t="s">
        <v>45</v>
      </c>
      <c r="C24" s="63" t="s">
        <v>491</v>
      </c>
      <c r="D24" s="64" t="s">
        <v>16</v>
      </c>
      <c r="E24" s="65" t="s">
        <v>467</v>
      </c>
      <c r="F24" s="66">
        <f>'1'!AG23</f>
        <v>189.28</v>
      </c>
      <c r="G24" s="66">
        <f>'2'!AG23</f>
        <v>79.09</v>
      </c>
      <c r="H24" s="67">
        <f>'3'!AG23</f>
        <v>154.17000000000002</v>
      </c>
      <c r="I24" s="68">
        <f>'4'!AG23</f>
        <v>81.539999999999992</v>
      </c>
      <c r="J24" s="69">
        <f t="shared" si="0"/>
        <v>504.08000000000004</v>
      </c>
      <c r="K24" s="70">
        <f t="shared" si="1"/>
        <v>3</v>
      </c>
      <c r="M24" s="136" t="s">
        <v>274</v>
      </c>
      <c r="N24" s="136" t="s">
        <v>275</v>
      </c>
      <c r="O24" s="136" t="s">
        <v>276</v>
      </c>
      <c r="P24" s="136"/>
      <c r="Q24" s="1" t="s">
        <v>55</v>
      </c>
      <c r="R24" s="1" t="s">
        <v>56</v>
      </c>
      <c r="S24" s="1" t="s">
        <v>222</v>
      </c>
    </row>
    <row r="25" spans="1:19" s="60" customFormat="1" ht="15">
      <c r="A25" s="61">
        <v>26</v>
      </c>
      <c r="B25" s="62" t="s">
        <v>45</v>
      </c>
      <c r="C25" s="63" t="s">
        <v>496</v>
      </c>
      <c r="D25" s="64" t="s">
        <v>80</v>
      </c>
      <c r="E25" s="65" t="s">
        <v>497</v>
      </c>
      <c r="F25" s="66">
        <f>'1'!AG24</f>
        <v>176.3</v>
      </c>
      <c r="G25" s="66">
        <f>'2'!AG24</f>
        <v>74.61</v>
      </c>
      <c r="H25" s="67">
        <f>'3'!AG24</f>
        <v>141.79</v>
      </c>
      <c r="I25" s="68">
        <f>'4'!AG24</f>
        <v>62.730000000000004</v>
      </c>
      <c r="J25" s="69">
        <f t="shared" si="0"/>
        <v>455.43000000000006</v>
      </c>
      <c r="K25" s="70">
        <f t="shared" si="1"/>
        <v>23</v>
      </c>
      <c r="M25" s="1" t="s">
        <v>277</v>
      </c>
      <c r="N25" s="1" t="s">
        <v>50</v>
      </c>
      <c r="O25" s="1" t="s">
        <v>278</v>
      </c>
      <c r="P25" s="136"/>
      <c r="Q25" s="136" t="s">
        <v>55</v>
      </c>
      <c r="R25" s="136" t="s">
        <v>56</v>
      </c>
      <c r="S25" s="136" t="s">
        <v>75</v>
      </c>
    </row>
    <row r="26" spans="1:19" s="60" customFormat="1" ht="15">
      <c r="A26" s="61">
        <v>18</v>
      </c>
      <c r="B26" s="62" t="s">
        <v>45</v>
      </c>
      <c r="C26" s="63" t="s">
        <v>486</v>
      </c>
      <c r="D26" s="64" t="s">
        <v>15</v>
      </c>
      <c r="E26" s="65" t="s">
        <v>22</v>
      </c>
      <c r="F26" s="66">
        <f>'1'!AG25</f>
        <v>176.65</v>
      </c>
      <c r="G26" s="66">
        <f>'2'!AG25</f>
        <v>73.489999999999995</v>
      </c>
      <c r="H26" s="67">
        <f>'3'!AG25</f>
        <v>138.02000000000001</v>
      </c>
      <c r="I26" s="68" t="str">
        <f>'4'!AG25</f>
        <v>0,00</v>
      </c>
      <c r="J26" s="69">
        <f t="shared" si="0"/>
        <v>388.15999999999997</v>
      </c>
      <c r="K26" s="70">
        <f t="shared" si="1"/>
        <v>43</v>
      </c>
      <c r="M26" s="60" t="s">
        <v>76</v>
      </c>
      <c r="N26" s="60" t="s">
        <v>77</v>
      </c>
      <c r="O26" s="60" t="s">
        <v>78</v>
      </c>
      <c r="Q26" s="1" t="s">
        <v>188</v>
      </c>
      <c r="R26" s="1" t="s">
        <v>189</v>
      </c>
      <c r="S26" s="1" t="s">
        <v>75</v>
      </c>
    </row>
    <row r="27" spans="1:19" s="60" customFormat="1" ht="15">
      <c r="A27" s="61">
        <v>19</v>
      </c>
      <c r="B27" s="62" t="s">
        <v>45</v>
      </c>
      <c r="C27" s="63" t="s">
        <v>487</v>
      </c>
      <c r="D27" s="64" t="s">
        <v>15</v>
      </c>
      <c r="E27" s="65" t="s">
        <v>22</v>
      </c>
      <c r="F27" s="66">
        <f>'1'!AG26</f>
        <v>175.32999999999998</v>
      </c>
      <c r="G27" s="66">
        <f>'2'!AG26</f>
        <v>75.13</v>
      </c>
      <c r="H27" s="67">
        <f>'3'!AG26</f>
        <v>123.28</v>
      </c>
      <c r="I27" s="68">
        <f>'4'!AG26</f>
        <v>63.18</v>
      </c>
      <c r="J27" s="69">
        <f t="shared" si="0"/>
        <v>436.92</v>
      </c>
      <c r="K27" s="70">
        <f t="shared" si="1"/>
        <v>27</v>
      </c>
      <c r="M27" s="136" t="s">
        <v>76</v>
      </c>
      <c r="N27" s="136" t="s">
        <v>77</v>
      </c>
      <c r="O27" s="136" t="s">
        <v>279</v>
      </c>
      <c r="P27" s="136"/>
      <c r="Q27" s="136" t="s">
        <v>287</v>
      </c>
      <c r="R27" s="136" t="s">
        <v>15</v>
      </c>
      <c r="S27" s="136" t="s">
        <v>288</v>
      </c>
    </row>
    <row r="28" spans="1:19" s="60" customFormat="1" ht="15">
      <c r="A28" s="61">
        <v>8</v>
      </c>
      <c r="B28" s="62" t="s">
        <v>45</v>
      </c>
      <c r="C28" s="63" t="s">
        <v>474</v>
      </c>
      <c r="D28" s="64" t="s">
        <v>111</v>
      </c>
      <c r="E28" s="65" t="s">
        <v>298</v>
      </c>
      <c r="F28" s="66">
        <f>'1'!AG27</f>
        <v>64.72</v>
      </c>
      <c r="G28" s="66">
        <f>'2'!AG27</f>
        <v>65.05</v>
      </c>
      <c r="H28" s="67">
        <f>'3'!AG27</f>
        <v>104.65</v>
      </c>
      <c r="I28" s="68">
        <f>'4'!AG27</f>
        <v>73.319999999999993</v>
      </c>
      <c r="J28" s="69">
        <f t="shared" si="0"/>
        <v>307.74</v>
      </c>
      <c r="K28" s="70">
        <f t="shared" si="1"/>
        <v>52</v>
      </c>
      <c r="M28" s="136" t="s">
        <v>223</v>
      </c>
      <c r="N28" s="136" t="s">
        <v>224</v>
      </c>
      <c r="O28" s="136" t="s">
        <v>222</v>
      </c>
      <c r="Q28" s="1" t="s">
        <v>147</v>
      </c>
      <c r="R28" s="1" t="s">
        <v>60</v>
      </c>
      <c r="S28" s="1" t="s">
        <v>21</v>
      </c>
    </row>
    <row r="29" spans="1:19" s="60" customFormat="1" ht="15">
      <c r="A29" s="61">
        <v>30</v>
      </c>
      <c r="B29" s="62" t="s">
        <v>45</v>
      </c>
      <c r="C29" s="63" t="s">
        <v>501</v>
      </c>
      <c r="D29" s="64" t="s">
        <v>80</v>
      </c>
      <c r="E29" s="65" t="s">
        <v>222</v>
      </c>
      <c r="F29" s="66">
        <f>'1'!AG28</f>
        <v>183.85</v>
      </c>
      <c r="G29" s="66">
        <f>'2'!AG28</f>
        <v>71.710000000000008</v>
      </c>
      <c r="H29" s="67">
        <f>'3'!AG28</f>
        <v>145.34</v>
      </c>
      <c r="I29" s="68">
        <f>'4'!AG28</f>
        <v>61.25</v>
      </c>
      <c r="J29" s="69">
        <f t="shared" si="0"/>
        <v>462.15</v>
      </c>
      <c r="K29" s="70">
        <f t="shared" si="1"/>
        <v>19</v>
      </c>
      <c r="M29" s="1" t="s">
        <v>223</v>
      </c>
      <c r="N29" s="1" t="s">
        <v>224</v>
      </c>
      <c r="O29" s="1" t="s">
        <v>75</v>
      </c>
      <c r="P29" s="136"/>
      <c r="Q29" s="1" t="s">
        <v>292</v>
      </c>
      <c r="R29" s="1" t="s">
        <v>11</v>
      </c>
      <c r="S29" s="1" t="s">
        <v>291</v>
      </c>
    </row>
    <row r="30" spans="1:19" s="60" customFormat="1" ht="15">
      <c r="A30" s="61">
        <v>20</v>
      </c>
      <c r="B30" s="62" t="s">
        <v>45</v>
      </c>
      <c r="C30" s="63" t="s">
        <v>489</v>
      </c>
      <c r="D30" s="64" t="s">
        <v>48</v>
      </c>
      <c r="E30" s="65" t="s">
        <v>202</v>
      </c>
      <c r="F30" s="66">
        <f>'1'!AG29</f>
        <v>148.46</v>
      </c>
      <c r="G30" s="66">
        <f>'2'!AG29</f>
        <v>71.75</v>
      </c>
      <c r="H30" s="67">
        <f>'3'!AG29</f>
        <v>140.94</v>
      </c>
      <c r="I30" s="68">
        <f>'4'!AG29</f>
        <v>72.989999999999995</v>
      </c>
      <c r="J30" s="69">
        <f t="shared" si="0"/>
        <v>434.14</v>
      </c>
      <c r="K30" s="70">
        <f t="shared" si="1"/>
        <v>28</v>
      </c>
      <c r="M30" s="60" t="s">
        <v>161</v>
      </c>
      <c r="N30" s="60" t="s">
        <v>162</v>
      </c>
      <c r="O30" s="60" t="s">
        <v>160</v>
      </c>
      <c r="P30" s="136"/>
      <c r="Q30" s="136" t="s">
        <v>292</v>
      </c>
      <c r="R30" s="136" t="s">
        <v>11</v>
      </c>
      <c r="S30" s="136" t="s">
        <v>293</v>
      </c>
    </row>
    <row r="31" spans="1:19" s="60" customFormat="1" ht="15">
      <c r="A31" s="61">
        <v>47</v>
      </c>
      <c r="B31" s="62" t="s">
        <v>45</v>
      </c>
      <c r="C31" s="63" t="s">
        <v>514</v>
      </c>
      <c r="D31" s="64" t="s">
        <v>50</v>
      </c>
      <c r="E31" s="65" t="s">
        <v>515</v>
      </c>
      <c r="F31" s="66">
        <f>'1'!AG30</f>
        <v>192.86</v>
      </c>
      <c r="G31" s="66">
        <f>'2'!AG30</f>
        <v>79.569999999999993</v>
      </c>
      <c r="H31" s="67">
        <f>'3'!AG30</f>
        <v>153.53</v>
      </c>
      <c r="I31" s="68">
        <f>'4'!AG30</f>
        <v>39.129999999999995</v>
      </c>
      <c r="J31" s="69">
        <f t="shared" si="0"/>
        <v>465.09000000000003</v>
      </c>
      <c r="K31" s="70">
        <f t="shared" si="1"/>
        <v>18</v>
      </c>
      <c r="M31" s="60" t="s">
        <v>42</v>
      </c>
      <c r="N31" s="60" t="s">
        <v>28</v>
      </c>
      <c r="O31" s="60" t="s">
        <v>57</v>
      </c>
      <c r="P31" s="136"/>
      <c r="Q31" s="136" t="s">
        <v>294</v>
      </c>
      <c r="R31" s="136" t="s">
        <v>11</v>
      </c>
      <c r="S31" s="136" t="s">
        <v>291</v>
      </c>
    </row>
    <row r="32" spans="1:19" s="60" customFormat="1" ht="15">
      <c r="A32" s="61">
        <v>48</v>
      </c>
      <c r="B32" s="62" t="s">
        <v>45</v>
      </c>
      <c r="C32" s="63" t="s">
        <v>516</v>
      </c>
      <c r="D32" s="64" t="s">
        <v>50</v>
      </c>
      <c r="E32" s="137" t="s">
        <v>154</v>
      </c>
      <c r="F32" s="66">
        <f>'1'!AG31</f>
        <v>175.11</v>
      </c>
      <c r="G32" s="66">
        <f>'2'!AG31</f>
        <v>71.900000000000006</v>
      </c>
      <c r="H32" s="67">
        <f>'3'!AG31</f>
        <v>129.29</v>
      </c>
      <c r="I32" s="68">
        <f>'4'!AG31</f>
        <v>49.51</v>
      </c>
      <c r="J32" s="69">
        <f t="shared" si="0"/>
        <v>425.81</v>
      </c>
      <c r="K32" s="70">
        <f t="shared" si="1"/>
        <v>32</v>
      </c>
      <c r="M32" s="1" t="s">
        <v>282</v>
      </c>
      <c r="N32" s="1" t="s">
        <v>48</v>
      </c>
      <c r="O32" s="1" t="s">
        <v>166</v>
      </c>
      <c r="Q32" s="136" t="s">
        <v>190</v>
      </c>
      <c r="R32" s="136" t="s">
        <v>191</v>
      </c>
      <c r="S32" s="136" t="s">
        <v>160</v>
      </c>
    </row>
    <row r="33" spans="1:19" s="60" customFormat="1" ht="15">
      <c r="A33" s="61">
        <v>49</v>
      </c>
      <c r="B33" s="62" t="s">
        <v>485</v>
      </c>
      <c r="C33" s="63" t="s">
        <v>516</v>
      </c>
      <c r="D33" s="64" t="s">
        <v>50</v>
      </c>
      <c r="E33" s="137" t="s">
        <v>154</v>
      </c>
      <c r="F33" s="66">
        <f>'1'!AG32</f>
        <v>120.95</v>
      </c>
      <c r="G33" s="66">
        <f>'2'!AG32</f>
        <v>65.039999999999992</v>
      </c>
      <c r="H33" s="67">
        <f>'3'!AG32</f>
        <v>112.71000000000001</v>
      </c>
      <c r="I33" s="68">
        <f>'4'!AG32</f>
        <v>50.85</v>
      </c>
      <c r="J33" s="69">
        <f t="shared" si="0"/>
        <v>349.55000000000007</v>
      </c>
      <c r="K33" s="70">
        <f t="shared" si="1"/>
        <v>46</v>
      </c>
      <c r="M33" s="1" t="s">
        <v>215</v>
      </c>
      <c r="N33" s="1" t="s">
        <v>67</v>
      </c>
      <c r="O33" s="1" t="s">
        <v>241</v>
      </c>
      <c r="P33" s="136"/>
      <c r="Q33" s="1" t="s">
        <v>192</v>
      </c>
      <c r="R33" s="1" t="s">
        <v>193</v>
      </c>
      <c r="S33" s="1" t="s">
        <v>166</v>
      </c>
    </row>
    <row r="34" spans="1:19" s="60" customFormat="1" ht="15">
      <c r="A34" s="61">
        <v>7</v>
      </c>
      <c r="B34" s="62" t="s">
        <v>45</v>
      </c>
      <c r="C34" s="63" t="s">
        <v>473</v>
      </c>
      <c r="D34" s="64" t="s">
        <v>162</v>
      </c>
      <c r="E34" s="65" t="s">
        <v>298</v>
      </c>
      <c r="F34" s="66">
        <f>'1'!AG33</f>
        <v>51.69</v>
      </c>
      <c r="G34" s="66">
        <f>'2'!AG33</f>
        <v>71.400000000000006</v>
      </c>
      <c r="H34" s="67">
        <f>'3'!AG33</f>
        <v>124.55</v>
      </c>
      <c r="I34" s="68">
        <f>'4'!AG33</f>
        <v>63.31</v>
      </c>
      <c r="J34" s="69">
        <f t="shared" si="0"/>
        <v>310.95</v>
      </c>
      <c r="K34" s="70">
        <f t="shared" si="1"/>
        <v>51</v>
      </c>
      <c r="M34" s="60" t="s">
        <v>163</v>
      </c>
      <c r="N34" s="60" t="s">
        <v>164</v>
      </c>
      <c r="O34" s="60" t="s">
        <v>165</v>
      </c>
      <c r="P34" s="136"/>
      <c r="Q34" s="1" t="s">
        <v>295</v>
      </c>
      <c r="R34" s="1" t="s">
        <v>59</v>
      </c>
      <c r="S34" s="1" t="s">
        <v>296</v>
      </c>
    </row>
    <row r="35" spans="1:19" s="60" customFormat="1" ht="15">
      <c r="A35" s="61">
        <v>23</v>
      </c>
      <c r="B35" s="62" t="s">
        <v>45</v>
      </c>
      <c r="C35" s="63" t="s">
        <v>492</v>
      </c>
      <c r="D35" s="64" t="s">
        <v>18</v>
      </c>
      <c r="E35" s="65" t="s">
        <v>493</v>
      </c>
      <c r="F35" s="66">
        <f>'1'!AG34</f>
        <v>188.01</v>
      </c>
      <c r="G35" s="66">
        <f>'2'!AG34</f>
        <v>80.5</v>
      </c>
      <c r="H35" s="67">
        <f>'3'!AG34</f>
        <v>158.31</v>
      </c>
      <c r="I35" s="68">
        <f>'4'!AG34</f>
        <v>84.81</v>
      </c>
      <c r="J35" s="69">
        <f t="shared" si="0"/>
        <v>511.63</v>
      </c>
      <c r="K35" s="70">
        <f t="shared" si="1"/>
        <v>1</v>
      </c>
      <c r="M35" s="1" t="s">
        <v>19</v>
      </c>
      <c r="N35" s="1" t="s">
        <v>12</v>
      </c>
      <c r="O35" s="1" t="s">
        <v>57</v>
      </c>
      <c r="Q35" s="1" t="s">
        <v>297</v>
      </c>
      <c r="R35" s="1" t="s">
        <v>13</v>
      </c>
      <c r="S35" s="1" t="s">
        <v>168</v>
      </c>
    </row>
    <row r="36" spans="1:19" s="60" customFormat="1" ht="15">
      <c r="A36" s="61">
        <v>13</v>
      </c>
      <c r="B36" s="62" t="s">
        <v>45</v>
      </c>
      <c r="C36" s="63" t="s">
        <v>481</v>
      </c>
      <c r="D36" s="64" t="s">
        <v>281</v>
      </c>
      <c r="E36" s="65" t="s">
        <v>480</v>
      </c>
      <c r="F36" s="66">
        <f>'1'!AG35</f>
        <v>21.53</v>
      </c>
      <c r="G36" s="66">
        <f>'2'!AG35</f>
        <v>50.96</v>
      </c>
      <c r="H36" s="67">
        <f>'3'!AG35</f>
        <v>76.45</v>
      </c>
      <c r="I36" s="68">
        <f>'4'!AG35</f>
        <v>19.259999999999998</v>
      </c>
      <c r="J36" s="69">
        <f t="shared" si="0"/>
        <v>168.2</v>
      </c>
      <c r="K36" s="70">
        <f t="shared" si="1"/>
        <v>58</v>
      </c>
      <c r="M36" s="136" t="s">
        <v>284</v>
      </c>
      <c r="N36" s="136" t="s">
        <v>285</v>
      </c>
      <c r="O36" s="136" t="s">
        <v>286</v>
      </c>
      <c r="P36" s="136"/>
      <c r="Q36" s="136" t="s">
        <v>398</v>
      </c>
      <c r="R36" s="136" t="s">
        <v>80</v>
      </c>
      <c r="S36" s="136" t="s">
        <v>258</v>
      </c>
    </row>
    <row r="37" spans="1:19" s="60" customFormat="1" ht="15">
      <c r="A37" s="61">
        <v>51</v>
      </c>
      <c r="B37" s="62" t="s">
        <v>45</v>
      </c>
      <c r="C37" s="63" t="s">
        <v>518</v>
      </c>
      <c r="D37" s="64" t="s">
        <v>50</v>
      </c>
      <c r="E37" s="65" t="s">
        <v>493</v>
      </c>
      <c r="F37" s="66">
        <f>'1'!AG36</f>
        <v>91.88</v>
      </c>
      <c r="G37" s="66">
        <f>'2'!AG36</f>
        <v>50.78</v>
      </c>
      <c r="H37" s="67">
        <f>'3'!AG36</f>
        <v>126</v>
      </c>
      <c r="I37" s="68">
        <f>'4'!AG36</f>
        <v>16.259999999999998</v>
      </c>
      <c r="J37" s="69">
        <f t="shared" si="0"/>
        <v>284.91999999999996</v>
      </c>
      <c r="K37" s="70">
        <f t="shared" si="1"/>
        <v>53</v>
      </c>
      <c r="M37" s="1" t="s">
        <v>421</v>
      </c>
      <c r="N37" s="1" t="s">
        <v>422</v>
      </c>
      <c r="O37" s="1" t="s">
        <v>423</v>
      </c>
      <c r="Q37" s="1" t="s">
        <v>39</v>
      </c>
      <c r="R37" s="1" t="s">
        <v>40</v>
      </c>
      <c r="S37" s="1" t="s">
        <v>64</v>
      </c>
    </row>
    <row r="38" spans="1:19" s="60" customFormat="1" ht="15">
      <c r="A38" s="61">
        <v>29</v>
      </c>
      <c r="B38" s="62" t="s">
        <v>45</v>
      </c>
      <c r="C38" s="63" t="s">
        <v>500</v>
      </c>
      <c r="D38" s="64" t="s">
        <v>185</v>
      </c>
      <c r="E38" s="65" t="s">
        <v>493</v>
      </c>
      <c r="F38" s="66">
        <f>'1'!AG37</f>
        <v>174.51</v>
      </c>
      <c r="G38" s="66">
        <f>'2'!AG37</f>
        <v>72.650000000000006</v>
      </c>
      <c r="H38" s="67">
        <f>'3'!AG37</f>
        <v>135.63</v>
      </c>
      <c r="I38" s="68">
        <f>'4'!AG37</f>
        <v>86.27</v>
      </c>
      <c r="J38" s="69">
        <f t="shared" si="0"/>
        <v>469.05999999999995</v>
      </c>
      <c r="K38" s="70">
        <f t="shared" si="1"/>
        <v>16</v>
      </c>
      <c r="M38" s="136" t="s">
        <v>289</v>
      </c>
      <c r="N38" s="136" t="s">
        <v>290</v>
      </c>
      <c r="O38" s="136" t="s">
        <v>61</v>
      </c>
      <c r="Q38" s="136" t="s">
        <v>194</v>
      </c>
      <c r="R38" s="136" t="s">
        <v>13</v>
      </c>
      <c r="S38" s="136" t="s">
        <v>276</v>
      </c>
    </row>
    <row r="39" spans="1:19" s="60" customFormat="1" ht="15">
      <c r="A39" s="61">
        <v>31</v>
      </c>
      <c r="B39" s="62" t="s">
        <v>45</v>
      </c>
      <c r="C39" s="63" t="s">
        <v>502</v>
      </c>
      <c r="D39" s="64" t="s">
        <v>56</v>
      </c>
      <c r="E39" s="65" t="s">
        <v>75</v>
      </c>
      <c r="F39" s="66">
        <f>'1'!AG38</f>
        <v>181.05</v>
      </c>
      <c r="G39" s="66">
        <f>'2'!AG38</f>
        <v>77.16</v>
      </c>
      <c r="H39" s="67">
        <f>'3'!AG38</f>
        <v>151.62</v>
      </c>
      <c r="I39" s="68">
        <f>'4'!AG38</f>
        <v>80.010000000000005</v>
      </c>
      <c r="J39" s="69">
        <f t="shared" si="0"/>
        <v>489.84000000000003</v>
      </c>
      <c r="K39" s="70">
        <f t="shared" si="1"/>
        <v>7</v>
      </c>
      <c r="M39" s="136" t="s">
        <v>79</v>
      </c>
      <c r="N39" s="136" t="s">
        <v>80</v>
      </c>
      <c r="O39" s="136" t="s">
        <v>64</v>
      </c>
      <c r="P39" s="136"/>
      <c r="Q39" s="136" t="s">
        <v>302</v>
      </c>
      <c r="R39" s="136" t="s">
        <v>303</v>
      </c>
      <c r="S39" s="136" t="s">
        <v>75</v>
      </c>
    </row>
    <row r="40" spans="1:19" s="60" customFormat="1" ht="15">
      <c r="A40" s="61">
        <v>32</v>
      </c>
      <c r="B40" s="62" t="s">
        <v>485</v>
      </c>
      <c r="C40" s="63" t="s">
        <v>502</v>
      </c>
      <c r="D40" s="64" t="s">
        <v>56</v>
      </c>
      <c r="E40" s="65" t="s">
        <v>75</v>
      </c>
      <c r="F40" s="66">
        <f>'1'!AG39</f>
        <v>171.07</v>
      </c>
      <c r="G40" s="66">
        <f>'2'!AG39</f>
        <v>72.55</v>
      </c>
      <c r="H40" s="67">
        <f>'3'!AG39</f>
        <v>139.53</v>
      </c>
      <c r="I40" s="68">
        <f>'4'!AG39</f>
        <v>77.84</v>
      </c>
      <c r="J40" s="69">
        <f t="shared" si="0"/>
        <v>460.99</v>
      </c>
      <c r="K40" s="70">
        <f t="shared" si="1"/>
        <v>21</v>
      </c>
      <c r="M40" s="60" t="s">
        <v>81</v>
      </c>
      <c r="N40" s="60" t="s">
        <v>12</v>
      </c>
      <c r="O40" s="60" t="s">
        <v>166</v>
      </c>
      <c r="P40" s="136"/>
      <c r="Q40" s="1" t="s">
        <v>110</v>
      </c>
      <c r="R40" s="1" t="s">
        <v>111</v>
      </c>
      <c r="S40" s="1" t="s">
        <v>222</v>
      </c>
    </row>
    <row r="41" spans="1:19" s="60" customFormat="1" ht="15">
      <c r="A41" s="61">
        <v>4</v>
      </c>
      <c r="B41" s="62" t="s">
        <v>45</v>
      </c>
      <c r="C41" s="63" t="s">
        <v>470</v>
      </c>
      <c r="D41" s="64" t="s">
        <v>56</v>
      </c>
      <c r="E41" s="65" t="s">
        <v>438</v>
      </c>
      <c r="F41" s="66">
        <f>'1'!AG40</f>
        <v>194.52</v>
      </c>
      <c r="G41" s="66">
        <f>'2'!AG40</f>
        <v>76.55</v>
      </c>
      <c r="H41" s="67">
        <f>'3'!AG40</f>
        <v>141.01</v>
      </c>
      <c r="I41" s="68">
        <f>'4'!AG40</f>
        <v>71.3</v>
      </c>
      <c r="J41" s="69">
        <f t="shared" si="0"/>
        <v>483.38</v>
      </c>
      <c r="K41" s="70">
        <f t="shared" si="1"/>
        <v>9</v>
      </c>
      <c r="M41" s="1" t="s">
        <v>81</v>
      </c>
      <c r="N41" s="1" t="s">
        <v>12</v>
      </c>
      <c r="O41" s="1" t="s">
        <v>93</v>
      </c>
      <c r="P41" s="136"/>
      <c r="Q41" s="136" t="s">
        <v>110</v>
      </c>
      <c r="R41" s="136" t="s">
        <v>111</v>
      </c>
      <c r="S41" s="136" t="s">
        <v>75</v>
      </c>
    </row>
    <row r="42" spans="1:19" s="60" customFormat="1" ht="15">
      <c r="A42" s="61">
        <v>9</v>
      </c>
      <c r="B42" s="62" t="s">
        <v>45</v>
      </c>
      <c r="C42" s="63" t="s">
        <v>475</v>
      </c>
      <c r="D42" s="64" t="s">
        <v>16</v>
      </c>
      <c r="E42" s="65" t="s">
        <v>467</v>
      </c>
      <c r="F42" s="66">
        <f>'1'!AG41</f>
        <v>131.82</v>
      </c>
      <c r="G42" s="66">
        <f>'2'!AG41</f>
        <v>70.210000000000008</v>
      </c>
      <c r="H42" s="67">
        <f>'3'!AG41</f>
        <v>70.58</v>
      </c>
      <c r="I42" s="68">
        <f>'4'!AG41</f>
        <v>4.8900000000000006</v>
      </c>
      <c r="J42" s="69">
        <f t="shared" si="0"/>
        <v>277.5</v>
      </c>
      <c r="K42" s="70">
        <f t="shared" si="1"/>
        <v>54</v>
      </c>
      <c r="M42" s="1" t="s">
        <v>37</v>
      </c>
      <c r="N42" s="1" t="s">
        <v>80</v>
      </c>
      <c r="O42" s="1" t="s">
        <v>424</v>
      </c>
      <c r="Q42" s="1" t="s">
        <v>110</v>
      </c>
      <c r="R42" s="1" t="s">
        <v>18</v>
      </c>
      <c r="S42" s="1" t="s">
        <v>304</v>
      </c>
    </row>
    <row r="43" spans="1:19" s="60" customFormat="1" ht="15">
      <c r="A43" s="61">
        <v>33</v>
      </c>
      <c r="B43" s="62" t="s">
        <v>45</v>
      </c>
      <c r="C43" s="63" t="s">
        <v>503</v>
      </c>
      <c r="D43" s="64" t="s">
        <v>54</v>
      </c>
      <c r="E43" s="65" t="s">
        <v>75</v>
      </c>
      <c r="F43" s="66">
        <f>'1'!AG42</f>
        <v>165.89</v>
      </c>
      <c r="G43" s="66">
        <f>'2'!AG42</f>
        <v>69.739999999999995</v>
      </c>
      <c r="H43" s="67">
        <f>'3'!AG42</f>
        <v>137.72999999999999</v>
      </c>
      <c r="I43" s="68">
        <f>'4'!AG42</f>
        <v>55.41</v>
      </c>
      <c r="J43" s="69">
        <f t="shared" si="0"/>
        <v>428.77</v>
      </c>
      <c r="K43" s="70">
        <f t="shared" si="1"/>
        <v>30</v>
      </c>
      <c r="M43" s="1" t="s">
        <v>37</v>
      </c>
      <c r="N43" s="1" t="s">
        <v>82</v>
      </c>
      <c r="O43" s="1" t="s">
        <v>83</v>
      </c>
      <c r="P43" s="136"/>
      <c r="Q43" s="1" t="s">
        <v>425</v>
      </c>
      <c r="R43" s="1" t="s">
        <v>56</v>
      </c>
      <c r="S43" s="1" t="s">
        <v>249</v>
      </c>
    </row>
    <row r="44" spans="1:19" s="60" customFormat="1" ht="15">
      <c r="A44" s="61">
        <v>34</v>
      </c>
      <c r="B44" s="62" t="s">
        <v>485</v>
      </c>
      <c r="C44" s="63" t="s">
        <v>503</v>
      </c>
      <c r="D44" s="64" t="s">
        <v>54</v>
      </c>
      <c r="E44" s="65" t="s">
        <v>75</v>
      </c>
      <c r="F44" s="66">
        <f>'1'!AG43</f>
        <v>164.41</v>
      </c>
      <c r="G44" s="66">
        <f>'2'!AG43</f>
        <v>63.97</v>
      </c>
      <c r="H44" s="67">
        <f>'3'!AG43</f>
        <v>115.03</v>
      </c>
      <c r="I44" s="68">
        <f>'4'!AG43</f>
        <v>66.94</v>
      </c>
      <c r="J44" s="69">
        <f t="shared" si="0"/>
        <v>410.34999999999997</v>
      </c>
      <c r="K44" s="70">
        <f t="shared" si="1"/>
        <v>35</v>
      </c>
      <c r="M44" s="1" t="s">
        <v>37</v>
      </c>
      <c r="N44" s="1" t="s">
        <v>36</v>
      </c>
      <c r="O44" s="1" t="s">
        <v>21</v>
      </c>
      <c r="Q44" s="1" t="s">
        <v>426</v>
      </c>
      <c r="R44" s="1" t="s">
        <v>56</v>
      </c>
      <c r="S44" s="1" t="s">
        <v>249</v>
      </c>
    </row>
    <row r="45" spans="1:19" s="60" customFormat="1" ht="15">
      <c r="A45" s="61">
        <v>11</v>
      </c>
      <c r="B45" s="62" t="s">
        <v>45</v>
      </c>
      <c r="C45" s="63" t="s">
        <v>477</v>
      </c>
      <c r="D45" s="64" t="s">
        <v>12</v>
      </c>
      <c r="E45" s="65" t="s">
        <v>478</v>
      </c>
      <c r="F45" s="66">
        <f>'1'!AG44</f>
        <v>132.63999999999999</v>
      </c>
      <c r="G45" s="66">
        <f>'2'!AG44</f>
        <v>47.43</v>
      </c>
      <c r="H45" s="67">
        <f>'3'!AG44</f>
        <v>108.72999999999999</v>
      </c>
      <c r="I45" s="68">
        <f>'4'!AG44</f>
        <v>56.59</v>
      </c>
      <c r="J45" s="69">
        <f t="shared" si="0"/>
        <v>345.39</v>
      </c>
      <c r="K45" s="70">
        <f t="shared" si="1"/>
        <v>47</v>
      </c>
      <c r="M45" s="1" t="s">
        <v>37</v>
      </c>
      <c r="N45" s="1" t="s">
        <v>36</v>
      </c>
      <c r="O45" s="1" t="s">
        <v>427</v>
      </c>
      <c r="P45" s="136"/>
      <c r="Q45" s="136" t="s">
        <v>112</v>
      </c>
      <c r="R45" s="136" t="s">
        <v>16</v>
      </c>
      <c r="S45" s="136" t="s">
        <v>21</v>
      </c>
    </row>
    <row r="46" spans="1:19" s="60" customFormat="1" ht="15">
      <c r="A46" s="61">
        <v>16</v>
      </c>
      <c r="B46" s="62" t="s">
        <v>45</v>
      </c>
      <c r="C46" s="63" t="s">
        <v>484</v>
      </c>
      <c r="D46" s="64" t="s">
        <v>12</v>
      </c>
      <c r="E46" s="65" t="s">
        <v>467</v>
      </c>
      <c r="F46" s="66">
        <f>'1'!AG45</f>
        <v>189.8</v>
      </c>
      <c r="G46" s="66">
        <f>'2'!AG45</f>
        <v>78.09</v>
      </c>
      <c r="H46" s="67">
        <f>'3'!AG45</f>
        <v>151.07</v>
      </c>
      <c r="I46" s="68">
        <f>'4'!AG45</f>
        <v>34.730000000000004</v>
      </c>
      <c r="J46" s="69">
        <f t="shared" si="0"/>
        <v>453.69</v>
      </c>
      <c r="K46" s="70">
        <f t="shared" si="1"/>
        <v>24</v>
      </c>
      <c r="M46" s="60" t="s">
        <v>84</v>
      </c>
      <c r="N46" s="60" t="s">
        <v>17</v>
      </c>
      <c r="O46" s="60" t="s">
        <v>85</v>
      </c>
      <c r="P46" s="136"/>
      <c r="Q46" s="1" t="s">
        <v>151</v>
      </c>
      <c r="R46" s="1" t="s">
        <v>104</v>
      </c>
      <c r="S46" s="1" t="s">
        <v>152</v>
      </c>
    </row>
    <row r="47" spans="1:19" s="60" customFormat="1" ht="15">
      <c r="A47" s="61">
        <v>17</v>
      </c>
      <c r="B47" s="62" t="s">
        <v>485</v>
      </c>
      <c r="C47" s="63" t="s">
        <v>484</v>
      </c>
      <c r="D47" s="64" t="s">
        <v>12</v>
      </c>
      <c r="E47" s="65" t="s">
        <v>467</v>
      </c>
      <c r="F47" s="66">
        <f>'1'!AG46</f>
        <v>177.69</v>
      </c>
      <c r="G47" s="66">
        <f>'2'!AG46</f>
        <v>74.42</v>
      </c>
      <c r="H47" s="67">
        <f>'3'!AG46</f>
        <v>138.07</v>
      </c>
      <c r="I47" s="68">
        <f>'4'!AG46</f>
        <v>79.86</v>
      </c>
      <c r="J47" s="69">
        <f t="shared" si="0"/>
        <v>470.04</v>
      </c>
      <c r="K47" s="70">
        <f t="shared" si="1"/>
        <v>15</v>
      </c>
      <c r="M47" s="1" t="s">
        <v>150</v>
      </c>
      <c r="N47" s="1" t="s">
        <v>11</v>
      </c>
      <c r="O47" s="1" t="s">
        <v>21</v>
      </c>
      <c r="P47" s="136"/>
      <c r="Q47" s="1" t="s">
        <v>113</v>
      </c>
      <c r="R47" s="1" t="s">
        <v>28</v>
      </c>
      <c r="S47" s="1" t="s">
        <v>75</v>
      </c>
    </row>
    <row r="48" spans="1:19" s="60" customFormat="1" ht="15">
      <c r="A48" s="61">
        <v>56</v>
      </c>
      <c r="B48" s="62" t="s">
        <v>45</v>
      </c>
      <c r="C48" s="63" t="s">
        <v>523</v>
      </c>
      <c r="D48" s="64" t="s">
        <v>18</v>
      </c>
      <c r="E48" s="65" t="s">
        <v>467</v>
      </c>
      <c r="F48" s="66">
        <f>'1'!AG47</f>
        <v>167.27</v>
      </c>
      <c r="G48" s="66">
        <f>'2'!AG47</f>
        <v>79.75</v>
      </c>
      <c r="H48" s="67">
        <f>'3'!AG47</f>
        <v>113.35</v>
      </c>
      <c r="I48" s="68">
        <f>'4'!AG47</f>
        <v>67.62</v>
      </c>
      <c r="J48" s="69">
        <f t="shared" si="0"/>
        <v>427.99</v>
      </c>
      <c r="K48" s="70">
        <f t="shared" si="1"/>
        <v>31</v>
      </c>
      <c r="M48" s="1" t="s">
        <v>58</v>
      </c>
      <c r="N48" s="1" t="s">
        <v>59</v>
      </c>
      <c r="O48" s="1" t="s">
        <v>21</v>
      </c>
      <c r="Q48" s="1" t="s">
        <v>53</v>
      </c>
      <c r="R48" s="1" t="s">
        <v>54</v>
      </c>
      <c r="S48" s="1" t="s">
        <v>222</v>
      </c>
    </row>
    <row r="49" spans="1:19" s="60" customFormat="1" ht="15">
      <c r="A49" s="61">
        <v>14</v>
      </c>
      <c r="B49" s="62" t="s">
        <v>45</v>
      </c>
      <c r="C49" s="63" t="s">
        <v>482</v>
      </c>
      <c r="D49" s="64" t="s">
        <v>111</v>
      </c>
      <c r="E49" s="65" t="s">
        <v>488</v>
      </c>
      <c r="F49" s="66">
        <f>'1'!AG48</f>
        <v>192.4</v>
      </c>
      <c r="G49" s="66">
        <f>'2'!AG48</f>
        <v>79.06</v>
      </c>
      <c r="H49" s="67">
        <f>'3'!AG48</f>
        <v>149.63</v>
      </c>
      <c r="I49" s="68">
        <f>'4'!AG48</f>
        <v>84.1</v>
      </c>
      <c r="J49" s="69">
        <f t="shared" si="0"/>
        <v>505.19000000000005</v>
      </c>
      <c r="K49" s="70">
        <f t="shared" si="1"/>
        <v>2</v>
      </c>
      <c r="M49" s="136" t="s">
        <v>86</v>
      </c>
      <c r="N49" s="136" t="s">
        <v>16</v>
      </c>
      <c r="O49" s="136" t="s">
        <v>75</v>
      </c>
      <c r="P49" s="136"/>
      <c r="Q49" s="136" t="s">
        <v>53</v>
      </c>
      <c r="R49" s="136" t="s">
        <v>54</v>
      </c>
      <c r="S49" s="136" t="s">
        <v>75</v>
      </c>
    </row>
    <row r="50" spans="1:19" s="60" customFormat="1" ht="15">
      <c r="A50" s="61">
        <v>54</v>
      </c>
      <c r="B50" s="62" t="s">
        <v>45</v>
      </c>
      <c r="C50" s="63" t="s">
        <v>521</v>
      </c>
      <c r="D50" s="64" t="s">
        <v>67</v>
      </c>
      <c r="E50" s="65" t="s">
        <v>241</v>
      </c>
      <c r="F50" s="66">
        <f>'1'!AG49</f>
        <v>191.8</v>
      </c>
      <c r="G50" s="66">
        <f>'2'!AG49</f>
        <v>74.430000000000007</v>
      </c>
      <c r="H50" s="67">
        <f>'3'!AG49</f>
        <v>146.38999999999999</v>
      </c>
      <c r="I50" s="68">
        <f>'4'!AG49</f>
        <v>72.09</v>
      </c>
      <c r="J50" s="69">
        <f t="shared" si="0"/>
        <v>484.71000000000004</v>
      </c>
      <c r="K50" s="70">
        <f t="shared" si="1"/>
        <v>8</v>
      </c>
      <c r="M50" s="136" t="s">
        <v>299</v>
      </c>
      <c r="N50" s="136" t="s">
        <v>300</v>
      </c>
      <c r="O50" s="136" t="s">
        <v>301</v>
      </c>
      <c r="P50" s="136"/>
      <c r="Q50" s="136" t="s">
        <v>195</v>
      </c>
      <c r="R50" s="136" t="s">
        <v>196</v>
      </c>
      <c r="S50" s="136" t="s">
        <v>165</v>
      </c>
    </row>
    <row r="51" spans="1:19" s="60" customFormat="1" ht="15">
      <c r="A51" s="61">
        <v>12</v>
      </c>
      <c r="B51" s="62" t="s">
        <v>45</v>
      </c>
      <c r="C51" s="63" t="s">
        <v>479</v>
      </c>
      <c r="D51" s="64" t="s">
        <v>80</v>
      </c>
      <c r="E51" s="65" t="s">
        <v>480</v>
      </c>
      <c r="F51" s="66">
        <f>'1'!AG50</f>
        <v>162.93</v>
      </c>
      <c r="G51" s="66">
        <f>'2'!AG50</f>
        <v>74.010000000000005</v>
      </c>
      <c r="H51" s="67">
        <f>'3'!AG50</f>
        <v>117.12</v>
      </c>
      <c r="I51" s="68">
        <f>'4'!AG50</f>
        <v>78.56</v>
      </c>
      <c r="J51" s="69">
        <f t="shared" si="0"/>
        <v>432.62</v>
      </c>
      <c r="K51" s="70">
        <f t="shared" si="1"/>
        <v>29</v>
      </c>
      <c r="M51" s="136" t="s">
        <v>87</v>
      </c>
      <c r="N51" s="136" t="s">
        <v>121</v>
      </c>
      <c r="O51" s="136" t="s">
        <v>75</v>
      </c>
      <c r="P51" s="136"/>
      <c r="Q51" s="1" t="s">
        <v>428</v>
      </c>
      <c r="R51" s="1" t="s">
        <v>224</v>
      </c>
      <c r="S51" s="1"/>
    </row>
    <row r="52" spans="1:19" s="60" customFormat="1" ht="15">
      <c r="A52" s="61">
        <v>28</v>
      </c>
      <c r="B52" s="62" t="s">
        <v>45</v>
      </c>
      <c r="C52" s="63" t="s">
        <v>499</v>
      </c>
      <c r="D52" s="64" t="s">
        <v>234</v>
      </c>
      <c r="E52" s="65" t="s">
        <v>497</v>
      </c>
      <c r="F52" s="66">
        <f>'1'!AG51</f>
        <v>126.14</v>
      </c>
      <c r="G52" s="66">
        <f>'2'!AG51</f>
        <v>67.61</v>
      </c>
      <c r="H52" s="67">
        <f>'3'!AG51</f>
        <v>107.02000000000001</v>
      </c>
      <c r="I52" s="68">
        <f>'4'!AG51</f>
        <v>41.69</v>
      </c>
      <c r="J52" s="69">
        <f t="shared" si="0"/>
        <v>342.46</v>
      </c>
      <c r="K52" s="70">
        <f t="shared" si="1"/>
        <v>48</v>
      </c>
      <c r="M52" s="60" t="s">
        <v>87</v>
      </c>
      <c r="N52" s="60" t="s">
        <v>12</v>
      </c>
      <c r="O52" s="60" t="s">
        <v>88</v>
      </c>
      <c r="P52" s="136"/>
      <c r="Q52" s="136" t="s">
        <v>114</v>
      </c>
      <c r="R52" s="136" t="s">
        <v>40</v>
      </c>
      <c r="S52" s="136" t="s">
        <v>21</v>
      </c>
    </row>
    <row r="53" spans="1:19" s="60" customFormat="1" ht="15" customHeight="1">
      <c r="A53" s="61">
        <v>5</v>
      </c>
      <c r="B53" s="62" t="s">
        <v>45</v>
      </c>
      <c r="C53" s="63" t="s">
        <v>471</v>
      </c>
      <c r="D53" s="64" t="s">
        <v>446</v>
      </c>
      <c r="E53" s="65" t="s">
        <v>438</v>
      </c>
      <c r="F53" s="66">
        <f>'1'!AG52</f>
        <v>143.86000000000001</v>
      </c>
      <c r="G53" s="66">
        <f>'2'!AG52</f>
        <v>75.77</v>
      </c>
      <c r="H53" s="67">
        <f>'3'!AG52</f>
        <v>101.97999999999999</v>
      </c>
      <c r="I53" s="68">
        <f>'4'!AG52</f>
        <v>72.77</v>
      </c>
      <c r="J53" s="69">
        <f t="shared" si="0"/>
        <v>394.38</v>
      </c>
      <c r="K53" s="70">
        <f t="shared" si="1"/>
        <v>41</v>
      </c>
      <c r="M53" s="1" t="s">
        <v>429</v>
      </c>
      <c r="N53" s="1" t="s">
        <v>149</v>
      </c>
      <c r="O53" s="1" t="s">
        <v>173</v>
      </c>
      <c r="Q53" s="1" t="s">
        <v>430</v>
      </c>
      <c r="R53" s="1" t="s">
        <v>80</v>
      </c>
      <c r="S53" s="1" t="s">
        <v>431</v>
      </c>
    </row>
    <row r="54" spans="1:19" s="60" customFormat="1" ht="15" customHeight="1">
      <c r="A54" s="61">
        <v>40</v>
      </c>
      <c r="B54" s="62" t="s">
        <v>45</v>
      </c>
      <c r="C54" s="63" t="s">
        <v>508</v>
      </c>
      <c r="D54" s="64" t="s">
        <v>48</v>
      </c>
      <c r="E54" s="65" t="s">
        <v>493</v>
      </c>
      <c r="F54" s="66">
        <f>'1'!AG53</f>
        <v>161.15</v>
      </c>
      <c r="G54" s="66">
        <f>'2'!AG53</f>
        <v>63.84</v>
      </c>
      <c r="H54" s="67">
        <f>'3'!AG53</f>
        <v>131.47999999999999</v>
      </c>
      <c r="I54" s="68">
        <f>'4'!AG53</f>
        <v>64.319999999999993</v>
      </c>
      <c r="J54" s="69">
        <f t="shared" si="0"/>
        <v>420.79</v>
      </c>
      <c r="K54" s="70">
        <f t="shared" si="1"/>
        <v>33</v>
      </c>
      <c r="M54" s="136" t="s">
        <v>29</v>
      </c>
      <c r="N54" s="136" t="s">
        <v>11</v>
      </c>
      <c r="O54" s="136" t="s">
        <v>21</v>
      </c>
      <c r="P54" s="136"/>
      <c r="Q54" s="136" t="s">
        <v>197</v>
      </c>
      <c r="R54" s="136" t="s">
        <v>15</v>
      </c>
      <c r="S54" s="136" t="s">
        <v>57</v>
      </c>
    </row>
    <row r="55" spans="1:19" s="60" customFormat="1" ht="15" customHeight="1">
      <c r="A55" s="61">
        <v>42</v>
      </c>
      <c r="B55" s="62" t="s">
        <v>45</v>
      </c>
      <c r="C55" s="63" t="s">
        <v>510</v>
      </c>
      <c r="D55" s="64" t="s">
        <v>101</v>
      </c>
      <c r="E55" s="65" t="s">
        <v>493</v>
      </c>
      <c r="F55" s="66">
        <f>'1'!AG54</f>
        <v>0.46999999999999886</v>
      </c>
      <c r="G55" s="66">
        <f>'2'!AG54</f>
        <v>67.64</v>
      </c>
      <c r="H55" s="67">
        <f>'3'!AG54</f>
        <v>128.24</v>
      </c>
      <c r="I55" s="68">
        <f>'4'!AG54</f>
        <v>63.65</v>
      </c>
      <c r="J55" s="69">
        <f t="shared" si="0"/>
        <v>260</v>
      </c>
      <c r="K55" s="70">
        <f t="shared" si="1"/>
        <v>56</v>
      </c>
      <c r="M55" s="60" t="s">
        <v>89</v>
      </c>
      <c r="N55" s="60" t="s">
        <v>90</v>
      </c>
      <c r="O55" s="60" t="s">
        <v>21</v>
      </c>
      <c r="P55" s="136"/>
      <c r="Q55" s="136" t="s">
        <v>309</v>
      </c>
      <c r="R55" s="136" t="s">
        <v>290</v>
      </c>
      <c r="S55" s="136" t="s">
        <v>278</v>
      </c>
    </row>
    <row r="56" spans="1:19" s="60" customFormat="1" ht="15" customHeight="1">
      <c r="A56" s="61">
        <v>41</v>
      </c>
      <c r="B56" s="62" t="s">
        <v>45</v>
      </c>
      <c r="C56" s="63" t="s">
        <v>509</v>
      </c>
      <c r="D56" s="64" t="s">
        <v>11</v>
      </c>
      <c r="E56" s="65" t="s">
        <v>493</v>
      </c>
      <c r="F56" s="66">
        <f>'1'!AG55</f>
        <v>189.05</v>
      </c>
      <c r="G56" s="66">
        <f>'2'!AG55</f>
        <v>74.680000000000007</v>
      </c>
      <c r="H56" s="67">
        <f>'3'!AG55</f>
        <v>153.82</v>
      </c>
      <c r="I56" s="68">
        <f>'4'!AG55</f>
        <v>79.05</v>
      </c>
      <c r="J56" s="69">
        <f t="shared" si="0"/>
        <v>496.6</v>
      </c>
      <c r="K56" s="70">
        <f t="shared" si="1"/>
        <v>6</v>
      </c>
      <c r="M56" s="1" t="s">
        <v>91</v>
      </c>
      <c r="N56" s="1" t="s">
        <v>408</v>
      </c>
      <c r="O56" s="1" t="s">
        <v>21</v>
      </c>
      <c r="P56" s="136"/>
      <c r="Q56" s="1" t="s">
        <v>198</v>
      </c>
      <c r="R56" s="1" t="s">
        <v>199</v>
      </c>
      <c r="S56" s="1" t="s">
        <v>200</v>
      </c>
    </row>
    <row r="57" spans="1:19" s="60" customFormat="1" ht="15" customHeight="1">
      <c r="A57" s="61">
        <v>46</v>
      </c>
      <c r="B57" s="62" t="s">
        <v>45</v>
      </c>
      <c r="C57" s="63" t="s">
        <v>513</v>
      </c>
      <c r="D57" s="64" t="s">
        <v>60</v>
      </c>
      <c r="E57" s="65" t="s">
        <v>241</v>
      </c>
      <c r="F57" s="66">
        <f>'1'!AG56</f>
        <v>154.94999999999999</v>
      </c>
      <c r="G57" s="66">
        <f>'2'!AG56</f>
        <v>65.150000000000006</v>
      </c>
      <c r="H57" s="67">
        <f>'3'!AG56</f>
        <v>130.71</v>
      </c>
      <c r="I57" s="68">
        <f>'4'!AG56</f>
        <v>49.58</v>
      </c>
      <c r="J57" s="69">
        <f t="shared" si="0"/>
        <v>400.39</v>
      </c>
      <c r="K57" s="70">
        <f t="shared" si="1"/>
        <v>38</v>
      </c>
      <c r="M57" s="60" t="s">
        <v>91</v>
      </c>
      <c r="N57" s="60" t="s">
        <v>167</v>
      </c>
      <c r="O57" s="60" t="s">
        <v>57</v>
      </c>
      <c r="Q57" s="136" t="s">
        <v>314</v>
      </c>
      <c r="R57" s="136" t="s">
        <v>36</v>
      </c>
      <c r="S57" s="136" t="s">
        <v>315</v>
      </c>
    </row>
    <row r="58" spans="1:19" s="60" customFormat="1" ht="15" customHeight="1">
      <c r="A58" s="61">
        <v>15</v>
      </c>
      <c r="B58" s="62" t="s">
        <v>45</v>
      </c>
      <c r="C58" s="63" t="s">
        <v>483</v>
      </c>
      <c r="D58" s="64" t="s">
        <v>16</v>
      </c>
      <c r="E58" s="65" t="s">
        <v>64</v>
      </c>
      <c r="F58" s="66">
        <f>'1'!AG57</f>
        <v>183.41</v>
      </c>
      <c r="G58" s="66">
        <f>'2'!AG57</f>
        <v>74.66</v>
      </c>
      <c r="H58" s="67">
        <f>'3'!AG57</f>
        <v>144.03</v>
      </c>
      <c r="I58" s="68">
        <f>'4'!AG57</f>
        <v>71.45</v>
      </c>
      <c r="J58" s="69">
        <f t="shared" si="0"/>
        <v>473.55</v>
      </c>
      <c r="K58" s="70">
        <f t="shared" si="1"/>
        <v>14</v>
      </c>
      <c r="M58" s="136" t="s">
        <v>91</v>
      </c>
      <c r="N58" s="136" t="s">
        <v>92</v>
      </c>
      <c r="O58" s="136" t="s">
        <v>93</v>
      </c>
      <c r="P58" s="136"/>
      <c r="Q58" s="1" t="s">
        <v>115</v>
      </c>
      <c r="R58" s="1" t="s">
        <v>13</v>
      </c>
      <c r="S58" s="1" t="s">
        <v>75</v>
      </c>
    </row>
    <row r="59" spans="1:19" s="60" customFormat="1" ht="15" customHeight="1">
      <c r="A59" s="61">
        <v>1</v>
      </c>
      <c r="B59" s="62" t="s">
        <v>45</v>
      </c>
      <c r="C59" s="63" t="s">
        <v>466</v>
      </c>
      <c r="D59" s="64" t="s">
        <v>13</v>
      </c>
      <c r="E59" s="65" t="s">
        <v>467</v>
      </c>
      <c r="F59" s="66">
        <f>'1'!AG58</f>
        <v>130.94</v>
      </c>
      <c r="G59" s="66">
        <f>'2'!AG58</f>
        <v>71.48</v>
      </c>
      <c r="H59" s="67">
        <f>'3'!AG58</f>
        <v>137.13999999999999</v>
      </c>
      <c r="I59" s="68">
        <f>'4'!AG58</f>
        <v>68.430000000000007</v>
      </c>
      <c r="J59" s="69">
        <f t="shared" si="0"/>
        <v>407.99</v>
      </c>
      <c r="K59" s="70">
        <f t="shared" si="1"/>
        <v>36</v>
      </c>
      <c r="M59" s="1" t="s">
        <v>91</v>
      </c>
      <c r="N59" s="1" t="s">
        <v>138</v>
      </c>
      <c r="O59" s="1" t="s">
        <v>117</v>
      </c>
      <c r="Q59" s="136" t="s">
        <v>116</v>
      </c>
      <c r="R59" s="136" t="s">
        <v>40</v>
      </c>
      <c r="S59" s="136" t="s">
        <v>117</v>
      </c>
    </row>
    <row r="60" spans="1:19" s="60" customFormat="1" ht="15" customHeight="1">
      <c r="A60" s="61">
        <v>2</v>
      </c>
      <c r="B60" s="62" t="s">
        <v>45</v>
      </c>
      <c r="C60" s="63" t="s">
        <v>468</v>
      </c>
      <c r="D60" s="64" t="s">
        <v>31</v>
      </c>
      <c r="E60" s="65" t="s">
        <v>467</v>
      </c>
      <c r="F60" s="66">
        <f>'1'!AG59</f>
        <v>166.06</v>
      </c>
      <c r="G60" s="66">
        <f>'2'!AG59</f>
        <v>74.760000000000005</v>
      </c>
      <c r="H60" s="67">
        <f>'3'!AG59</f>
        <v>146.29</v>
      </c>
      <c r="I60" s="68">
        <f>'4'!AG59</f>
        <v>57.8</v>
      </c>
      <c r="J60" s="69">
        <f t="shared" si="0"/>
        <v>444.91</v>
      </c>
      <c r="K60" s="70">
        <f t="shared" si="1"/>
        <v>25</v>
      </c>
      <c r="M60" s="1" t="s">
        <v>91</v>
      </c>
      <c r="N60" s="1" t="s">
        <v>36</v>
      </c>
      <c r="O60" s="1" t="s">
        <v>305</v>
      </c>
      <c r="P60" s="136"/>
      <c r="Q60" s="1" t="s">
        <v>316</v>
      </c>
      <c r="R60" s="1" t="s">
        <v>12</v>
      </c>
      <c r="S60" s="1" t="s">
        <v>78</v>
      </c>
    </row>
    <row r="61" spans="1:19" s="60" customFormat="1" ht="15" customHeight="1">
      <c r="A61" s="61">
        <v>3</v>
      </c>
      <c r="B61" s="62" t="s">
        <v>45</v>
      </c>
      <c r="C61" s="63" t="s">
        <v>526</v>
      </c>
      <c r="D61" s="64" t="s">
        <v>31</v>
      </c>
      <c r="E61" s="65" t="s">
        <v>469</v>
      </c>
      <c r="F61" s="66">
        <f>'1'!AG60</f>
        <v>126.76</v>
      </c>
      <c r="G61" s="66">
        <f>'2'!AG60</f>
        <v>33.18</v>
      </c>
      <c r="H61" s="67">
        <f>'3'!AG60</f>
        <v>83.2</v>
      </c>
      <c r="I61" s="68">
        <f>'4'!AG60</f>
        <v>22.75</v>
      </c>
      <c r="J61" s="69">
        <f t="shared" si="0"/>
        <v>265.89</v>
      </c>
      <c r="K61" s="70">
        <f t="shared" si="1"/>
        <v>55</v>
      </c>
      <c r="M61" s="1" t="s">
        <v>91</v>
      </c>
      <c r="N61" s="1" t="s">
        <v>11</v>
      </c>
      <c r="O61" s="1" t="s">
        <v>57</v>
      </c>
      <c r="P61" s="136"/>
      <c r="Q61" s="1" t="s">
        <v>432</v>
      </c>
      <c r="R61" s="1" t="s">
        <v>111</v>
      </c>
      <c r="S61" s="1" t="s">
        <v>117</v>
      </c>
    </row>
    <row r="62" spans="1:19" s="60" customFormat="1" ht="15" customHeight="1">
      <c r="A62" s="61">
        <v>58</v>
      </c>
      <c r="B62" s="62" t="s">
        <v>45</v>
      </c>
      <c r="C62" s="63" t="s">
        <v>527</v>
      </c>
      <c r="D62" s="64" t="s">
        <v>36</v>
      </c>
      <c r="E62" s="65" t="s">
        <v>305</v>
      </c>
      <c r="F62" s="66">
        <f>'1'!AG61</f>
        <v>162.27000000000001</v>
      </c>
      <c r="G62" s="66">
        <f>'2'!AG61</f>
        <v>73.12</v>
      </c>
      <c r="H62" s="67" t="str">
        <f>'3'!AG61</f>
        <v>0,00</v>
      </c>
      <c r="I62" s="68" t="str">
        <f>'4'!AG61</f>
        <v>0,00</v>
      </c>
      <c r="J62" s="69">
        <f t="shared" si="0"/>
        <v>235.39000000000001</v>
      </c>
      <c r="K62" s="70">
        <f t="shared" si="1"/>
        <v>57</v>
      </c>
      <c r="M62" s="1" t="s">
        <v>433</v>
      </c>
      <c r="N62" s="1" t="s">
        <v>36</v>
      </c>
      <c r="O62" s="1" t="s">
        <v>305</v>
      </c>
      <c r="P62" s="136"/>
      <c r="Q62" s="1" t="s">
        <v>62</v>
      </c>
      <c r="R62" s="1" t="s">
        <v>28</v>
      </c>
      <c r="S62" s="1" t="s">
        <v>168</v>
      </c>
    </row>
    <row r="63" spans="1:19" s="60" customFormat="1" ht="15" hidden="1" customHeight="1">
      <c r="A63" s="61">
        <v>59</v>
      </c>
      <c r="B63" s="62" t="s">
        <v>45</v>
      </c>
      <c r="C63" s="63"/>
      <c r="D63" s="64"/>
      <c r="E63" s="65"/>
      <c r="F63" s="66" t="str">
        <f>'1'!AG62</f>
        <v>©</v>
      </c>
      <c r="G63" s="66" t="str">
        <f>'2'!AG62</f>
        <v>©</v>
      </c>
      <c r="H63" s="67" t="str">
        <f>'3'!AG62</f>
        <v>©</v>
      </c>
      <c r="I63" s="68" t="str">
        <f>'4'!AG62</f>
        <v>©</v>
      </c>
      <c r="J63" s="69">
        <f t="shared" si="0"/>
        <v>0</v>
      </c>
      <c r="K63" s="70">
        <f t="shared" si="1"/>
        <v>59</v>
      </c>
      <c r="M63" s="1" t="s">
        <v>434</v>
      </c>
      <c r="N63" s="1" t="s">
        <v>36</v>
      </c>
      <c r="O63" s="1" t="s">
        <v>305</v>
      </c>
      <c r="Q63" s="136" t="s">
        <v>317</v>
      </c>
      <c r="R63" s="136" t="s">
        <v>111</v>
      </c>
      <c r="S63" s="136" t="s">
        <v>168</v>
      </c>
    </row>
    <row r="64" spans="1:19" s="60" customFormat="1" ht="15" hidden="1" customHeight="1">
      <c r="A64" s="61">
        <v>60</v>
      </c>
      <c r="B64" s="62" t="s">
        <v>45</v>
      </c>
      <c r="C64" s="63"/>
      <c r="D64" s="64"/>
      <c r="E64" s="65"/>
      <c r="F64" s="66" t="str">
        <f>'1'!AG63</f>
        <v>©</v>
      </c>
      <c r="G64" s="66" t="str">
        <f>'2'!AG63</f>
        <v>©</v>
      </c>
      <c r="H64" s="67" t="str">
        <f>'3'!AG63</f>
        <v>©</v>
      </c>
      <c r="I64" s="68" t="str">
        <f>'4'!AG63</f>
        <v>©</v>
      </c>
      <c r="J64" s="69">
        <f t="shared" si="0"/>
        <v>0</v>
      </c>
      <c r="K64" s="70">
        <f t="shared" si="1"/>
        <v>59</v>
      </c>
      <c r="M64" s="136" t="s">
        <v>306</v>
      </c>
      <c r="N64" s="136" t="s">
        <v>269</v>
      </c>
      <c r="O64" s="136" t="s">
        <v>307</v>
      </c>
      <c r="P64" s="136"/>
      <c r="Q64" s="1" t="s">
        <v>32</v>
      </c>
      <c r="R64" s="1" t="s">
        <v>33</v>
      </c>
      <c r="S64" s="1" t="s">
        <v>21</v>
      </c>
    </row>
    <row r="65" spans="1:19" s="60" customFormat="1" ht="15" hidden="1" customHeight="1">
      <c r="A65" s="61">
        <v>61</v>
      </c>
      <c r="B65" s="62" t="s">
        <v>45</v>
      </c>
      <c r="C65" s="63"/>
      <c r="D65" s="64"/>
      <c r="E65" s="65"/>
      <c r="F65" s="66" t="str">
        <f>'1'!AG64</f>
        <v>©</v>
      </c>
      <c r="G65" s="66" t="str">
        <f>'2'!AG64</f>
        <v>©</v>
      </c>
      <c r="H65" s="67" t="str">
        <f>'3'!AG64</f>
        <v>©</v>
      </c>
      <c r="I65" s="68" t="str">
        <f>'4'!AG64</f>
        <v>©</v>
      </c>
      <c r="J65" s="69">
        <f t="shared" si="0"/>
        <v>0</v>
      </c>
      <c r="K65" s="70">
        <f t="shared" si="1"/>
        <v>59</v>
      </c>
      <c r="M65" s="136" t="s">
        <v>393</v>
      </c>
      <c r="N65" s="136" t="s">
        <v>11</v>
      </c>
      <c r="O65" s="136" t="s">
        <v>308</v>
      </c>
      <c r="Q65" s="136" t="s">
        <v>318</v>
      </c>
      <c r="R65" s="136" t="s">
        <v>319</v>
      </c>
      <c r="S65" s="136" t="s">
        <v>399</v>
      </c>
    </row>
    <row r="66" spans="1:19" ht="15" hidden="1" customHeight="1">
      <c r="A66" s="61">
        <v>62</v>
      </c>
      <c r="B66" s="62" t="s">
        <v>45</v>
      </c>
      <c r="C66" s="63"/>
      <c r="D66" s="64"/>
      <c r="E66" s="65"/>
      <c r="F66" s="66" t="str">
        <f>'1'!AG65</f>
        <v>©</v>
      </c>
      <c r="G66" s="66" t="str">
        <f>'2'!AG65</f>
        <v>©</v>
      </c>
      <c r="H66" s="67" t="str">
        <f>'3'!AG65</f>
        <v>©</v>
      </c>
      <c r="I66" s="68" t="str">
        <f>'4'!AG65</f>
        <v>©</v>
      </c>
      <c r="J66" s="69">
        <f t="shared" si="0"/>
        <v>0</v>
      </c>
      <c r="K66" s="70">
        <f t="shared" si="1"/>
        <v>59</v>
      </c>
      <c r="M66" s="1" t="s">
        <v>310</v>
      </c>
      <c r="N66" s="1" t="s">
        <v>11</v>
      </c>
      <c r="O66" s="1" t="s">
        <v>308</v>
      </c>
      <c r="P66" s="136"/>
      <c r="Q66" s="1" t="s">
        <v>321</v>
      </c>
      <c r="R66" s="1" t="s">
        <v>60</v>
      </c>
      <c r="S66" s="1" t="s">
        <v>322</v>
      </c>
    </row>
    <row r="67" spans="1:19" ht="15" hidden="1" customHeight="1">
      <c r="A67" s="61">
        <v>63</v>
      </c>
      <c r="B67" s="62" t="s">
        <v>45</v>
      </c>
      <c r="C67" s="63"/>
      <c r="D67" s="64"/>
      <c r="E67" s="65"/>
      <c r="F67" s="66" t="str">
        <f>'1'!AG66</f>
        <v>©</v>
      </c>
      <c r="G67" s="66" t="str">
        <f>'2'!AG66</f>
        <v>©</v>
      </c>
      <c r="H67" s="67" t="str">
        <f>'3'!AG66</f>
        <v>©</v>
      </c>
      <c r="I67" s="68" t="str">
        <f>'4'!AG66</f>
        <v>©</v>
      </c>
      <c r="J67" s="69">
        <f t="shared" si="0"/>
        <v>0</v>
      </c>
      <c r="K67" s="70">
        <f t="shared" si="1"/>
        <v>59</v>
      </c>
      <c r="M67" s="136" t="s">
        <v>311</v>
      </c>
      <c r="N67" s="136" t="s">
        <v>312</v>
      </c>
      <c r="O67" s="136" t="s">
        <v>313</v>
      </c>
      <c r="P67" s="136"/>
      <c r="Q67" s="136" t="s">
        <v>323</v>
      </c>
      <c r="R67" s="136" t="s">
        <v>324</v>
      </c>
      <c r="S67" s="136" t="s">
        <v>205</v>
      </c>
    </row>
    <row r="68" spans="1:19" ht="15" hidden="1" customHeight="1">
      <c r="A68" s="61">
        <v>64</v>
      </c>
      <c r="B68" s="62" t="s">
        <v>45</v>
      </c>
      <c r="C68" s="63"/>
      <c r="D68" s="64"/>
      <c r="E68" s="65"/>
      <c r="F68" s="66" t="str">
        <f>'1'!AG67</f>
        <v>©</v>
      </c>
      <c r="G68" s="66" t="str">
        <f>'2'!AG67</f>
        <v>©</v>
      </c>
      <c r="H68" s="67" t="str">
        <f>'3'!AG67</f>
        <v>©</v>
      </c>
      <c r="I68" s="68" t="str">
        <f>'4'!AG67</f>
        <v>©</v>
      </c>
      <c r="J68" s="69">
        <f t="shared" si="0"/>
        <v>0</v>
      </c>
      <c r="K68" s="70">
        <f t="shared" si="1"/>
        <v>59</v>
      </c>
      <c r="M68" s="1" t="s">
        <v>94</v>
      </c>
      <c r="N68" s="1" t="s">
        <v>17</v>
      </c>
      <c r="O68" s="1" t="s">
        <v>178</v>
      </c>
      <c r="P68" s="60"/>
      <c r="Q68" s="1" t="s">
        <v>435</v>
      </c>
      <c r="R68" s="1" t="s">
        <v>436</v>
      </c>
      <c r="S68" s="1" t="s">
        <v>57</v>
      </c>
    </row>
    <row r="69" spans="1:19" ht="15" hidden="1" customHeight="1">
      <c r="A69" s="61">
        <v>65</v>
      </c>
      <c r="B69" s="62" t="s">
        <v>45</v>
      </c>
      <c r="C69" s="63"/>
      <c r="D69" s="64"/>
      <c r="E69" s="65"/>
      <c r="F69" s="66" t="str">
        <f>'1'!AG68</f>
        <v>©</v>
      </c>
      <c r="G69" s="66" t="str">
        <f>'2'!AG68</f>
        <v>©</v>
      </c>
      <c r="H69" s="67" t="str">
        <f>'3'!AG68</f>
        <v>©</v>
      </c>
      <c r="I69" s="68" t="str">
        <f>'4'!AG68</f>
        <v>©</v>
      </c>
      <c r="J69" s="69">
        <f t="shared" si="0"/>
        <v>0</v>
      </c>
      <c r="K69" s="70">
        <f t="shared" si="1"/>
        <v>59</v>
      </c>
      <c r="M69" s="136" t="s">
        <v>94</v>
      </c>
      <c r="N69" s="136" t="s">
        <v>15</v>
      </c>
      <c r="O69" s="136" t="s">
        <v>57</v>
      </c>
      <c r="P69" s="136"/>
      <c r="Q69" s="136" t="s">
        <v>201</v>
      </c>
      <c r="R69" s="136" t="s">
        <v>77</v>
      </c>
      <c r="S69" s="136" t="s">
        <v>202</v>
      </c>
    </row>
    <row r="70" spans="1:19" ht="15" hidden="1" customHeight="1">
      <c r="A70" s="61">
        <v>66</v>
      </c>
      <c r="B70" s="62" t="s">
        <v>45</v>
      </c>
      <c r="C70" s="63"/>
      <c r="D70" s="64"/>
      <c r="E70" s="65"/>
      <c r="F70" s="66" t="str">
        <f>'1'!AG69</f>
        <v>©</v>
      </c>
      <c r="G70" s="66" t="str">
        <f>'2'!AG69</f>
        <v>©</v>
      </c>
      <c r="H70" s="67" t="str">
        <f>'3'!AG69</f>
        <v>©</v>
      </c>
      <c r="I70" s="68" t="str">
        <f>'4'!AG69</f>
        <v>©</v>
      </c>
      <c r="J70" s="69">
        <f t="shared" ref="J70:J84" si="2">SUM(F70:I70)</f>
        <v>0</v>
      </c>
      <c r="K70" s="70">
        <f t="shared" ref="K70:K84" si="3">RANK(J70,$J$5:$J$84)</f>
        <v>59</v>
      </c>
      <c r="M70" s="1" t="s">
        <v>94</v>
      </c>
      <c r="N70" s="1" t="s">
        <v>18</v>
      </c>
      <c r="O70" s="1" t="s">
        <v>205</v>
      </c>
      <c r="P70" s="60"/>
      <c r="Q70" s="1" t="s">
        <v>43</v>
      </c>
      <c r="R70" s="1" t="s">
        <v>12</v>
      </c>
      <c r="S70" s="1" t="s">
        <v>21</v>
      </c>
    </row>
    <row r="71" spans="1:19" ht="15" hidden="1" customHeight="1">
      <c r="A71" s="61">
        <v>67</v>
      </c>
      <c r="B71" s="62" t="s">
        <v>45</v>
      </c>
      <c r="C71" s="63"/>
      <c r="D71" s="64"/>
      <c r="E71" s="65"/>
      <c r="F71" s="66" t="str">
        <f>'1'!AG70</f>
        <v>©</v>
      </c>
      <c r="G71" s="66" t="str">
        <f>'2'!AG70</f>
        <v>©</v>
      </c>
      <c r="H71" s="67" t="str">
        <f>'3'!AG70</f>
        <v>©</v>
      </c>
      <c r="I71" s="68" t="str">
        <f>'4'!AG70</f>
        <v>©</v>
      </c>
      <c r="J71" s="69">
        <f t="shared" si="2"/>
        <v>0</v>
      </c>
      <c r="K71" s="70">
        <f t="shared" si="3"/>
        <v>59</v>
      </c>
      <c r="M71" s="60" t="s">
        <v>14</v>
      </c>
      <c r="N71" s="60" t="s">
        <v>15</v>
      </c>
      <c r="O71" s="60" t="s">
        <v>21</v>
      </c>
      <c r="P71" s="136"/>
      <c r="Q71" s="136" t="s">
        <v>43</v>
      </c>
      <c r="R71" s="136" t="s">
        <v>12</v>
      </c>
      <c r="S71" s="136" t="s">
        <v>61</v>
      </c>
    </row>
    <row r="72" spans="1:19" ht="15" hidden="1" customHeight="1">
      <c r="A72" s="61">
        <v>68</v>
      </c>
      <c r="B72" s="62" t="s">
        <v>45</v>
      </c>
      <c r="C72" s="63"/>
      <c r="D72" s="64"/>
      <c r="E72" s="65"/>
      <c r="F72" s="66" t="str">
        <f>'1'!AG71</f>
        <v>©</v>
      </c>
      <c r="G72" s="66" t="str">
        <f>'2'!AG71</f>
        <v>©</v>
      </c>
      <c r="H72" s="67" t="str">
        <f>'3'!AG71</f>
        <v>©</v>
      </c>
      <c r="I72" s="68" t="str">
        <f>'4'!AG71</f>
        <v>©</v>
      </c>
      <c r="J72" s="69">
        <f t="shared" si="2"/>
        <v>0</v>
      </c>
      <c r="K72" s="70">
        <f t="shared" si="3"/>
        <v>59</v>
      </c>
      <c r="M72" s="1" t="s">
        <v>14</v>
      </c>
      <c r="N72" s="1" t="s">
        <v>18</v>
      </c>
      <c r="O72" s="1" t="s">
        <v>95</v>
      </c>
      <c r="P72" s="60"/>
      <c r="Q72" s="1" t="s">
        <v>43</v>
      </c>
      <c r="R72" s="1" t="s">
        <v>80</v>
      </c>
      <c r="S72" s="1" t="s">
        <v>61</v>
      </c>
    </row>
    <row r="73" spans="1:19" ht="15" hidden="1" customHeight="1">
      <c r="A73" s="61">
        <v>69</v>
      </c>
      <c r="B73" s="62" t="s">
        <v>45</v>
      </c>
      <c r="C73" s="63"/>
      <c r="D73" s="64"/>
      <c r="E73" s="65"/>
      <c r="F73" s="66" t="str">
        <f>'1'!AG72</f>
        <v>©</v>
      </c>
      <c r="G73" s="66" t="str">
        <f>'2'!AG72</f>
        <v>©</v>
      </c>
      <c r="H73" s="67" t="str">
        <f>'3'!AG72</f>
        <v>©</v>
      </c>
      <c r="I73" s="68" t="str">
        <f>'4'!AG72</f>
        <v>©</v>
      </c>
      <c r="J73" s="69">
        <f t="shared" si="2"/>
        <v>0</v>
      </c>
      <c r="K73" s="70">
        <f t="shared" si="3"/>
        <v>59</v>
      </c>
      <c r="M73" s="136" t="s">
        <v>252</v>
      </c>
      <c r="N73" s="136" t="s">
        <v>50</v>
      </c>
      <c r="O73" s="136" t="s">
        <v>253</v>
      </c>
      <c r="P73" s="136"/>
      <c r="Q73" s="1" t="s">
        <v>118</v>
      </c>
      <c r="R73" s="1" t="s">
        <v>67</v>
      </c>
      <c r="S73" s="1" t="s">
        <v>21</v>
      </c>
    </row>
    <row r="74" spans="1:19" ht="15" hidden="1" customHeight="1">
      <c r="A74" s="61">
        <v>70</v>
      </c>
      <c r="B74" s="62" t="s">
        <v>45</v>
      </c>
      <c r="C74" s="63"/>
      <c r="D74" s="64"/>
      <c r="E74" s="65"/>
      <c r="F74" s="66" t="str">
        <f>'1'!AG73</f>
        <v>©</v>
      </c>
      <c r="G74" s="66" t="str">
        <f>'2'!AG73</f>
        <v>©</v>
      </c>
      <c r="H74" s="67" t="str">
        <f>'3'!AG73</f>
        <v>©</v>
      </c>
      <c r="I74" s="68" t="str">
        <f>'4'!AG73</f>
        <v>©</v>
      </c>
      <c r="J74" s="69">
        <f t="shared" si="2"/>
        <v>0</v>
      </c>
      <c r="K74" s="70">
        <f t="shared" si="3"/>
        <v>59</v>
      </c>
      <c r="M74" s="1" t="s">
        <v>96</v>
      </c>
      <c r="N74" s="1" t="s">
        <v>97</v>
      </c>
      <c r="O74" s="1" t="s">
        <v>22</v>
      </c>
      <c r="P74" s="136"/>
      <c r="Q74" s="136" t="s">
        <v>118</v>
      </c>
      <c r="R74" s="136" t="s">
        <v>119</v>
      </c>
      <c r="S74" s="136" t="s">
        <v>328</v>
      </c>
    </row>
    <row r="75" spans="1:19" ht="15" hidden="1" customHeight="1">
      <c r="A75" s="61">
        <v>71</v>
      </c>
      <c r="B75" s="62" t="s">
        <v>45</v>
      </c>
      <c r="C75" s="63"/>
      <c r="D75" s="64"/>
      <c r="E75" s="65"/>
      <c r="F75" s="66" t="str">
        <f>'1'!AG74</f>
        <v>©</v>
      </c>
      <c r="G75" s="66" t="str">
        <f>'2'!AG74</f>
        <v>©</v>
      </c>
      <c r="H75" s="67" t="str">
        <f>'3'!AG74</f>
        <v>©</v>
      </c>
      <c r="I75" s="68" t="str">
        <f>'4'!AG74</f>
        <v>©</v>
      </c>
      <c r="J75" s="69">
        <f t="shared" si="2"/>
        <v>0</v>
      </c>
      <c r="K75" s="70">
        <f t="shared" si="3"/>
        <v>59</v>
      </c>
      <c r="M75" s="1" t="s">
        <v>24</v>
      </c>
      <c r="N75" s="1" t="s">
        <v>16</v>
      </c>
      <c r="O75" s="1" t="s">
        <v>168</v>
      </c>
      <c r="P75" s="60"/>
      <c r="Q75" s="136" t="s">
        <v>118</v>
      </c>
      <c r="R75" s="136" t="s">
        <v>119</v>
      </c>
      <c r="S75" s="136" t="s">
        <v>21</v>
      </c>
    </row>
    <row r="76" spans="1:19" ht="15" hidden="1" customHeight="1">
      <c r="A76" s="61">
        <v>72</v>
      </c>
      <c r="B76" s="62" t="s">
        <v>45</v>
      </c>
      <c r="C76" s="63"/>
      <c r="D76" s="64"/>
      <c r="E76" s="65"/>
      <c r="F76" s="66" t="str">
        <f>'1'!AG75</f>
        <v>©</v>
      </c>
      <c r="G76" s="66" t="str">
        <f>'2'!AG75</f>
        <v>©</v>
      </c>
      <c r="H76" s="67" t="str">
        <f>'3'!AG75</f>
        <v>©</v>
      </c>
      <c r="I76" s="68" t="str">
        <f>'4'!AG75</f>
        <v>©</v>
      </c>
      <c r="J76" s="69">
        <f t="shared" si="2"/>
        <v>0</v>
      </c>
      <c r="K76" s="70">
        <f t="shared" si="3"/>
        <v>59</v>
      </c>
      <c r="M76" s="136" t="s">
        <v>320</v>
      </c>
      <c r="N76" s="136" t="s">
        <v>16</v>
      </c>
      <c r="O76" s="136" t="s">
        <v>168</v>
      </c>
      <c r="P76" s="136"/>
      <c r="Q76" s="1" t="s">
        <v>437</v>
      </c>
      <c r="R76" s="1" t="s">
        <v>18</v>
      </c>
      <c r="S76" s="1" t="s">
        <v>438</v>
      </c>
    </row>
    <row r="77" spans="1:19" ht="15" hidden="1" customHeight="1">
      <c r="A77" s="61">
        <v>73</v>
      </c>
      <c r="B77" s="62" t="s">
        <v>45</v>
      </c>
      <c r="C77" s="63"/>
      <c r="D77" s="64"/>
      <c r="E77" s="65"/>
      <c r="F77" s="66" t="str">
        <f>'1'!AG76</f>
        <v>©</v>
      </c>
      <c r="G77" s="66" t="str">
        <f>'2'!AG76</f>
        <v>©</v>
      </c>
      <c r="H77" s="67" t="str">
        <f>'3'!AG76</f>
        <v>©</v>
      </c>
      <c r="I77" s="68" t="str">
        <f>'4'!AG76</f>
        <v>©</v>
      </c>
      <c r="J77" s="69">
        <f t="shared" si="2"/>
        <v>0</v>
      </c>
      <c r="K77" s="70">
        <f t="shared" si="3"/>
        <v>59</v>
      </c>
      <c r="M77" s="60" t="s">
        <v>397</v>
      </c>
      <c r="N77" s="60" t="s">
        <v>12</v>
      </c>
      <c r="O77" s="60" t="s">
        <v>267</v>
      </c>
      <c r="P77" s="136"/>
      <c r="Q77" s="1" t="s">
        <v>401</v>
      </c>
      <c r="R77" s="1" t="s">
        <v>18</v>
      </c>
      <c r="S77" s="1" t="s">
        <v>21</v>
      </c>
    </row>
    <row r="78" spans="1:19" ht="15" hidden="1" customHeight="1">
      <c r="A78" s="61">
        <v>74</v>
      </c>
      <c r="B78" s="62" t="s">
        <v>45</v>
      </c>
      <c r="C78" s="63"/>
      <c r="D78" s="64"/>
      <c r="E78" s="65"/>
      <c r="F78" s="66" t="str">
        <f>'1'!AG77</f>
        <v>©</v>
      </c>
      <c r="G78" s="66" t="str">
        <f>'2'!AG77</f>
        <v>©</v>
      </c>
      <c r="H78" s="67" t="str">
        <f>'3'!AG77</f>
        <v>©</v>
      </c>
      <c r="I78" s="68" t="str">
        <f>'4'!AG77</f>
        <v>©</v>
      </c>
      <c r="J78" s="69">
        <f t="shared" si="2"/>
        <v>0</v>
      </c>
      <c r="K78" s="70">
        <f t="shared" si="3"/>
        <v>59</v>
      </c>
      <c r="M78" s="60" t="s">
        <v>98</v>
      </c>
      <c r="N78" s="60" t="s">
        <v>16</v>
      </c>
      <c r="O78" s="60" t="s">
        <v>168</v>
      </c>
      <c r="P78" s="136"/>
      <c r="Q78" s="136" t="s">
        <v>120</v>
      </c>
      <c r="R78" s="136" t="s">
        <v>121</v>
      </c>
      <c r="S78" s="136" t="s">
        <v>117</v>
      </c>
    </row>
    <row r="79" spans="1:19" ht="15" hidden="1" customHeight="1">
      <c r="A79" s="61">
        <v>75</v>
      </c>
      <c r="B79" s="62" t="s">
        <v>45</v>
      </c>
      <c r="C79" s="63"/>
      <c r="D79" s="64"/>
      <c r="E79" s="65"/>
      <c r="F79" s="66" t="str">
        <f>'1'!AG78</f>
        <v>©</v>
      </c>
      <c r="G79" s="66" t="str">
        <f>'2'!AG78</f>
        <v>©</v>
      </c>
      <c r="H79" s="67" t="str">
        <f>'3'!AG78</f>
        <v>©</v>
      </c>
      <c r="I79" s="68" t="str">
        <f>'4'!AG78</f>
        <v>©</v>
      </c>
      <c r="J79" s="69">
        <f t="shared" si="2"/>
        <v>0</v>
      </c>
      <c r="K79" s="70">
        <f t="shared" si="3"/>
        <v>59</v>
      </c>
      <c r="M79" s="1" t="s">
        <v>325</v>
      </c>
      <c r="N79" s="1" t="s">
        <v>111</v>
      </c>
      <c r="O79" s="1" t="s">
        <v>241</v>
      </c>
      <c r="P79" s="60"/>
      <c r="Q79" s="136" t="s">
        <v>120</v>
      </c>
      <c r="R79" s="136" t="s">
        <v>16</v>
      </c>
      <c r="S79" s="136" t="s">
        <v>117</v>
      </c>
    </row>
    <row r="80" spans="1:19" ht="15" hidden="1" customHeight="1">
      <c r="A80" s="61">
        <v>76</v>
      </c>
      <c r="B80" s="62" t="s">
        <v>45</v>
      </c>
      <c r="C80" s="63"/>
      <c r="D80" s="64"/>
      <c r="E80" s="65"/>
      <c r="F80" s="66" t="str">
        <f>'1'!AG79</f>
        <v>©</v>
      </c>
      <c r="G80" s="66" t="str">
        <f>'2'!AG79</f>
        <v>©</v>
      </c>
      <c r="H80" s="67" t="str">
        <f>'3'!AG79</f>
        <v>©</v>
      </c>
      <c r="I80" s="68" t="str">
        <f>'4'!AG79</f>
        <v>©</v>
      </c>
      <c r="J80" s="69">
        <f t="shared" si="2"/>
        <v>0</v>
      </c>
      <c r="K80" s="70">
        <f t="shared" si="3"/>
        <v>59</v>
      </c>
      <c r="M80" s="136" t="s">
        <v>326</v>
      </c>
      <c r="N80" s="136" t="s">
        <v>16</v>
      </c>
      <c r="O80" s="136" t="s">
        <v>205</v>
      </c>
      <c r="P80" s="136"/>
      <c r="Q80" s="136" t="s">
        <v>203</v>
      </c>
      <c r="R80" s="136" t="s">
        <v>80</v>
      </c>
      <c r="S80" s="136" t="s">
        <v>204</v>
      </c>
    </row>
    <row r="81" spans="1:19" ht="15" hidden="1" customHeight="1">
      <c r="A81" s="61">
        <v>77</v>
      </c>
      <c r="B81" s="62" t="s">
        <v>45</v>
      </c>
      <c r="C81" s="63"/>
      <c r="D81" s="64"/>
      <c r="E81" s="65"/>
      <c r="F81" s="66" t="str">
        <f>'1'!AG80</f>
        <v>©</v>
      </c>
      <c r="G81" s="66" t="str">
        <f>'2'!AG80</f>
        <v>©</v>
      </c>
      <c r="H81" s="67" t="str">
        <f>'3'!AG80</f>
        <v>©</v>
      </c>
      <c r="I81" s="68" t="str">
        <f>'4'!AG80</f>
        <v>©</v>
      </c>
      <c r="J81" s="69">
        <f t="shared" si="2"/>
        <v>0</v>
      </c>
      <c r="K81" s="70">
        <f t="shared" si="3"/>
        <v>59</v>
      </c>
      <c r="M81" s="1" t="s">
        <v>439</v>
      </c>
      <c r="N81" s="1" t="s">
        <v>60</v>
      </c>
      <c r="O81" s="1" t="s">
        <v>424</v>
      </c>
      <c r="P81" s="60"/>
      <c r="Q81" s="136" t="s">
        <v>333</v>
      </c>
      <c r="R81" s="136" t="s">
        <v>15</v>
      </c>
      <c r="S81" s="136" t="s">
        <v>288</v>
      </c>
    </row>
    <row r="82" spans="1:19" ht="15" hidden="1" customHeight="1">
      <c r="A82" s="61">
        <v>78</v>
      </c>
      <c r="B82" s="62" t="s">
        <v>45</v>
      </c>
      <c r="C82" s="63"/>
      <c r="D82" s="64"/>
      <c r="E82" s="65"/>
      <c r="F82" s="66" t="str">
        <f>'1'!AG81</f>
        <v>©</v>
      </c>
      <c r="G82" s="66" t="str">
        <f>'2'!AG81</f>
        <v>©</v>
      </c>
      <c r="H82" s="67" t="str">
        <f>'3'!AG81</f>
        <v>©</v>
      </c>
      <c r="I82" s="68" t="str">
        <f>'4'!AG81</f>
        <v>©</v>
      </c>
      <c r="J82" s="69">
        <f t="shared" si="2"/>
        <v>0</v>
      </c>
      <c r="K82" s="70">
        <f t="shared" si="3"/>
        <v>59</v>
      </c>
      <c r="M82" s="60" t="s">
        <v>99</v>
      </c>
      <c r="N82" s="60" t="s">
        <v>100</v>
      </c>
      <c r="O82" s="60" t="s">
        <v>78</v>
      </c>
      <c r="P82" s="136"/>
      <c r="Q82" s="136" t="s">
        <v>122</v>
      </c>
      <c r="R82" s="136" t="s">
        <v>17</v>
      </c>
      <c r="S82" s="136" t="s">
        <v>168</v>
      </c>
    </row>
    <row r="83" spans="1:19" ht="15" hidden="1" customHeight="1">
      <c r="A83" s="61">
        <v>79</v>
      </c>
      <c r="B83" s="62" t="s">
        <v>45</v>
      </c>
      <c r="C83" s="63"/>
      <c r="D83" s="64"/>
      <c r="E83" s="65"/>
      <c r="F83" s="66" t="str">
        <f>'1'!AG82</f>
        <v>©</v>
      </c>
      <c r="G83" s="66" t="str">
        <f>'2'!AG82</f>
        <v>©</v>
      </c>
      <c r="H83" s="67" t="str">
        <f>'3'!AG82</f>
        <v>©</v>
      </c>
      <c r="I83" s="68" t="str">
        <f>'4'!AG82</f>
        <v>©</v>
      </c>
      <c r="J83" s="69">
        <f t="shared" si="2"/>
        <v>0</v>
      </c>
      <c r="K83" s="70">
        <f t="shared" si="3"/>
        <v>59</v>
      </c>
      <c r="M83" s="136" t="s">
        <v>46</v>
      </c>
      <c r="N83" s="136" t="s">
        <v>47</v>
      </c>
      <c r="O83" s="136" t="s">
        <v>327</v>
      </c>
      <c r="P83" s="60"/>
      <c r="Q83" s="136" t="s">
        <v>212</v>
      </c>
      <c r="R83" s="136" t="s">
        <v>224</v>
      </c>
      <c r="S83" s="136" t="s">
        <v>222</v>
      </c>
    </row>
    <row r="84" spans="1:19" ht="15.75" hidden="1" customHeight="1" thickBot="1">
      <c r="A84" s="71">
        <v>80</v>
      </c>
      <c r="B84" s="72" t="s">
        <v>45</v>
      </c>
      <c r="C84" s="73"/>
      <c r="D84" s="74"/>
      <c r="E84" s="75"/>
      <c r="F84" s="76" t="str">
        <f>'1'!AG83</f>
        <v>©</v>
      </c>
      <c r="G84" s="76" t="str">
        <f>'2'!AG83</f>
        <v>©</v>
      </c>
      <c r="H84" s="77" t="str">
        <f>'3'!AG83</f>
        <v>©</v>
      </c>
      <c r="I84" s="78" t="str">
        <f>'4'!AG83</f>
        <v>©</v>
      </c>
      <c r="J84" s="79">
        <f t="shared" si="2"/>
        <v>0</v>
      </c>
      <c r="K84" s="80">
        <f t="shared" si="3"/>
        <v>59</v>
      </c>
      <c r="M84" s="60" t="s">
        <v>46</v>
      </c>
      <c r="N84" s="60" t="s">
        <v>47</v>
      </c>
      <c r="O84" s="60" t="s">
        <v>22</v>
      </c>
      <c r="P84" s="136"/>
      <c r="Q84" s="1" t="s">
        <v>212</v>
      </c>
      <c r="R84" s="1" t="s">
        <v>224</v>
      </c>
      <c r="S84" s="1" t="s">
        <v>75</v>
      </c>
    </row>
    <row r="85" spans="1:19">
      <c r="A85" s="81"/>
      <c r="B85" s="81"/>
      <c r="C85" s="158" t="s">
        <v>9</v>
      </c>
      <c r="D85" s="82">
        <f ca="1">NOW()</f>
        <v>43638.844372685184</v>
      </c>
      <c r="E85" s="83">
        <f ca="1">NOW()</f>
        <v>43638.844372685184</v>
      </c>
      <c r="M85" s="1" t="s">
        <v>329</v>
      </c>
      <c r="N85" s="1" t="s">
        <v>224</v>
      </c>
      <c r="O85" s="1" t="s">
        <v>222</v>
      </c>
      <c r="P85" s="60"/>
      <c r="Q85" s="136" t="s">
        <v>212</v>
      </c>
      <c r="R85" s="136" t="s">
        <v>67</v>
      </c>
      <c r="S85" s="136" t="s">
        <v>222</v>
      </c>
    </row>
    <row r="86" spans="1:19">
      <c r="A86" s="45" t="s">
        <v>213</v>
      </c>
      <c r="I86" s="45" t="s">
        <v>214</v>
      </c>
      <c r="M86" s="60" t="s">
        <v>440</v>
      </c>
      <c r="N86" s="60" t="s">
        <v>56</v>
      </c>
      <c r="O86" s="60" t="s">
        <v>173</v>
      </c>
      <c r="P86" s="136"/>
      <c r="Q86" s="136" t="s">
        <v>403</v>
      </c>
      <c r="R86" s="136" t="s">
        <v>111</v>
      </c>
      <c r="S86" s="136" t="s">
        <v>175</v>
      </c>
    </row>
    <row r="87" spans="1:19">
      <c r="A87" s="1" t="s">
        <v>530</v>
      </c>
      <c r="B87" s="84"/>
      <c r="C87" s="84"/>
      <c r="D87" s="60"/>
      <c r="E87" s="84"/>
      <c r="I87" s="159" t="s">
        <v>531</v>
      </c>
      <c r="M87" s="136" t="s">
        <v>402</v>
      </c>
      <c r="N87" s="136" t="s">
        <v>18</v>
      </c>
      <c r="O87" s="136" t="s">
        <v>367</v>
      </c>
      <c r="P87" s="136"/>
      <c r="Q87" s="136" t="s">
        <v>123</v>
      </c>
      <c r="R87" s="136" t="s">
        <v>124</v>
      </c>
      <c r="S87" s="136" t="s">
        <v>75</v>
      </c>
    </row>
    <row r="88" spans="1:19">
      <c r="A88" s="84"/>
      <c r="B88" s="84"/>
      <c r="C88" s="85"/>
      <c r="D88" s="86"/>
      <c r="E88" s="86"/>
      <c r="M88" s="1" t="s">
        <v>441</v>
      </c>
      <c r="N88" s="1" t="s">
        <v>77</v>
      </c>
      <c r="O88" s="1" t="s">
        <v>442</v>
      </c>
      <c r="P88" s="136"/>
      <c r="Q88" s="136" t="s">
        <v>339</v>
      </c>
      <c r="R88" s="136" t="s">
        <v>15</v>
      </c>
      <c r="S88" s="136" t="s">
        <v>335</v>
      </c>
    </row>
    <row r="89" spans="1:19">
      <c r="A89" s="84"/>
      <c r="B89" s="84"/>
      <c r="C89" s="85"/>
      <c r="D89" s="86"/>
      <c r="E89" s="86"/>
      <c r="M89" s="136" t="s">
        <v>330</v>
      </c>
      <c r="N89" s="136" t="s">
        <v>12</v>
      </c>
      <c r="O89" s="136" t="s">
        <v>173</v>
      </c>
      <c r="P89" s="136"/>
      <c r="Q89" s="136" t="s">
        <v>341</v>
      </c>
      <c r="R89" s="136" t="s">
        <v>17</v>
      </c>
      <c r="S89" s="136" t="s">
        <v>75</v>
      </c>
    </row>
    <row r="90" spans="1:19">
      <c r="A90" s="84"/>
      <c r="B90" s="84"/>
      <c r="C90" s="84"/>
      <c r="D90" s="84"/>
      <c r="E90" s="84"/>
      <c r="M90" s="60" t="s">
        <v>331</v>
      </c>
      <c r="N90" s="60" t="s">
        <v>15</v>
      </c>
      <c r="O90" s="60" t="s">
        <v>21</v>
      </c>
      <c r="P90" s="136"/>
      <c r="Q90" s="1" t="s">
        <v>443</v>
      </c>
      <c r="R90" s="1" t="s">
        <v>60</v>
      </c>
    </row>
    <row r="91" spans="1:19">
      <c r="M91" s="60" t="s">
        <v>332</v>
      </c>
      <c r="N91" s="60" t="s">
        <v>47</v>
      </c>
      <c r="O91" s="60" t="s">
        <v>21</v>
      </c>
      <c r="P91" s="136"/>
      <c r="Q91" s="1" t="s">
        <v>342</v>
      </c>
      <c r="R91" s="1" t="s">
        <v>59</v>
      </c>
      <c r="S91" s="1" t="s">
        <v>22</v>
      </c>
    </row>
    <row r="92" spans="1:19">
      <c r="M92" s="136" t="s">
        <v>334</v>
      </c>
      <c r="N92" s="136" t="s">
        <v>111</v>
      </c>
      <c r="O92" s="136" t="s">
        <v>335</v>
      </c>
      <c r="P92" s="136"/>
      <c r="Q92" s="136" t="s">
        <v>342</v>
      </c>
      <c r="R92" s="136" t="s">
        <v>80</v>
      </c>
      <c r="S92" s="136" t="s">
        <v>75</v>
      </c>
    </row>
    <row r="93" spans="1:19">
      <c r="M93" s="1" t="s">
        <v>336</v>
      </c>
      <c r="N93" s="1" t="s">
        <v>111</v>
      </c>
      <c r="O93" s="1" t="s">
        <v>337</v>
      </c>
      <c r="P93" s="136"/>
      <c r="Q93" s="1" t="s">
        <v>343</v>
      </c>
      <c r="R93" s="1" t="s">
        <v>67</v>
      </c>
      <c r="S93" s="1" t="s">
        <v>241</v>
      </c>
    </row>
    <row r="94" spans="1:19">
      <c r="M94" s="136" t="s">
        <v>338</v>
      </c>
      <c r="N94" s="136" t="s">
        <v>17</v>
      </c>
      <c r="O94" s="136" t="s">
        <v>241</v>
      </c>
      <c r="P94" s="60"/>
      <c r="Q94" s="136" t="s">
        <v>344</v>
      </c>
      <c r="R94" s="136" t="s">
        <v>345</v>
      </c>
      <c r="S94" s="136" t="s">
        <v>346</v>
      </c>
    </row>
    <row r="95" spans="1:19">
      <c r="M95" s="1" t="s">
        <v>256</v>
      </c>
      <c r="N95" s="1" t="s">
        <v>17</v>
      </c>
      <c r="O95" s="1" t="s">
        <v>304</v>
      </c>
      <c r="P95" s="136"/>
      <c r="Q95" s="136" t="s">
        <v>348</v>
      </c>
      <c r="R95" s="136" t="s">
        <v>15</v>
      </c>
      <c r="S95" s="136" t="s">
        <v>271</v>
      </c>
    </row>
    <row r="96" spans="1:19">
      <c r="M96" s="60" t="s">
        <v>256</v>
      </c>
      <c r="N96" s="60" t="s">
        <v>17</v>
      </c>
      <c r="O96" s="60" t="s">
        <v>168</v>
      </c>
      <c r="P96" s="136"/>
      <c r="Q96" s="136" t="s">
        <v>350</v>
      </c>
      <c r="R96" s="136" t="s">
        <v>15</v>
      </c>
      <c r="S96" s="136" t="s">
        <v>271</v>
      </c>
    </row>
    <row r="97" spans="13:19">
      <c r="M97" s="60" t="s">
        <v>394</v>
      </c>
      <c r="N97" s="60" t="s">
        <v>50</v>
      </c>
      <c r="O97" s="60" t="s">
        <v>168</v>
      </c>
      <c r="P97" s="136"/>
      <c r="Q97" s="136" t="s">
        <v>352</v>
      </c>
      <c r="R97" s="136" t="s">
        <v>48</v>
      </c>
      <c r="S97" s="136" t="s">
        <v>75</v>
      </c>
    </row>
    <row r="98" spans="13:19">
      <c r="M98" s="136" t="s">
        <v>216</v>
      </c>
      <c r="N98" s="136" t="s">
        <v>217</v>
      </c>
      <c r="O98" s="136" t="s">
        <v>22</v>
      </c>
      <c r="P98" s="60"/>
      <c r="Q98" s="1" t="s">
        <v>352</v>
      </c>
      <c r="R98" s="1" t="s">
        <v>48</v>
      </c>
      <c r="S98" s="1" t="s">
        <v>75</v>
      </c>
    </row>
    <row r="99" spans="13:19">
      <c r="M99" s="1" t="s">
        <v>216</v>
      </c>
      <c r="N99" s="1" t="s">
        <v>218</v>
      </c>
      <c r="O99" s="1" t="s">
        <v>22</v>
      </c>
      <c r="P99" s="136"/>
      <c r="Q99" s="136" t="s">
        <v>125</v>
      </c>
      <c r="R99" s="136" t="s">
        <v>16</v>
      </c>
      <c r="S99" s="136" t="s">
        <v>205</v>
      </c>
    </row>
    <row r="100" spans="13:19">
      <c r="M100" s="60" t="s">
        <v>248</v>
      </c>
      <c r="N100" s="60" t="s">
        <v>138</v>
      </c>
      <c r="O100" s="60" t="s">
        <v>249</v>
      </c>
      <c r="P100" s="60"/>
      <c r="Q100" s="136" t="s">
        <v>41</v>
      </c>
      <c r="R100" s="136" t="s">
        <v>17</v>
      </c>
      <c r="S100" s="136" t="s">
        <v>64</v>
      </c>
    </row>
    <row r="101" spans="13:19">
      <c r="M101" s="136" t="s">
        <v>235</v>
      </c>
      <c r="N101" s="136" t="s">
        <v>101</v>
      </c>
      <c r="O101" s="136" t="s">
        <v>64</v>
      </c>
      <c r="P101" s="136"/>
      <c r="Q101" s="1" t="s">
        <v>354</v>
      </c>
      <c r="R101" s="1" t="s">
        <v>12</v>
      </c>
      <c r="S101" s="1" t="s">
        <v>288</v>
      </c>
    </row>
    <row r="102" spans="13:19">
      <c r="M102" s="136" t="s">
        <v>242</v>
      </c>
      <c r="N102" s="136" t="s">
        <v>50</v>
      </c>
      <c r="O102" s="136" t="s">
        <v>57</v>
      </c>
      <c r="P102" s="136"/>
      <c r="Q102" s="136" t="s">
        <v>126</v>
      </c>
      <c r="R102" s="136" t="s">
        <v>111</v>
      </c>
      <c r="S102" s="136" t="s">
        <v>127</v>
      </c>
    </row>
    <row r="103" spans="13:19">
      <c r="M103" s="60" t="s">
        <v>242</v>
      </c>
      <c r="N103" s="60" t="s">
        <v>50</v>
      </c>
      <c r="O103" s="60" t="s">
        <v>154</v>
      </c>
      <c r="P103" s="60"/>
      <c r="Q103" s="1" t="s">
        <v>206</v>
      </c>
      <c r="R103" s="1" t="s">
        <v>60</v>
      </c>
      <c r="S103" s="1" t="s">
        <v>175</v>
      </c>
    </row>
    <row r="104" spans="13:19">
      <c r="M104" s="136" t="s">
        <v>347</v>
      </c>
      <c r="N104" s="136" t="s">
        <v>18</v>
      </c>
      <c r="O104" s="136" t="s">
        <v>298</v>
      </c>
      <c r="P104" s="136"/>
      <c r="Q104" s="136" t="s">
        <v>206</v>
      </c>
      <c r="R104" s="136" t="s">
        <v>59</v>
      </c>
      <c r="S104" s="136" t="s">
        <v>175</v>
      </c>
    </row>
    <row r="105" spans="13:19">
      <c r="M105" s="1" t="s">
        <v>444</v>
      </c>
      <c r="N105" s="1" t="s">
        <v>77</v>
      </c>
      <c r="O105" s="1" t="s">
        <v>168</v>
      </c>
      <c r="P105" s="60"/>
      <c r="Q105" s="136" t="s">
        <v>207</v>
      </c>
      <c r="R105" s="136" t="s">
        <v>59</v>
      </c>
      <c r="S105" s="136" t="s">
        <v>175</v>
      </c>
    </row>
    <row r="106" spans="13:19">
      <c r="M106" s="136" t="s">
        <v>349</v>
      </c>
      <c r="N106" s="136" t="s">
        <v>36</v>
      </c>
      <c r="O106" s="136" t="s">
        <v>154</v>
      </c>
      <c r="P106" s="136"/>
      <c r="Q106" s="136" t="s">
        <v>208</v>
      </c>
      <c r="R106" s="136" t="s">
        <v>209</v>
      </c>
      <c r="S106" s="136" t="s">
        <v>75</v>
      </c>
    </row>
    <row r="107" spans="13:19">
      <c r="M107" s="136" t="s">
        <v>349</v>
      </c>
      <c r="N107" s="136" t="s">
        <v>36</v>
      </c>
      <c r="O107" s="136" t="s">
        <v>351</v>
      </c>
      <c r="P107" s="60"/>
      <c r="Q107" s="1" t="s">
        <v>445</v>
      </c>
      <c r="R107" s="1" t="s">
        <v>446</v>
      </c>
      <c r="S107" s="1" t="s">
        <v>447</v>
      </c>
    </row>
    <row r="108" spans="13:19">
      <c r="M108" s="136" t="s">
        <v>353</v>
      </c>
      <c r="N108" s="136" t="s">
        <v>15</v>
      </c>
      <c r="O108" s="136" t="s">
        <v>93</v>
      </c>
      <c r="P108" s="136"/>
      <c r="Q108" s="136" t="s">
        <v>128</v>
      </c>
      <c r="R108" s="136" t="s">
        <v>129</v>
      </c>
      <c r="S108" s="136" t="s">
        <v>103</v>
      </c>
    </row>
    <row r="109" spans="13:19">
      <c r="M109" s="1" t="s">
        <v>353</v>
      </c>
      <c r="N109" s="1" t="s">
        <v>15</v>
      </c>
      <c r="O109" s="1" t="s">
        <v>448</v>
      </c>
      <c r="P109" s="136"/>
      <c r="Q109" s="136" t="s">
        <v>357</v>
      </c>
      <c r="R109" s="136" t="s">
        <v>129</v>
      </c>
      <c r="S109" s="136" t="s">
        <v>103</v>
      </c>
    </row>
    <row r="110" spans="13:19">
      <c r="M110" s="136" t="s">
        <v>238</v>
      </c>
      <c r="N110" s="136" t="s">
        <v>60</v>
      </c>
      <c r="O110" s="136" t="s">
        <v>21</v>
      </c>
      <c r="P110" s="136"/>
      <c r="Q110" s="1" t="s">
        <v>449</v>
      </c>
      <c r="R110" s="1" t="s">
        <v>129</v>
      </c>
      <c r="S110" s="1" t="s">
        <v>103</v>
      </c>
    </row>
    <row r="111" spans="13:19">
      <c r="M111" s="136" t="s">
        <v>355</v>
      </c>
      <c r="N111" s="136" t="s">
        <v>16</v>
      </c>
      <c r="O111" s="136" t="s">
        <v>70</v>
      </c>
      <c r="P111" s="60"/>
      <c r="Q111" s="136" t="s">
        <v>35</v>
      </c>
      <c r="R111" s="136" t="s">
        <v>17</v>
      </c>
      <c r="S111" s="136" t="s">
        <v>57</v>
      </c>
    </row>
    <row r="112" spans="13:19">
      <c r="M112" s="1" t="s">
        <v>356</v>
      </c>
      <c r="N112" s="1" t="s">
        <v>101</v>
      </c>
      <c r="O112" s="1" t="s">
        <v>241</v>
      </c>
      <c r="P112" s="60"/>
      <c r="Q112" s="1" t="s">
        <v>35</v>
      </c>
      <c r="R112" s="1" t="s">
        <v>59</v>
      </c>
      <c r="S112" s="1" t="s">
        <v>57</v>
      </c>
    </row>
    <row r="113" spans="13:19">
      <c r="M113" s="136" t="s">
        <v>231</v>
      </c>
      <c r="N113" s="136" t="s">
        <v>18</v>
      </c>
      <c r="O113" s="136" t="s">
        <v>21</v>
      </c>
      <c r="P113" s="136"/>
      <c r="Q113" s="136" t="s">
        <v>210</v>
      </c>
      <c r="R113" s="136" t="s">
        <v>80</v>
      </c>
      <c r="S113" s="136" t="s">
        <v>241</v>
      </c>
    </row>
    <row r="114" spans="13:19">
      <c r="M114" s="1" t="s">
        <v>260</v>
      </c>
      <c r="N114" s="1" t="s">
        <v>261</v>
      </c>
      <c r="O114" s="1" t="s">
        <v>21</v>
      </c>
      <c r="P114" s="136"/>
      <c r="Q114" s="1" t="s">
        <v>210</v>
      </c>
      <c r="R114" s="1" t="s">
        <v>80</v>
      </c>
      <c r="S114" s="1" t="s">
        <v>173</v>
      </c>
    </row>
    <row r="115" spans="13:19">
      <c r="M115" s="136" t="s">
        <v>246</v>
      </c>
      <c r="N115" s="136" t="s">
        <v>60</v>
      </c>
      <c r="O115" s="136" t="s">
        <v>247</v>
      </c>
      <c r="P115" s="136"/>
      <c r="Q115" s="136" t="s">
        <v>130</v>
      </c>
      <c r="R115" s="136" t="s">
        <v>15</v>
      </c>
      <c r="S115" s="136" t="s">
        <v>65</v>
      </c>
    </row>
    <row r="116" spans="13:19">
      <c r="M116" s="1" t="s">
        <v>246</v>
      </c>
      <c r="N116" s="1" t="s">
        <v>60</v>
      </c>
      <c r="O116" s="1" t="s">
        <v>152</v>
      </c>
      <c r="P116" s="136"/>
      <c r="Q116" s="1" t="s">
        <v>450</v>
      </c>
      <c r="R116" s="1" t="s">
        <v>451</v>
      </c>
      <c r="S116" s="1" t="s">
        <v>438</v>
      </c>
    </row>
    <row r="117" spans="13:19">
      <c r="M117" s="136" t="s">
        <v>246</v>
      </c>
      <c r="N117" s="136" t="s">
        <v>16</v>
      </c>
      <c r="O117" s="136" t="s">
        <v>21</v>
      </c>
      <c r="P117" s="60"/>
      <c r="Q117" s="1" t="s">
        <v>452</v>
      </c>
      <c r="R117" s="1" t="s">
        <v>60</v>
      </c>
      <c r="S117" s="1" t="s">
        <v>21</v>
      </c>
    </row>
    <row r="118" spans="13:19">
      <c r="M118" s="1" t="s">
        <v>358</v>
      </c>
      <c r="N118" s="1" t="s">
        <v>80</v>
      </c>
      <c r="O118" s="1" t="s">
        <v>75</v>
      </c>
      <c r="P118" s="136"/>
      <c r="Q118" s="136" t="s">
        <v>49</v>
      </c>
      <c r="R118" s="136" t="s">
        <v>48</v>
      </c>
      <c r="S118" s="136" t="s">
        <v>57</v>
      </c>
    </row>
    <row r="119" spans="13:19">
      <c r="M119" s="136" t="s">
        <v>359</v>
      </c>
      <c r="N119" s="136" t="s">
        <v>187</v>
      </c>
      <c r="O119" s="136" t="s">
        <v>253</v>
      </c>
      <c r="P119" s="136"/>
      <c r="Q119" s="136" t="s">
        <v>360</v>
      </c>
      <c r="R119" s="136" t="s">
        <v>60</v>
      </c>
      <c r="S119" s="136" t="s">
        <v>168</v>
      </c>
    </row>
    <row r="120" spans="13:19">
      <c r="M120" s="1" t="s">
        <v>169</v>
      </c>
      <c r="N120" s="1" t="s">
        <v>60</v>
      </c>
      <c r="O120" s="1" t="s">
        <v>276</v>
      </c>
      <c r="P120" s="60"/>
      <c r="Q120" s="1" t="s">
        <v>406</v>
      </c>
      <c r="R120" s="1" t="s">
        <v>281</v>
      </c>
      <c r="S120" s="1" t="s">
        <v>202</v>
      </c>
    </row>
    <row r="121" spans="13:19">
      <c r="M121" s="136" t="s">
        <v>170</v>
      </c>
      <c r="N121" s="136" t="s">
        <v>60</v>
      </c>
      <c r="O121" s="136" t="s">
        <v>171</v>
      </c>
      <c r="P121" s="136"/>
      <c r="Q121" s="136" t="s">
        <v>406</v>
      </c>
      <c r="R121" s="136" t="s">
        <v>281</v>
      </c>
      <c r="S121" s="136" t="s">
        <v>407</v>
      </c>
    </row>
    <row r="122" spans="13:19">
      <c r="M122" s="1" t="s">
        <v>453</v>
      </c>
      <c r="N122" s="1" t="s">
        <v>12</v>
      </c>
      <c r="O122" s="1" t="s">
        <v>247</v>
      </c>
      <c r="P122" s="136"/>
      <c r="Q122" s="136" t="s">
        <v>131</v>
      </c>
      <c r="R122" s="136" t="s">
        <v>101</v>
      </c>
      <c r="S122" s="136" t="s">
        <v>57</v>
      </c>
    </row>
    <row r="123" spans="13:19">
      <c r="M123" s="136" t="s">
        <v>361</v>
      </c>
      <c r="N123" s="136" t="s">
        <v>60</v>
      </c>
      <c r="O123" s="136" t="s">
        <v>173</v>
      </c>
      <c r="P123" s="136"/>
      <c r="Q123" s="136" t="s">
        <v>131</v>
      </c>
      <c r="R123" s="136" t="s">
        <v>11</v>
      </c>
      <c r="S123" s="136" t="s">
        <v>232</v>
      </c>
    </row>
    <row r="124" spans="13:19">
      <c r="M124" s="1" t="s">
        <v>454</v>
      </c>
      <c r="N124" s="1" t="s">
        <v>149</v>
      </c>
      <c r="O124" s="1" t="s">
        <v>173</v>
      </c>
      <c r="P124" s="136"/>
      <c r="Q124" s="136" t="s">
        <v>233</v>
      </c>
      <c r="R124" s="136" t="s">
        <v>234</v>
      </c>
      <c r="S124" s="136" t="s">
        <v>202</v>
      </c>
    </row>
    <row r="125" spans="13:19">
      <c r="M125" s="136" t="s">
        <v>34</v>
      </c>
      <c r="N125" s="136" t="s">
        <v>15</v>
      </c>
      <c r="O125" s="136" t="s">
        <v>22</v>
      </c>
      <c r="P125" s="136"/>
      <c r="Q125" s="136" t="s">
        <v>363</v>
      </c>
      <c r="R125" s="136" t="s">
        <v>234</v>
      </c>
      <c r="S125" s="136" t="s">
        <v>202</v>
      </c>
    </row>
    <row r="126" spans="13:19">
      <c r="M126" s="1" t="s">
        <v>362</v>
      </c>
      <c r="N126" s="1" t="s">
        <v>15</v>
      </c>
      <c r="O126" s="1" t="s">
        <v>22</v>
      </c>
      <c r="P126" s="136"/>
      <c r="Q126" s="136" t="s">
        <v>132</v>
      </c>
      <c r="R126" s="136" t="s">
        <v>56</v>
      </c>
      <c r="S126" s="136" t="s">
        <v>73</v>
      </c>
    </row>
    <row r="127" spans="13:19">
      <c r="M127" s="60" t="s">
        <v>455</v>
      </c>
      <c r="N127" s="60" t="s">
        <v>111</v>
      </c>
      <c r="O127" s="60" t="s">
        <v>57</v>
      </c>
      <c r="P127" s="136"/>
      <c r="Q127" s="136" t="s">
        <v>133</v>
      </c>
      <c r="R127" s="136" t="s">
        <v>18</v>
      </c>
      <c r="S127" s="136" t="s">
        <v>205</v>
      </c>
    </row>
    <row r="128" spans="13:19">
      <c r="M128" s="136" t="s">
        <v>364</v>
      </c>
      <c r="N128" s="136" t="s">
        <v>77</v>
      </c>
      <c r="O128" s="136" t="s">
        <v>103</v>
      </c>
      <c r="P128" s="136"/>
      <c r="Q128" s="136" t="s">
        <v>133</v>
      </c>
      <c r="R128" s="136" t="s">
        <v>18</v>
      </c>
      <c r="S128" s="136" t="s">
        <v>134</v>
      </c>
    </row>
    <row r="129" spans="13:19">
      <c r="M129" s="60" t="s">
        <v>172</v>
      </c>
      <c r="N129" s="60" t="s">
        <v>80</v>
      </c>
      <c r="O129" s="60" t="s">
        <v>222</v>
      </c>
      <c r="P129" s="136"/>
      <c r="Q129" s="136" t="s">
        <v>369</v>
      </c>
      <c r="R129" s="136" t="s">
        <v>16</v>
      </c>
      <c r="S129" s="136" t="s">
        <v>370</v>
      </c>
    </row>
    <row r="130" spans="13:19">
      <c r="M130" s="60" t="s">
        <v>172</v>
      </c>
      <c r="N130" s="60" t="s">
        <v>80</v>
      </c>
      <c r="O130" s="60" t="s">
        <v>75</v>
      </c>
      <c r="P130" s="136"/>
      <c r="Q130" s="136" t="s">
        <v>23</v>
      </c>
      <c r="R130" s="136" t="s">
        <v>11</v>
      </c>
      <c r="S130" s="136" t="s">
        <v>57</v>
      </c>
    </row>
    <row r="131" spans="13:19">
      <c r="M131" s="1" t="s">
        <v>365</v>
      </c>
      <c r="N131" s="1" t="s">
        <v>366</v>
      </c>
      <c r="O131" s="1" t="s">
        <v>367</v>
      </c>
      <c r="P131" s="60"/>
      <c r="Q131" s="136" t="s">
        <v>219</v>
      </c>
      <c r="R131" s="136" t="s">
        <v>80</v>
      </c>
      <c r="S131" s="136" t="s">
        <v>220</v>
      </c>
    </row>
    <row r="132" spans="13:19">
      <c r="M132" s="136" t="s">
        <v>395</v>
      </c>
      <c r="N132" s="136" t="s">
        <v>48</v>
      </c>
      <c r="O132" s="136" t="s">
        <v>202</v>
      </c>
      <c r="P132" s="136"/>
      <c r="Q132" s="136" t="s">
        <v>211</v>
      </c>
      <c r="R132" s="136" t="s">
        <v>80</v>
      </c>
      <c r="S132" s="136" t="s">
        <v>95</v>
      </c>
    </row>
    <row r="133" spans="13:19">
      <c r="M133" s="136" t="s">
        <v>368</v>
      </c>
      <c r="N133" s="136" t="s">
        <v>33</v>
      </c>
      <c r="O133" s="136" t="s">
        <v>173</v>
      </c>
      <c r="P133" s="60"/>
      <c r="Q133" s="136" t="s">
        <v>135</v>
      </c>
      <c r="R133" s="136" t="s">
        <v>136</v>
      </c>
      <c r="S133" s="136" t="s">
        <v>64</v>
      </c>
    </row>
    <row r="134" spans="13:19">
      <c r="M134" s="136" t="s">
        <v>221</v>
      </c>
      <c r="N134" s="136" t="s">
        <v>111</v>
      </c>
      <c r="O134" s="136" t="s">
        <v>22</v>
      </c>
      <c r="P134" s="136"/>
      <c r="Q134" s="136" t="s">
        <v>374</v>
      </c>
      <c r="R134" s="136" t="s">
        <v>36</v>
      </c>
      <c r="S134" s="136" t="s">
        <v>173</v>
      </c>
    </row>
    <row r="135" spans="13:19">
      <c r="M135" s="136" t="s">
        <v>371</v>
      </c>
      <c r="N135" s="136" t="s">
        <v>56</v>
      </c>
      <c r="O135" s="136" t="s">
        <v>372</v>
      </c>
      <c r="Q135" s="1" t="s">
        <v>137</v>
      </c>
      <c r="R135" s="1" t="s">
        <v>138</v>
      </c>
      <c r="S135" s="1" t="s">
        <v>21</v>
      </c>
    </row>
    <row r="136" spans="13:19">
      <c r="M136" s="136" t="s">
        <v>239</v>
      </c>
      <c r="N136" s="136" t="s">
        <v>80</v>
      </c>
      <c r="O136" s="136" t="s">
        <v>240</v>
      </c>
      <c r="Q136" s="136" t="s">
        <v>139</v>
      </c>
      <c r="R136" s="136" t="s">
        <v>140</v>
      </c>
      <c r="S136" s="136" t="s">
        <v>73</v>
      </c>
    </row>
    <row r="137" spans="13:19">
      <c r="M137" s="60" t="s">
        <v>174</v>
      </c>
      <c r="N137" s="60" t="s">
        <v>60</v>
      </c>
      <c r="O137" s="60" t="s">
        <v>175</v>
      </c>
      <c r="Q137" s="136" t="s">
        <v>376</v>
      </c>
      <c r="R137" s="136" t="s">
        <v>40</v>
      </c>
      <c r="S137" s="136" t="s">
        <v>21</v>
      </c>
    </row>
    <row r="138" spans="13:19">
      <c r="M138" s="1" t="s">
        <v>174</v>
      </c>
      <c r="N138" s="1" t="s">
        <v>17</v>
      </c>
      <c r="O138" s="1" t="s">
        <v>57</v>
      </c>
      <c r="Q138" s="136" t="s">
        <v>378</v>
      </c>
      <c r="R138" s="136" t="s">
        <v>138</v>
      </c>
      <c r="S138" s="136" t="s">
        <v>241</v>
      </c>
    </row>
    <row r="139" spans="13:19">
      <c r="M139" s="136" t="s">
        <v>373</v>
      </c>
      <c r="N139" s="136" t="s">
        <v>121</v>
      </c>
      <c r="O139" s="136" t="s">
        <v>307</v>
      </c>
      <c r="Q139" s="136" t="s">
        <v>379</v>
      </c>
      <c r="R139" s="136" t="s">
        <v>77</v>
      </c>
      <c r="S139" s="136" t="s">
        <v>205</v>
      </c>
    </row>
    <row r="140" spans="13:19">
      <c r="M140" s="136" t="s">
        <v>176</v>
      </c>
      <c r="N140" s="136" t="s">
        <v>59</v>
      </c>
      <c r="O140" s="136" t="s">
        <v>375</v>
      </c>
      <c r="Q140" s="136" t="s">
        <v>254</v>
      </c>
      <c r="R140" s="136" t="s">
        <v>48</v>
      </c>
      <c r="S140" s="136" t="s">
        <v>255</v>
      </c>
    </row>
    <row r="141" spans="13:19">
      <c r="M141" s="136" t="s">
        <v>176</v>
      </c>
      <c r="N141" s="136" t="s">
        <v>50</v>
      </c>
      <c r="O141" s="136" t="s">
        <v>21</v>
      </c>
      <c r="Q141" s="1" t="s">
        <v>382</v>
      </c>
      <c r="R141" s="1" t="s">
        <v>167</v>
      </c>
      <c r="S141" s="1" t="s">
        <v>383</v>
      </c>
    </row>
    <row r="142" spans="13:19">
      <c r="M142" s="1" t="s">
        <v>176</v>
      </c>
      <c r="N142" s="1" t="s">
        <v>50</v>
      </c>
      <c r="O142" s="1" t="s">
        <v>241</v>
      </c>
      <c r="Q142" s="136" t="s">
        <v>141</v>
      </c>
      <c r="R142" s="136" t="s">
        <v>36</v>
      </c>
      <c r="S142" s="136" t="s">
        <v>64</v>
      </c>
    </row>
    <row r="143" spans="13:19">
      <c r="M143" s="136" t="s">
        <v>243</v>
      </c>
      <c r="N143" s="136" t="s">
        <v>50</v>
      </c>
      <c r="O143" s="136" t="s">
        <v>21</v>
      </c>
      <c r="Q143" s="136" t="s">
        <v>141</v>
      </c>
      <c r="R143" s="136" t="s">
        <v>36</v>
      </c>
      <c r="S143" s="136" t="s">
        <v>178</v>
      </c>
    </row>
    <row r="144" spans="13:19">
      <c r="M144" s="1" t="s">
        <v>377</v>
      </c>
      <c r="N144" s="1" t="s">
        <v>12</v>
      </c>
      <c r="O144" s="1" t="s">
        <v>301</v>
      </c>
      <c r="Q144" s="136" t="s">
        <v>142</v>
      </c>
      <c r="R144" s="136" t="s">
        <v>143</v>
      </c>
      <c r="S144" s="136" t="s">
        <v>64</v>
      </c>
    </row>
    <row r="145" spans="13:19">
      <c r="M145" s="1" t="s">
        <v>456</v>
      </c>
      <c r="N145" s="1" t="s">
        <v>50</v>
      </c>
      <c r="O145" s="1" t="s">
        <v>154</v>
      </c>
      <c r="Q145" s="136" t="s">
        <v>51</v>
      </c>
      <c r="R145" s="136" t="s">
        <v>52</v>
      </c>
      <c r="S145" s="136" t="s">
        <v>57</v>
      </c>
    </row>
    <row r="146" spans="13:19">
      <c r="M146" s="136" t="s">
        <v>177</v>
      </c>
      <c r="N146" s="136" t="s">
        <v>60</v>
      </c>
      <c r="O146" s="136" t="s">
        <v>178</v>
      </c>
      <c r="Q146" s="1" t="s">
        <v>388</v>
      </c>
      <c r="R146" s="1" t="s">
        <v>15</v>
      </c>
      <c r="S146" s="1" t="s">
        <v>288</v>
      </c>
    </row>
    <row r="147" spans="13:19">
      <c r="M147" s="136" t="s">
        <v>380</v>
      </c>
      <c r="N147" s="136" t="s">
        <v>104</v>
      </c>
      <c r="O147" s="136" t="s">
        <v>381</v>
      </c>
      <c r="Q147" s="136" t="s">
        <v>144</v>
      </c>
      <c r="R147" s="136" t="s">
        <v>60</v>
      </c>
      <c r="S147" s="136" t="s">
        <v>241</v>
      </c>
    </row>
    <row r="148" spans="13:19">
      <c r="M148" s="136" t="s">
        <v>384</v>
      </c>
      <c r="N148" s="136" t="s">
        <v>224</v>
      </c>
      <c r="O148" s="136" t="s">
        <v>75</v>
      </c>
      <c r="Q148" s="1" t="s">
        <v>457</v>
      </c>
      <c r="R148" s="1" t="s">
        <v>48</v>
      </c>
      <c r="S148" s="1" t="s">
        <v>419</v>
      </c>
    </row>
    <row r="149" spans="13:19">
      <c r="M149" s="136" t="s">
        <v>385</v>
      </c>
      <c r="N149" s="136" t="s">
        <v>36</v>
      </c>
      <c r="O149" s="136" t="s">
        <v>78</v>
      </c>
      <c r="Q149" s="136" t="s">
        <v>26</v>
      </c>
      <c r="R149" s="136" t="s">
        <v>16</v>
      </c>
      <c r="S149" s="136" t="s">
        <v>64</v>
      </c>
    </row>
    <row r="150" spans="13:19">
      <c r="M150" s="136" t="s">
        <v>386</v>
      </c>
      <c r="N150" s="136" t="s">
        <v>387</v>
      </c>
      <c r="O150" s="136" t="s">
        <v>65</v>
      </c>
      <c r="Q150" s="136" t="s">
        <v>259</v>
      </c>
      <c r="R150" s="136" t="s">
        <v>18</v>
      </c>
      <c r="S150" s="136" t="s">
        <v>168</v>
      </c>
    </row>
    <row r="151" spans="13:19">
      <c r="M151" s="136" t="s">
        <v>404</v>
      </c>
      <c r="N151" s="136" t="s">
        <v>405</v>
      </c>
      <c r="O151" s="136" t="s">
        <v>202</v>
      </c>
      <c r="Q151" s="136" t="s">
        <v>391</v>
      </c>
      <c r="R151" s="136" t="s">
        <v>40</v>
      </c>
      <c r="S151" s="136" t="s">
        <v>340</v>
      </c>
    </row>
    <row r="152" spans="13:19">
      <c r="M152" s="60" t="s">
        <v>179</v>
      </c>
      <c r="N152" s="60" t="s">
        <v>48</v>
      </c>
      <c r="O152" s="60" t="s">
        <v>75</v>
      </c>
      <c r="Q152" s="136" t="s">
        <v>396</v>
      </c>
      <c r="R152" s="136" t="s">
        <v>67</v>
      </c>
      <c r="S152" s="136" t="s">
        <v>75</v>
      </c>
    </row>
    <row r="153" spans="13:19">
      <c r="M153" s="1" t="s">
        <v>458</v>
      </c>
      <c r="N153" s="1" t="s">
        <v>18</v>
      </c>
      <c r="O153" s="1" t="s">
        <v>459</v>
      </c>
      <c r="Q153" s="136" t="s">
        <v>27</v>
      </c>
      <c r="R153" s="136" t="s">
        <v>13</v>
      </c>
      <c r="S153" s="136" t="s">
        <v>21</v>
      </c>
    </row>
    <row r="154" spans="13:19">
      <c r="M154" s="136" t="s">
        <v>389</v>
      </c>
      <c r="N154" s="136" t="s">
        <v>16</v>
      </c>
      <c r="O154" s="136" t="s">
        <v>390</v>
      </c>
      <c r="Q154" s="136" t="s">
        <v>392</v>
      </c>
      <c r="R154" s="136" t="s">
        <v>13</v>
      </c>
      <c r="S154" s="136" t="s">
        <v>65</v>
      </c>
    </row>
    <row r="155" spans="13:19">
      <c r="M155" s="1" t="s">
        <v>460</v>
      </c>
      <c r="N155" s="1" t="s">
        <v>60</v>
      </c>
      <c r="O155" s="1" t="s">
        <v>168</v>
      </c>
      <c r="Q155" s="136" t="s">
        <v>30</v>
      </c>
      <c r="R155" s="136" t="s">
        <v>31</v>
      </c>
      <c r="S155" s="136" t="s">
        <v>21</v>
      </c>
    </row>
    <row r="156" spans="13:19">
      <c r="M156" s="60" t="s">
        <v>63</v>
      </c>
      <c r="N156" s="60" t="s">
        <v>48</v>
      </c>
      <c r="O156" s="60" t="s">
        <v>21</v>
      </c>
      <c r="Q156" s="1" t="s">
        <v>153</v>
      </c>
      <c r="R156" s="1" t="s">
        <v>31</v>
      </c>
      <c r="S156" s="1" t="s">
        <v>65</v>
      </c>
    </row>
    <row r="157" spans="13:19">
      <c r="M157" s="136" t="s">
        <v>145</v>
      </c>
      <c r="N157" s="136" t="s">
        <v>146</v>
      </c>
      <c r="O157" s="136" t="s">
        <v>73</v>
      </c>
      <c r="Q157" s="1" t="s">
        <v>461</v>
      </c>
      <c r="R157" s="1" t="s">
        <v>111</v>
      </c>
      <c r="S157" s="1" t="s">
        <v>65</v>
      </c>
    </row>
    <row r="158" spans="13:19">
      <c r="M158" s="136" t="s">
        <v>263</v>
      </c>
      <c r="N158" s="136" t="s">
        <v>264</v>
      </c>
      <c r="O158" s="136" t="s">
        <v>265</v>
      </c>
    </row>
    <row r="159" spans="13:19">
      <c r="M159" s="1" t="s">
        <v>462</v>
      </c>
      <c r="N159" s="1" t="s">
        <v>18</v>
      </c>
      <c r="O159" s="1" t="s">
        <v>463</v>
      </c>
      <c r="Q159" s="60"/>
      <c r="R159" s="60"/>
      <c r="S159" s="60"/>
    </row>
    <row r="160" spans="13:19">
      <c r="M160" s="1" t="s">
        <v>464</v>
      </c>
      <c r="N160" s="1" t="s">
        <v>101</v>
      </c>
      <c r="O160" s="1" t="s">
        <v>304</v>
      </c>
    </row>
    <row r="161" spans="13:19">
      <c r="M161" s="1" t="s">
        <v>266</v>
      </c>
      <c r="N161" s="1" t="s">
        <v>11</v>
      </c>
      <c r="O161" s="1" t="s">
        <v>267</v>
      </c>
      <c r="Q161" s="60"/>
      <c r="R161" s="60"/>
      <c r="S161" s="60"/>
    </row>
    <row r="163" spans="13:19">
      <c r="Q163" s="136"/>
      <c r="R163" s="136"/>
      <c r="S163" s="136"/>
    </row>
    <row r="164" spans="13:19">
      <c r="M164" s="60"/>
      <c r="N164" s="60"/>
      <c r="O164" s="60"/>
    </row>
    <row r="168" spans="13:19">
      <c r="M168" s="60"/>
      <c r="N168" s="60"/>
      <c r="O168" s="60"/>
    </row>
    <row r="169" spans="13:19">
      <c r="Q169" s="136"/>
      <c r="R169" s="136"/>
      <c r="S169" s="136"/>
    </row>
    <row r="171" spans="13:19">
      <c r="M171" s="60"/>
      <c r="N171" s="60"/>
      <c r="O171" s="60"/>
    </row>
    <row r="172" spans="13:19">
      <c r="Q172" s="60"/>
      <c r="R172" s="60"/>
      <c r="S172" s="60"/>
    </row>
    <row r="173" spans="13:19">
      <c r="M173" s="136"/>
      <c r="N173" s="136"/>
      <c r="O173" s="136"/>
    </row>
    <row r="175" spans="13:19">
      <c r="M175" s="60"/>
      <c r="N175" s="60"/>
      <c r="O175" s="60"/>
      <c r="Q175" s="136"/>
      <c r="R175" s="136"/>
      <c r="S175" s="60"/>
    </row>
    <row r="177" spans="13:19">
      <c r="M177" s="136"/>
      <c r="N177" s="136"/>
      <c r="O177" s="136"/>
      <c r="Q177" s="136"/>
      <c r="R177" s="136"/>
      <c r="S177" s="136"/>
    </row>
    <row r="179" spans="13:19">
      <c r="Q179" s="136"/>
      <c r="R179" s="136"/>
      <c r="S179" s="136"/>
    </row>
    <row r="181" spans="13:19">
      <c r="M181" s="60"/>
      <c r="N181" s="60"/>
      <c r="O181" s="60"/>
      <c r="Q181" s="136"/>
      <c r="R181" s="136"/>
      <c r="S181" s="136"/>
    </row>
    <row r="183" spans="13:19">
      <c r="Q183" s="136"/>
      <c r="R183" s="136"/>
      <c r="S183" s="136"/>
    </row>
    <row r="184" spans="13:19">
      <c r="M184" s="136"/>
      <c r="N184" s="136"/>
      <c r="O184" s="136"/>
    </row>
    <row r="185" spans="13:19">
      <c r="M185" s="60"/>
      <c r="N185" s="60"/>
      <c r="O185" s="60"/>
    </row>
    <row r="187" spans="13:19">
      <c r="M187" s="60"/>
      <c r="N187" s="60"/>
      <c r="O187" s="60"/>
    </row>
    <row r="190" spans="13:19">
      <c r="Q190" s="136"/>
      <c r="R190" s="136"/>
      <c r="S190" s="136"/>
    </row>
    <row r="191" spans="13:19">
      <c r="Q191" s="136"/>
      <c r="R191" s="136"/>
      <c r="S191" s="136"/>
    </row>
    <row r="192" spans="13:19">
      <c r="M192" s="136"/>
      <c r="N192" s="136"/>
      <c r="O192" s="136"/>
      <c r="Q192" s="136"/>
      <c r="R192" s="136"/>
      <c r="S192" s="136"/>
    </row>
    <row r="193" spans="13:19">
      <c r="M193" s="60"/>
      <c r="N193" s="60"/>
      <c r="O193" s="60"/>
    </row>
    <row r="194" spans="13:19">
      <c r="M194" s="60"/>
      <c r="N194" s="60"/>
      <c r="O194" s="60"/>
      <c r="Q194" s="136"/>
      <c r="R194" s="136"/>
      <c r="S194" s="136"/>
    </row>
    <row r="196" spans="13:19">
      <c r="M196" s="136"/>
      <c r="N196" s="136"/>
      <c r="O196" s="136"/>
    </row>
    <row r="197" spans="13:19">
      <c r="M197" s="60"/>
      <c r="N197" s="60"/>
      <c r="O197" s="60"/>
      <c r="Q197" s="60"/>
      <c r="R197" s="60"/>
      <c r="S197" s="60"/>
    </row>
    <row r="199" spans="13:19">
      <c r="Q199" s="136"/>
      <c r="R199" s="136"/>
      <c r="S199" s="136"/>
    </row>
    <row r="202" spans="13:19">
      <c r="Q202" s="60"/>
      <c r="R202" s="60"/>
      <c r="S202" s="60"/>
    </row>
    <row r="204" spans="13:19">
      <c r="Q204" s="136"/>
      <c r="R204" s="136"/>
      <c r="S204" s="136"/>
    </row>
    <row r="205" spans="13:19">
      <c r="Q205" s="136"/>
      <c r="R205" s="136"/>
      <c r="S205" s="136"/>
    </row>
    <row r="207" spans="13:19">
      <c r="M207" s="136"/>
      <c r="N207" s="136"/>
      <c r="O207" s="136"/>
    </row>
    <row r="210" spans="13:19">
      <c r="M210" s="136"/>
      <c r="N210" s="136"/>
      <c r="O210" s="136"/>
    </row>
    <row r="211" spans="13:19">
      <c r="Q211" s="136"/>
      <c r="R211" s="136"/>
      <c r="S211" s="136"/>
    </row>
    <row r="212" spans="13:19">
      <c r="M212" s="136"/>
      <c r="N212" s="136"/>
      <c r="O212" s="136"/>
    </row>
    <row r="213" spans="13:19">
      <c r="Q213" s="136"/>
      <c r="R213" s="136"/>
      <c r="S213" s="136"/>
    </row>
    <row r="214" spans="13:19">
      <c r="M214" s="136"/>
      <c r="N214" s="136"/>
      <c r="O214" s="136"/>
    </row>
    <row r="215" spans="13:19">
      <c r="Q215" s="136"/>
      <c r="R215" s="136"/>
      <c r="S215" s="136"/>
    </row>
    <row r="216" spans="13:19">
      <c r="M216" s="136"/>
      <c r="N216" s="136"/>
      <c r="O216" s="136"/>
    </row>
    <row r="218" spans="13:19">
      <c r="M218" s="60"/>
      <c r="N218" s="60"/>
      <c r="O218" s="60"/>
    </row>
    <row r="219" spans="13:19">
      <c r="M219" s="136"/>
      <c r="N219" s="136"/>
      <c r="O219" s="136"/>
    </row>
    <row r="220" spans="13:19">
      <c r="Q220" s="136"/>
      <c r="R220" s="136"/>
      <c r="S220" s="136"/>
    </row>
    <row r="222" spans="13:19">
      <c r="M222" s="136"/>
      <c r="N222" s="136"/>
      <c r="O222" s="136"/>
      <c r="Q222" s="136"/>
      <c r="R222" s="136"/>
      <c r="S222" s="136"/>
    </row>
    <row r="223" spans="13:19">
      <c r="M223" s="60"/>
      <c r="N223" s="60"/>
      <c r="O223" s="60"/>
    </row>
    <row r="224" spans="13:19">
      <c r="M224" s="136"/>
      <c r="N224" s="136"/>
      <c r="O224" s="136"/>
    </row>
    <row r="225" spans="13:19">
      <c r="M225" s="60"/>
      <c r="N225" s="60"/>
      <c r="O225" s="60"/>
    </row>
    <row r="226" spans="13:19">
      <c r="Q226" s="136"/>
      <c r="R226" s="136"/>
      <c r="S226" s="136"/>
    </row>
    <row r="229" spans="13:19">
      <c r="Q229" s="136"/>
      <c r="R229" s="136"/>
      <c r="S229" s="136"/>
    </row>
    <row r="230" spans="13:19">
      <c r="M230" s="136"/>
      <c r="N230" s="136"/>
      <c r="O230" s="136"/>
    </row>
    <row r="233" spans="13:19">
      <c r="Q233" s="136"/>
      <c r="R233" s="136"/>
      <c r="S233" s="136"/>
    </row>
    <row r="235" spans="13:19">
      <c r="M235" s="136"/>
      <c r="N235" s="136"/>
      <c r="O235" s="136"/>
    </row>
    <row r="236" spans="13:19">
      <c r="M236" s="136"/>
      <c r="N236" s="136"/>
      <c r="O236" s="136"/>
    </row>
    <row r="238" spans="13:19">
      <c r="Q238" s="136"/>
      <c r="R238" s="136"/>
      <c r="S238" s="136"/>
    </row>
    <row r="239" spans="13:19">
      <c r="M239" s="60"/>
      <c r="N239" s="60"/>
      <c r="O239" s="60"/>
    </row>
    <row r="240" spans="13:19">
      <c r="M240" s="136"/>
      <c r="N240" s="136"/>
      <c r="O240" s="136"/>
    </row>
    <row r="242" spans="13:19">
      <c r="M242" s="136"/>
      <c r="N242" s="136"/>
      <c r="O242" s="136"/>
    </row>
    <row r="244" spans="13:19">
      <c r="M244" s="60"/>
      <c r="N244" s="60"/>
      <c r="O244" s="60"/>
    </row>
    <row r="246" spans="13:19">
      <c r="M246" s="60"/>
      <c r="N246" s="60"/>
      <c r="O246" s="60"/>
    </row>
    <row r="249" spans="13:19">
      <c r="Q249" s="136"/>
      <c r="R249" s="136"/>
      <c r="S249" s="136"/>
    </row>
    <row r="252" spans="13:19">
      <c r="M252" s="136"/>
      <c r="N252" s="136"/>
      <c r="O252" s="136"/>
    </row>
    <row r="256" spans="13:19">
      <c r="Q256" s="136"/>
      <c r="R256" s="136"/>
      <c r="S256" s="136"/>
    </row>
    <row r="260" spans="13:19">
      <c r="M260" s="60"/>
      <c r="N260" s="60"/>
      <c r="O260" s="60"/>
    </row>
    <row r="261" spans="13:19">
      <c r="M261" s="136"/>
      <c r="N261" s="136"/>
      <c r="O261" s="136"/>
    </row>
    <row r="264" spans="13:19">
      <c r="M264" s="60"/>
      <c r="N264" s="60"/>
      <c r="O264" s="60"/>
      <c r="Q264" s="136"/>
      <c r="R264" s="136"/>
      <c r="S264" s="136"/>
    </row>
    <row r="265" spans="13:19">
      <c r="M265" s="136"/>
      <c r="N265" s="136"/>
      <c r="O265" s="136"/>
    </row>
    <row r="266" spans="13:19">
      <c r="Q266" s="136"/>
      <c r="R266" s="136"/>
      <c r="S266" s="136"/>
    </row>
    <row r="268" spans="13:19">
      <c r="M268" s="136"/>
      <c r="N268" s="136"/>
      <c r="O268" s="136"/>
    </row>
    <row r="270" spans="13:19">
      <c r="M270" s="60"/>
      <c r="N270" s="60"/>
      <c r="O270" s="60"/>
    </row>
    <row r="271" spans="13:19">
      <c r="M271" s="136"/>
      <c r="N271" s="136"/>
      <c r="O271" s="136"/>
    </row>
    <row r="272" spans="13:19">
      <c r="M272" s="60"/>
      <c r="N272" s="60"/>
      <c r="O272" s="60"/>
    </row>
    <row r="273" spans="13:19">
      <c r="M273" s="136"/>
      <c r="N273" s="136"/>
      <c r="O273" s="136"/>
    </row>
    <row r="278" spans="13:19">
      <c r="Q278" s="136"/>
      <c r="R278" s="136"/>
      <c r="S278" s="136"/>
    </row>
    <row r="280" spans="13:19">
      <c r="M280" s="136"/>
      <c r="N280" s="136"/>
      <c r="O280" s="136"/>
    </row>
    <row r="282" spans="13:19">
      <c r="M282" s="60"/>
      <c r="N282" s="60"/>
      <c r="O282" s="60"/>
    </row>
    <row r="283" spans="13:19">
      <c r="M283" s="136"/>
      <c r="N283" s="136"/>
      <c r="O283" s="136"/>
    </row>
    <row r="285" spans="13:19">
      <c r="M285" s="136"/>
      <c r="N285" s="136"/>
      <c r="O285" s="136"/>
    </row>
    <row r="288" spans="13:19">
      <c r="M288" s="60"/>
      <c r="N288" s="60"/>
      <c r="O288" s="60"/>
    </row>
    <row r="296" spans="13:19">
      <c r="M296" s="136"/>
      <c r="N296" s="136"/>
      <c r="O296" s="136"/>
    </row>
    <row r="302" spans="13:19">
      <c r="Q302" s="136"/>
      <c r="R302" s="136"/>
      <c r="S302" s="136"/>
    </row>
    <row r="307" spans="13:19">
      <c r="M307" s="60"/>
      <c r="N307" s="60"/>
      <c r="O307" s="60"/>
    </row>
    <row r="308" spans="13:19">
      <c r="M308" s="60"/>
      <c r="N308" s="60"/>
      <c r="O308" s="60"/>
      <c r="Q308" s="136"/>
      <c r="R308" s="136"/>
      <c r="S308" s="136"/>
    </row>
    <row r="309" spans="13:19">
      <c r="M309" s="136"/>
      <c r="N309" s="136"/>
      <c r="O309" s="136"/>
    </row>
    <row r="314" spans="13:19">
      <c r="Q314" s="136"/>
      <c r="R314" s="136"/>
      <c r="S314" s="136"/>
    </row>
    <row r="321" spans="13:19">
      <c r="M321" s="136"/>
      <c r="N321" s="136"/>
      <c r="O321" s="136"/>
    </row>
    <row r="324" spans="13:19">
      <c r="M324" s="136"/>
      <c r="N324" s="136"/>
      <c r="O324" s="136"/>
    </row>
    <row r="325" spans="13:19">
      <c r="M325" s="136"/>
      <c r="N325" s="136"/>
      <c r="O325" s="136"/>
    </row>
    <row r="326" spans="13:19">
      <c r="M326" s="136"/>
      <c r="N326" s="136"/>
      <c r="O326" s="136"/>
    </row>
    <row r="329" spans="13:19">
      <c r="Q329" s="136"/>
      <c r="R329" s="136"/>
      <c r="S329" s="136"/>
    </row>
    <row r="331" spans="13:19">
      <c r="M331" s="60"/>
      <c r="N331" s="60"/>
    </row>
    <row r="338" spans="13:15">
      <c r="M338" s="60"/>
      <c r="N338" s="60"/>
      <c r="O338" s="60"/>
    </row>
    <row r="339" spans="13:15">
      <c r="M339" s="60"/>
      <c r="N339" s="60"/>
      <c r="O339" s="60"/>
    </row>
    <row r="349" spans="13:15">
      <c r="M349" s="60"/>
      <c r="N349" s="60"/>
      <c r="O349" s="60"/>
    </row>
    <row r="356" spans="13:15">
      <c r="M356" s="60"/>
      <c r="N356" s="60"/>
      <c r="O356" s="60"/>
    </row>
    <row r="363" spans="13:15">
      <c r="M363" s="60"/>
      <c r="N363" s="60"/>
      <c r="O363" s="60"/>
    </row>
    <row r="365" spans="13:15">
      <c r="M365" s="60"/>
      <c r="N365" s="60"/>
      <c r="O365" s="60"/>
    </row>
    <row r="366" spans="13:15">
      <c r="M366" s="60"/>
      <c r="N366" s="60"/>
      <c r="O366" s="60"/>
    </row>
    <row r="372" spans="13:15">
      <c r="M372" s="60"/>
      <c r="N372" s="60"/>
      <c r="O372" s="60"/>
    </row>
    <row r="378" spans="13:15">
      <c r="M378" s="60"/>
      <c r="N378" s="60"/>
      <c r="O378" s="60"/>
    </row>
    <row r="399" spans="13:15">
      <c r="M399" s="60"/>
      <c r="N399" s="60"/>
      <c r="O399" s="60"/>
    </row>
    <row r="405" spans="13:15">
      <c r="M405" s="60"/>
      <c r="N405" s="60"/>
      <c r="O405" s="60"/>
    </row>
    <row r="426" spans="13:15">
      <c r="M426" s="60"/>
      <c r="N426" s="60"/>
      <c r="O426" s="60"/>
    </row>
    <row r="427" spans="13:15">
      <c r="M427" s="60"/>
      <c r="N427" s="60"/>
      <c r="O427" s="60"/>
    </row>
    <row r="428" spans="13:15">
      <c r="M428" s="60"/>
      <c r="N428" s="60"/>
      <c r="O428" s="60"/>
    </row>
    <row r="430" spans="13:15">
      <c r="M430" s="60"/>
      <c r="N430" s="60"/>
      <c r="O430" s="60"/>
    </row>
  </sheetData>
  <dataConsolidate/>
  <mergeCells count="10">
    <mergeCell ref="J1:K2"/>
    <mergeCell ref="C3:C4"/>
    <mergeCell ref="D3:D4"/>
    <mergeCell ref="K3:K4"/>
    <mergeCell ref="E3:E4"/>
    <mergeCell ref="B3:B4"/>
    <mergeCell ref="E1:I1"/>
    <mergeCell ref="E2:I2"/>
    <mergeCell ref="A2:D2"/>
    <mergeCell ref="A1:D1"/>
  </mergeCells>
  <phoneticPr fontId="0" type="noConversion"/>
  <conditionalFormatting sqref="B5:B84">
    <cfRule type="cellIs" dxfId="7" priority="2" stopIfTrue="1" operator="equal">
      <formula>"R"</formula>
    </cfRule>
  </conditionalFormatting>
  <conditionalFormatting sqref="F5:I84">
    <cfRule type="containsText" dxfId="6" priority="1" stopIfTrue="1" operator="containsText" text="nebyl">
      <formula>NOT(ISERROR(SEARCH("nebyl",F5)))</formula>
    </cfRule>
  </conditionalFormatting>
  <printOptions horizontalCentered="1"/>
  <pageMargins left="0.35433070866141736" right="0.11811023622047245" top="0.2" bottom="0.35433070866141736" header="0.15748031496062992" footer="0.23622047244094491"/>
  <pageSetup paperSize="9" scale="80" orientation="portrait" copies="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C84" sqref="C84"/>
    </sheetView>
  </sheetViews>
  <sheetFormatPr defaultColWidth="9.140625" defaultRowHeight="12.75"/>
  <cols>
    <col min="1" max="1" width="3" style="23" bestFit="1" customWidth="1"/>
    <col min="2" max="2" width="5" style="24" customWidth="1"/>
    <col min="3" max="3" width="19.42578125" style="23" customWidth="1"/>
    <col min="4" max="4" width="13.5703125" style="23" customWidth="1"/>
    <col min="5" max="5" width="6.85546875" style="23" customWidth="1"/>
    <col min="6" max="17" width="4.42578125" style="23" customWidth="1"/>
    <col min="18" max="30" width="3.7109375" style="23" hidden="1" customWidth="1"/>
    <col min="31" max="31" width="6.42578125" style="23" customWidth="1"/>
    <col min="32" max="32" width="8.5703125" style="23" customWidth="1"/>
    <col min="33" max="33" width="11.5703125" style="23" customWidth="1"/>
    <col min="34" max="16384" width="9.140625" style="23"/>
  </cols>
  <sheetData>
    <row r="1" spans="1:33" ht="15.75">
      <c r="C1" s="184" t="s">
        <v>225</v>
      </c>
      <c r="D1" s="184"/>
      <c r="E1" s="184"/>
      <c r="F1" s="184"/>
      <c r="G1" s="184"/>
    </row>
    <row r="2" spans="1:33" ht="13.5" thickBot="1">
      <c r="C2" s="87" t="s">
        <v>410</v>
      </c>
      <c r="AG2" s="23">
        <f>(COUNTIF(AG4:AG83,"nebyl"))</f>
        <v>0</v>
      </c>
    </row>
    <row r="3" spans="1:33" ht="16.5" thickBot="1">
      <c r="C3" s="25"/>
      <c r="D3" s="25"/>
      <c r="E3" s="26" t="s">
        <v>38</v>
      </c>
      <c r="F3" s="27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8">
        <v>25</v>
      </c>
      <c r="AE3" s="31" t="s">
        <v>226</v>
      </c>
      <c r="AF3" s="31" t="s">
        <v>25</v>
      </c>
      <c r="AG3" s="30" t="s">
        <v>20</v>
      </c>
    </row>
    <row r="4" spans="1:33" ht="15.75">
      <c r="A4" s="32">
        <f>Prezentace!A5</f>
        <v>10</v>
      </c>
      <c r="B4" s="33" t="str">
        <f>Prezentace!B5</f>
        <v>P</v>
      </c>
      <c r="C4" s="34" t="str">
        <f>Prezentace!C5</f>
        <v>ADÁMEK</v>
      </c>
      <c r="D4" s="35" t="str">
        <f>Prezentace!D5</f>
        <v>Václav</v>
      </c>
      <c r="E4" s="112">
        <v>110</v>
      </c>
      <c r="F4" s="113">
        <v>9</v>
      </c>
      <c r="G4" s="114">
        <v>8</v>
      </c>
      <c r="H4" s="114">
        <v>7</v>
      </c>
      <c r="I4" s="114">
        <v>7</v>
      </c>
      <c r="J4" s="114">
        <v>5</v>
      </c>
      <c r="K4" s="114">
        <v>0</v>
      </c>
      <c r="L4" s="114">
        <v>8</v>
      </c>
      <c r="M4" s="114">
        <v>6</v>
      </c>
      <c r="N4" s="114">
        <v>7</v>
      </c>
      <c r="O4" s="114">
        <v>6</v>
      </c>
      <c r="P4" s="114">
        <v>10</v>
      </c>
      <c r="Q4" s="114">
        <v>9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5"/>
      <c r="AE4" s="116">
        <v>0</v>
      </c>
      <c r="AF4" s="117">
        <v>61.9</v>
      </c>
      <c r="AG4" s="36">
        <f>IF(C4=0,"©",IF(COUNTA(E4:AD4)=0,"nebyl",IF((SUM(E4:AE4)-AF4)&lt;0,"0,00",(SUM(E4:AE4)-AF4))))</f>
        <v>130.1</v>
      </c>
    </row>
    <row r="5" spans="1:33" ht="15.75">
      <c r="A5" s="37">
        <f>Prezentace!A6</f>
        <v>57</v>
      </c>
      <c r="B5" s="38" t="str">
        <f>Prezentace!B6</f>
        <v>P</v>
      </c>
      <c r="C5" s="39" t="str">
        <f>Prezentace!C6</f>
        <v>BLAFKA</v>
      </c>
      <c r="D5" s="40" t="str">
        <f>Prezentace!D6</f>
        <v>Lubomír</v>
      </c>
      <c r="E5" s="118">
        <v>110</v>
      </c>
      <c r="F5" s="119">
        <v>9</v>
      </c>
      <c r="G5" s="120">
        <v>9</v>
      </c>
      <c r="H5" s="120">
        <v>10</v>
      </c>
      <c r="I5" s="120">
        <v>9</v>
      </c>
      <c r="J5" s="120">
        <v>10</v>
      </c>
      <c r="K5" s="120">
        <v>9</v>
      </c>
      <c r="L5" s="120">
        <v>9</v>
      </c>
      <c r="M5" s="120">
        <v>9</v>
      </c>
      <c r="N5" s="120">
        <v>9</v>
      </c>
      <c r="O5" s="120">
        <v>9</v>
      </c>
      <c r="P5" s="120">
        <v>9</v>
      </c>
      <c r="Q5" s="120">
        <v>8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/>
      <c r="AE5" s="122">
        <v>0</v>
      </c>
      <c r="AF5" s="123">
        <v>33.89</v>
      </c>
      <c r="AG5" s="36">
        <f t="shared" ref="AG5:AG68" si="0">IF(C5=0,"©",IF(COUNTA(E5:AD5)=0,"nebyl",IF((SUM(E5:AE5)-AF5)&lt;0,"0,00",(SUM(E5:AE5)-AF5))))</f>
        <v>185.11</v>
      </c>
    </row>
    <row r="6" spans="1:33" ht="15.75">
      <c r="A6" s="37">
        <f>Prezentace!A7</f>
        <v>55</v>
      </c>
      <c r="B6" s="38" t="str">
        <f>Prezentace!B7</f>
        <v>P</v>
      </c>
      <c r="C6" s="39" t="str">
        <f>Prezentace!C7</f>
        <v>BOČAN</v>
      </c>
      <c r="D6" s="40" t="str">
        <f>Prezentace!D7</f>
        <v>Stanislav</v>
      </c>
      <c r="E6" s="118">
        <v>110</v>
      </c>
      <c r="F6" s="119">
        <v>9</v>
      </c>
      <c r="G6" s="120">
        <v>8</v>
      </c>
      <c r="H6" s="120">
        <v>9</v>
      </c>
      <c r="I6" s="120">
        <v>9</v>
      </c>
      <c r="J6" s="120">
        <v>10</v>
      </c>
      <c r="K6" s="120">
        <v>0</v>
      </c>
      <c r="L6" s="120">
        <v>10</v>
      </c>
      <c r="M6" s="120">
        <v>8</v>
      </c>
      <c r="N6" s="120">
        <v>8</v>
      </c>
      <c r="O6" s="120">
        <v>7</v>
      </c>
      <c r="P6" s="120">
        <v>10</v>
      </c>
      <c r="Q6" s="120">
        <v>0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1"/>
      <c r="AE6" s="122">
        <v>0</v>
      </c>
      <c r="AF6" s="123">
        <v>57.92</v>
      </c>
      <c r="AG6" s="36">
        <f t="shared" si="0"/>
        <v>140.07999999999998</v>
      </c>
    </row>
    <row r="7" spans="1:33" ht="15.75">
      <c r="A7" s="37">
        <f>Prezentace!A8</f>
        <v>39</v>
      </c>
      <c r="B7" s="38" t="str">
        <f>Prezentace!B8</f>
        <v>P</v>
      </c>
      <c r="C7" s="39" t="str">
        <f>Prezentace!C8</f>
        <v>BREJŽEK Pi-C</v>
      </c>
      <c r="D7" s="40" t="str">
        <f>Prezentace!D8</f>
        <v>Vojtěch</v>
      </c>
      <c r="E7" s="118">
        <v>110</v>
      </c>
      <c r="F7" s="119">
        <v>9</v>
      </c>
      <c r="G7" s="120">
        <v>9</v>
      </c>
      <c r="H7" s="120">
        <v>10</v>
      </c>
      <c r="I7" s="120">
        <v>10</v>
      </c>
      <c r="J7" s="120">
        <v>10</v>
      </c>
      <c r="K7" s="120">
        <v>9</v>
      </c>
      <c r="L7" s="120">
        <v>10</v>
      </c>
      <c r="M7" s="120">
        <v>9</v>
      </c>
      <c r="N7" s="120">
        <v>10</v>
      </c>
      <c r="O7" s="120">
        <v>10</v>
      </c>
      <c r="P7" s="120">
        <v>10</v>
      </c>
      <c r="Q7" s="120">
        <v>9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  <c r="AE7" s="122">
        <v>0</v>
      </c>
      <c r="AF7" s="123">
        <v>44.22</v>
      </c>
      <c r="AG7" s="36">
        <f t="shared" si="0"/>
        <v>180.78</v>
      </c>
    </row>
    <row r="8" spans="1:33" ht="15.75">
      <c r="A8" s="37">
        <f>Prezentace!A9</f>
        <v>38</v>
      </c>
      <c r="B8" s="38" t="str">
        <f>Prezentace!B9</f>
        <v>P</v>
      </c>
      <c r="C8" s="39" t="str">
        <f>Prezentace!C9</f>
        <v>BREJŽEK Pi-S</v>
      </c>
      <c r="D8" s="40" t="str">
        <f>Prezentace!D9</f>
        <v>Vojtěch</v>
      </c>
      <c r="E8" s="118">
        <v>110</v>
      </c>
      <c r="F8" s="119">
        <v>10</v>
      </c>
      <c r="G8" s="120">
        <v>9</v>
      </c>
      <c r="H8" s="120">
        <v>10</v>
      </c>
      <c r="I8" s="120">
        <v>10</v>
      </c>
      <c r="J8" s="120">
        <v>10</v>
      </c>
      <c r="K8" s="120">
        <v>9</v>
      </c>
      <c r="L8" s="120">
        <v>10</v>
      </c>
      <c r="M8" s="120">
        <v>8</v>
      </c>
      <c r="N8" s="120">
        <v>10</v>
      </c>
      <c r="O8" s="120">
        <v>8</v>
      </c>
      <c r="P8" s="120">
        <v>10</v>
      </c>
      <c r="Q8" s="120">
        <v>10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122">
        <v>0</v>
      </c>
      <c r="AF8" s="123">
        <v>47.38</v>
      </c>
      <c r="AG8" s="36">
        <f t="shared" si="0"/>
        <v>176.62</v>
      </c>
    </row>
    <row r="9" spans="1:33" ht="15.75">
      <c r="A9" s="37">
        <f>Prezentace!A10</f>
        <v>35</v>
      </c>
      <c r="B9" s="38" t="str">
        <f>Prezentace!B10</f>
        <v>P</v>
      </c>
      <c r="C9" s="39" t="str">
        <f>Prezentace!C10</f>
        <v>ČEKAL</v>
      </c>
      <c r="D9" s="40" t="str">
        <f>Prezentace!D10</f>
        <v>Josef</v>
      </c>
      <c r="E9" s="118">
        <v>110</v>
      </c>
      <c r="F9" s="119">
        <v>9</v>
      </c>
      <c r="G9" s="120">
        <v>6</v>
      </c>
      <c r="H9" s="120">
        <v>10</v>
      </c>
      <c r="I9" s="120">
        <v>8</v>
      </c>
      <c r="J9" s="120">
        <v>10</v>
      </c>
      <c r="K9" s="120">
        <v>9</v>
      </c>
      <c r="L9" s="120">
        <v>10</v>
      </c>
      <c r="M9" s="120">
        <v>9</v>
      </c>
      <c r="N9" s="120">
        <v>10</v>
      </c>
      <c r="O9" s="120">
        <v>8</v>
      </c>
      <c r="P9" s="120">
        <v>10</v>
      </c>
      <c r="Q9" s="120">
        <v>8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1"/>
      <c r="AE9" s="122">
        <v>0</v>
      </c>
      <c r="AF9" s="123">
        <v>68</v>
      </c>
      <c r="AG9" s="36">
        <f t="shared" si="0"/>
        <v>149</v>
      </c>
    </row>
    <row r="10" spans="1:33" ht="15.75">
      <c r="A10" s="37">
        <f>Prezentace!A11</f>
        <v>36</v>
      </c>
      <c r="B10" s="38" t="str">
        <f>Prezentace!B11</f>
        <v>P</v>
      </c>
      <c r="C10" s="39" t="str">
        <f>Prezentace!C11</f>
        <v>ČERVENKA</v>
      </c>
      <c r="D10" s="40" t="str">
        <f>Prezentace!D11</f>
        <v>Pavel</v>
      </c>
      <c r="E10" s="118">
        <v>110</v>
      </c>
      <c r="F10" s="119">
        <v>10</v>
      </c>
      <c r="G10" s="120">
        <v>9</v>
      </c>
      <c r="H10" s="120">
        <v>10</v>
      </c>
      <c r="I10" s="120">
        <v>10</v>
      </c>
      <c r="J10" s="120">
        <v>9</v>
      </c>
      <c r="K10" s="120">
        <v>9</v>
      </c>
      <c r="L10" s="120">
        <v>9</v>
      </c>
      <c r="M10" s="120">
        <v>8</v>
      </c>
      <c r="N10" s="120">
        <v>10</v>
      </c>
      <c r="O10" s="120">
        <v>8</v>
      </c>
      <c r="P10" s="120">
        <v>9</v>
      </c>
      <c r="Q10" s="120">
        <v>8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1"/>
      <c r="AE10" s="122">
        <v>0</v>
      </c>
      <c r="AF10" s="123">
        <v>32.53</v>
      </c>
      <c r="AG10" s="36">
        <f t="shared" si="0"/>
        <v>186.47</v>
      </c>
    </row>
    <row r="11" spans="1:33" ht="15.75">
      <c r="A11" s="37">
        <f>Prezentace!A12</f>
        <v>37</v>
      </c>
      <c r="B11" s="38" t="str">
        <f>Prezentace!B12</f>
        <v>R</v>
      </c>
      <c r="C11" s="39" t="str">
        <f>Prezentace!C12</f>
        <v>ČERVENKA</v>
      </c>
      <c r="D11" s="40" t="str">
        <f>Prezentace!D12</f>
        <v>Pavel</v>
      </c>
      <c r="E11" s="118">
        <v>110</v>
      </c>
      <c r="F11" s="119">
        <v>8</v>
      </c>
      <c r="G11" s="120">
        <v>7</v>
      </c>
      <c r="H11" s="120">
        <v>10</v>
      </c>
      <c r="I11" s="120">
        <v>10</v>
      </c>
      <c r="J11" s="120">
        <v>10</v>
      </c>
      <c r="K11" s="120">
        <v>9</v>
      </c>
      <c r="L11" s="120">
        <v>9</v>
      </c>
      <c r="M11" s="120">
        <v>9</v>
      </c>
      <c r="N11" s="120">
        <v>9</v>
      </c>
      <c r="O11" s="120">
        <v>9</v>
      </c>
      <c r="P11" s="120">
        <v>10</v>
      </c>
      <c r="Q11" s="120">
        <v>10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122">
        <v>0</v>
      </c>
      <c r="AF11" s="123">
        <v>50.12</v>
      </c>
      <c r="AG11" s="36">
        <f t="shared" si="0"/>
        <v>169.88</v>
      </c>
    </row>
    <row r="12" spans="1:33" ht="15.75">
      <c r="A12" s="37">
        <f>Prezentace!A13</f>
        <v>52</v>
      </c>
      <c r="B12" s="38" t="str">
        <f>Prezentace!B13</f>
        <v>P</v>
      </c>
      <c r="C12" s="39" t="str">
        <f>Prezentace!C13</f>
        <v>FIALA</v>
      </c>
      <c r="D12" s="40" t="str">
        <f>Prezentace!D13</f>
        <v>Miroslav</v>
      </c>
      <c r="E12" s="118">
        <v>110</v>
      </c>
      <c r="F12" s="119">
        <v>10</v>
      </c>
      <c r="G12" s="120">
        <v>9</v>
      </c>
      <c r="H12" s="120">
        <v>9</v>
      </c>
      <c r="I12" s="120">
        <v>8</v>
      </c>
      <c r="J12" s="120">
        <v>10</v>
      </c>
      <c r="K12" s="120">
        <v>10</v>
      </c>
      <c r="L12" s="120">
        <v>8</v>
      </c>
      <c r="M12" s="120">
        <v>8</v>
      </c>
      <c r="N12" s="120">
        <v>9</v>
      </c>
      <c r="O12" s="120">
        <v>9</v>
      </c>
      <c r="P12" s="120">
        <v>10</v>
      </c>
      <c r="Q12" s="120">
        <v>9</v>
      </c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122">
        <v>0</v>
      </c>
      <c r="AF12" s="123">
        <v>40.26</v>
      </c>
      <c r="AG12" s="36">
        <f t="shared" si="0"/>
        <v>178.74</v>
      </c>
    </row>
    <row r="13" spans="1:33" ht="15.75">
      <c r="A13" s="37">
        <f>Prezentace!A14</f>
        <v>24</v>
      </c>
      <c r="B13" s="38" t="str">
        <f>Prezentace!B14</f>
        <v>P</v>
      </c>
      <c r="C13" s="39" t="str">
        <f>Prezentace!C14</f>
        <v>GAŽÁK</v>
      </c>
      <c r="D13" s="40" t="str">
        <f>Prezentace!D14</f>
        <v>Karel</v>
      </c>
      <c r="E13" s="118">
        <v>110</v>
      </c>
      <c r="F13" s="119">
        <v>9</v>
      </c>
      <c r="G13" s="120">
        <v>9</v>
      </c>
      <c r="H13" s="120">
        <v>10</v>
      </c>
      <c r="I13" s="120">
        <v>9</v>
      </c>
      <c r="J13" s="120">
        <v>9</v>
      </c>
      <c r="K13" s="120">
        <v>7</v>
      </c>
      <c r="L13" s="120">
        <v>10</v>
      </c>
      <c r="M13" s="120">
        <v>10</v>
      </c>
      <c r="N13" s="120">
        <v>10</v>
      </c>
      <c r="O13" s="120">
        <v>8</v>
      </c>
      <c r="P13" s="120">
        <v>9</v>
      </c>
      <c r="Q13" s="120">
        <v>8</v>
      </c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1"/>
      <c r="AE13" s="122">
        <v>0</v>
      </c>
      <c r="AF13" s="123">
        <v>36.32</v>
      </c>
      <c r="AG13" s="36">
        <f t="shared" si="0"/>
        <v>181.68</v>
      </c>
    </row>
    <row r="14" spans="1:33" ht="15.75">
      <c r="A14" s="37">
        <f>Prezentace!A15</f>
        <v>6</v>
      </c>
      <c r="B14" s="38" t="str">
        <f>Prezentace!B15</f>
        <v>P</v>
      </c>
      <c r="C14" s="39" t="str">
        <f>Prezentace!C15</f>
        <v>HÁTLE</v>
      </c>
      <c r="D14" s="40" t="str">
        <f>Prezentace!D15</f>
        <v>Jan</v>
      </c>
      <c r="E14" s="118">
        <v>80</v>
      </c>
      <c r="F14" s="119">
        <v>6</v>
      </c>
      <c r="G14" s="120">
        <v>0</v>
      </c>
      <c r="H14" s="120">
        <v>8</v>
      </c>
      <c r="I14" s="120">
        <v>8</v>
      </c>
      <c r="J14" s="120">
        <v>10</v>
      </c>
      <c r="K14" s="120">
        <v>5</v>
      </c>
      <c r="L14" s="120">
        <v>9</v>
      </c>
      <c r="M14" s="120">
        <v>0</v>
      </c>
      <c r="N14" s="120">
        <v>9</v>
      </c>
      <c r="O14" s="120">
        <v>9</v>
      </c>
      <c r="P14" s="120">
        <v>9</v>
      </c>
      <c r="Q14" s="120">
        <v>6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2">
        <v>0</v>
      </c>
      <c r="AF14" s="123">
        <v>73.900000000000006</v>
      </c>
      <c r="AG14" s="36">
        <f t="shared" si="0"/>
        <v>85.1</v>
      </c>
    </row>
    <row r="15" spans="1:33" ht="15.75">
      <c r="A15" s="37">
        <f>Prezentace!A16</f>
        <v>27</v>
      </c>
      <c r="B15" s="38" t="str">
        <f>Prezentace!B16</f>
        <v>P</v>
      </c>
      <c r="C15" s="39" t="str">
        <f>Prezentace!C16</f>
        <v>HRUBÝ</v>
      </c>
      <c r="D15" s="40" t="str">
        <f>Prezentace!D16</f>
        <v>Martin</v>
      </c>
      <c r="E15" s="118">
        <v>110</v>
      </c>
      <c r="F15" s="124">
        <v>9</v>
      </c>
      <c r="G15" s="125">
        <v>8</v>
      </c>
      <c r="H15" s="125">
        <v>10</v>
      </c>
      <c r="I15" s="125">
        <v>9</v>
      </c>
      <c r="J15" s="125">
        <v>9</v>
      </c>
      <c r="K15" s="125">
        <v>9</v>
      </c>
      <c r="L15" s="125">
        <v>9</v>
      </c>
      <c r="M15" s="125">
        <v>8</v>
      </c>
      <c r="N15" s="125">
        <v>10</v>
      </c>
      <c r="O15" s="125">
        <v>9</v>
      </c>
      <c r="P15" s="125">
        <v>10</v>
      </c>
      <c r="Q15" s="125">
        <v>9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6"/>
      <c r="AE15" s="127">
        <v>0</v>
      </c>
      <c r="AF15" s="123">
        <v>34.33</v>
      </c>
      <c r="AG15" s="36">
        <f t="shared" si="0"/>
        <v>184.67000000000002</v>
      </c>
    </row>
    <row r="16" spans="1:33" ht="15.75">
      <c r="A16" s="37">
        <f>Prezentace!A17</f>
        <v>53</v>
      </c>
      <c r="B16" s="38" t="str">
        <f>Prezentace!B17</f>
        <v>P</v>
      </c>
      <c r="C16" s="39" t="str">
        <f>Prezentace!C17</f>
        <v>JEHLÍK</v>
      </c>
      <c r="D16" s="40" t="str">
        <f>Prezentace!D17</f>
        <v>Radek</v>
      </c>
      <c r="E16" s="118">
        <v>110</v>
      </c>
      <c r="F16" s="119">
        <v>7</v>
      </c>
      <c r="G16" s="120">
        <v>7</v>
      </c>
      <c r="H16" s="120">
        <v>10</v>
      </c>
      <c r="I16" s="120">
        <v>10</v>
      </c>
      <c r="J16" s="120">
        <v>10</v>
      </c>
      <c r="K16" s="120">
        <v>10</v>
      </c>
      <c r="L16" s="120">
        <v>9</v>
      </c>
      <c r="M16" s="120">
        <v>8</v>
      </c>
      <c r="N16" s="120">
        <v>8</v>
      </c>
      <c r="O16" s="120">
        <v>8</v>
      </c>
      <c r="P16" s="120">
        <v>9</v>
      </c>
      <c r="Q16" s="120">
        <v>0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  <c r="AE16" s="122">
        <v>0</v>
      </c>
      <c r="AF16" s="123">
        <v>46.19</v>
      </c>
      <c r="AG16" s="36">
        <f t="shared" si="0"/>
        <v>159.81</v>
      </c>
    </row>
    <row r="17" spans="1:33" ht="15.75">
      <c r="A17" s="37">
        <f>Prezentace!A18</f>
        <v>21</v>
      </c>
      <c r="B17" s="38" t="str">
        <f>Prezentace!B18</f>
        <v>P</v>
      </c>
      <c r="C17" s="39" t="str">
        <f>Prezentace!C18</f>
        <v>JÍLEK</v>
      </c>
      <c r="D17" s="40" t="str">
        <f>Prezentace!D18</f>
        <v>Milan</v>
      </c>
      <c r="E17" s="118">
        <v>110</v>
      </c>
      <c r="F17" s="119">
        <v>9</v>
      </c>
      <c r="G17" s="120">
        <v>7</v>
      </c>
      <c r="H17" s="120">
        <v>10</v>
      </c>
      <c r="I17" s="120">
        <v>9</v>
      </c>
      <c r="J17" s="120">
        <v>9</v>
      </c>
      <c r="K17" s="120">
        <v>9</v>
      </c>
      <c r="L17" s="120">
        <v>10</v>
      </c>
      <c r="M17" s="120">
        <v>9</v>
      </c>
      <c r="N17" s="120">
        <v>9</v>
      </c>
      <c r="O17" s="120">
        <v>9</v>
      </c>
      <c r="P17" s="120">
        <v>10</v>
      </c>
      <c r="Q17" s="120">
        <v>8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22">
        <v>0</v>
      </c>
      <c r="AF17" s="123">
        <v>75.55</v>
      </c>
      <c r="AG17" s="36">
        <f t="shared" si="0"/>
        <v>142.44999999999999</v>
      </c>
    </row>
    <row r="18" spans="1:33" ht="15.75">
      <c r="A18" s="37">
        <f>Prezentace!A19</f>
        <v>50</v>
      </c>
      <c r="B18" s="38" t="str">
        <f>Prezentace!B19</f>
        <v>P</v>
      </c>
      <c r="C18" s="39" t="str">
        <f>Prezentace!C19</f>
        <v>JÍRŮ</v>
      </c>
      <c r="D18" s="40" t="str">
        <f>Prezentace!D19</f>
        <v>Václav</v>
      </c>
      <c r="E18" s="118">
        <v>110</v>
      </c>
      <c r="F18" s="119">
        <v>9</v>
      </c>
      <c r="G18" s="120">
        <v>9</v>
      </c>
      <c r="H18" s="120">
        <v>10</v>
      </c>
      <c r="I18" s="120">
        <v>10</v>
      </c>
      <c r="J18" s="120">
        <v>10</v>
      </c>
      <c r="K18" s="120">
        <v>9</v>
      </c>
      <c r="L18" s="120">
        <v>10</v>
      </c>
      <c r="M18" s="120">
        <v>7</v>
      </c>
      <c r="N18" s="120">
        <v>10</v>
      </c>
      <c r="O18" s="120">
        <v>8</v>
      </c>
      <c r="P18" s="120">
        <v>10</v>
      </c>
      <c r="Q18" s="120">
        <v>9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122">
        <v>0</v>
      </c>
      <c r="AF18" s="123">
        <v>43.42</v>
      </c>
      <c r="AG18" s="36">
        <f t="shared" si="0"/>
        <v>177.57999999999998</v>
      </c>
    </row>
    <row r="19" spans="1:33" ht="15.75">
      <c r="A19" s="37">
        <f>Prezentace!A20</f>
        <v>25</v>
      </c>
      <c r="B19" s="38" t="str">
        <f>Prezentace!B20</f>
        <v>P</v>
      </c>
      <c r="C19" s="39" t="str">
        <f>Prezentace!C20</f>
        <v>JUNGWIRTH</v>
      </c>
      <c r="D19" s="40" t="str">
        <f>Prezentace!D20</f>
        <v>Jan</v>
      </c>
      <c r="E19" s="118">
        <v>110</v>
      </c>
      <c r="F19" s="119">
        <v>9</v>
      </c>
      <c r="G19" s="120">
        <v>7</v>
      </c>
      <c r="H19" s="120">
        <v>9</v>
      </c>
      <c r="I19" s="120">
        <v>9</v>
      </c>
      <c r="J19" s="120">
        <v>8</v>
      </c>
      <c r="K19" s="120">
        <v>8</v>
      </c>
      <c r="L19" s="120">
        <v>9</v>
      </c>
      <c r="M19" s="120">
        <v>8</v>
      </c>
      <c r="N19" s="120">
        <v>9</v>
      </c>
      <c r="O19" s="120">
        <v>9</v>
      </c>
      <c r="P19" s="120">
        <v>10</v>
      </c>
      <c r="Q19" s="120">
        <v>9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1"/>
      <c r="AE19" s="122">
        <v>0</v>
      </c>
      <c r="AF19" s="123">
        <v>29.18</v>
      </c>
      <c r="AG19" s="36">
        <f t="shared" si="0"/>
        <v>184.82</v>
      </c>
    </row>
    <row r="20" spans="1:33" ht="15.75">
      <c r="A20" s="37">
        <f>Prezentace!A21</f>
        <v>43</v>
      </c>
      <c r="B20" s="38" t="str">
        <f>Prezentace!B21</f>
        <v>P</v>
      </c>
      <c r="C20" s="39" t="str">
        <f>Prezentace!C21</f>
        <v>KALIŠ</v>
      </c>
      <c r="D20" s="40" t="str">
        <f>Prezentace!D21</f>
        <v>Petr</v>
      </c>
      <c r="E20" s="118">
        <v>110</v>
      </c>
      <c r="F20" s="119">
        <v>9</v>
      </c>
      <c r="G20" s="120">
        <v>9</v>
      </c>
      <c r="H20" s="120">
        <v>9</v>
      </c>
      <c r="I20" s="120">
        <v>9</v>
      </c>
      <c r="J20" s="120">
        <v>10</v>
      </c>
      <c r="K20" s="120">
        <v>9</v>
      </c>
      <c r="L20" s="120">
        <v>9</v>
      </c>
      <c r="M20" s="120">
        <v>8</v>
      </c>
      <c r="N20" s="120">
        <v>9</v>
      </c>
      <c r="O20" s="120">
        <v>9</v>
      </c>
      <c r="P20" s="120">
        <v>9</v>
      </c>
      <c r="Q20" s="120">
        <v>9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22">
        <v>0</v>
      </c>
      <c r="AF20" s="123">
        <v>26.15</v>
      </c>
      <c r="AG20" s="36">
        <f t="shared" si="0"/>
        <v>191.85</v>
      </c>
    </row>
    <row r="21" spans="1:33" ht="15.75">
      <c r="A21" s="37">
        <f>Prezentace!A22</f>
        <v>44</v>
      </c>
      <c r="B21" s="38" t="str">
        <f>Prezentace!B22</f>
        <v>R</v>
      </c>
      <c r="C21" s="39" t="str">
        <f>Prezentace!C22</f>
        <v>KALIŠ</v>
      </c>
      <c r="D21" s="40" t="str">
        <f>Prezentace!D22</f>
        <v>Petr</v>
      </c>
      <c r="E21" s="118">
        <v>110</v>
      </c>
      <c r="F21" s="119">
        <v>10</v>
      </c>
      <c r="G21" s="120">
        <v>9</v>
      </c>
      <c r="H21" s="120">
        <v>8</v>
      </c>
      <c r="I21" s="120">
        <v>7</v>
      </c>
      <c r="J21" s="120">
        <v>9</v>
      </c>
      <c r="K21" s="120">
        <v>0</v>
      </c>
      <c r="L21" s="120">
        <v>9</v>
      </c>
      <c r="M21" s="120">
        <v>9</v>
      </c>
      <c r="N21" s="120">
        <v>10</v>
      </c>
      <c r="O21" s="120">
        <v>9</v>
      </c>
      <c r="P21" s="120">
        <v>10</v>
      </c>
      <c r="Q21" s="120">
        <v>9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1"/>
      <c r="AE21" s="122">
        <v>0</v>
      </c>
      <c r="AF21" s="123">
        <v>60.14</v>
      </c>
      <c r="AG21" s="36">
        <f t="shared" si="0"/>
        <v>148.86000000000001</v>
      </c>
    </row>
    <row r="22" spans="1:33" ht="15.75">
      <c r="A22" s="37">
        <f>Prezentace!A23</f>
        <v>45</v>
      </c>
      <c r="B22" s="38" t="str">
        <f>Prezentace!B23</f>
        <v>P</v>
      </c>
      <c r="C22" s="39" t="str">
        <f>Prezentace!C23</f>
        <v>KALIŠOVÁ</v>
      </c>
      <c r="D22" s="40" t="str">
        <f>Prezentace!D23</f>
        <v>Monika</v>
      </c>
      <c r="E22" s="118">
        <v>110</v>
      </c>
      <c r="F22" s="119">
        <v>8</v>
      </c>
      <c r="G22" s="120">
        <v>8</v>
      </c>
      <c r="H22" s="120">
        <v>8</v>
      </c>
      <c r="I22" s="120">
        <v>8</v>
      </c>
      <c r="J22" s="120">
        <v>10</v>
      </c>
      <c r="K22" s="120">
        <v>9</v>
      </c>
      <c r="L22" s="120">
        <v>10</v>
      </c>
      <c r="M22" s="120">
        <v>9</v>
      </c>
      <c r="N22" s="120">
        <v>10</v>
      </c>
      <c r="O22" s="120">
        <v>10</v>
      </c>
      <c r="P22" s="120">
        <v>9</v>
      </c>
      <c r="Q22" s="120">
        <v>9</v>
      </c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1"/>
      <c r="AE22" s="122">
        <v>0</v>
      </c>
      <c r="AF22" s="123">
        <v>44.95</v>
      </c>
      <c r="AG22" s="36">
        <f t="shared" si="0"/>
        <v>173.05</v>
      </c>
    </row>
    <row r="23" spans="1:33" ht="15.75">
      <c r="A23" s="37">
        <f>Prezentace!A24</f>
        <v>22</v>
      </c>
      <c r="B23" s="38" t="str">
        <f>Prezentace!B24</f>
        <v>P</v>
      </c>
      <c r="C23" s="39" t="str">
        <f>Prezentace!C24</f>
        <v>KEJŘ</v>
      </c>
      <c r="D23" s="40" t="str">
        <f>Prezentace!D24</f>
        <v>Karel</v>
      </c>
      <c r="E23" s="118">
        <v>110</v>
      </c>
      <c r="F23" s="119">
        <v>9</v>
      </c>
      <c r="G23" s="120">
        <v>9</v>
      </c>
      <c r="H23" s="120">
        <v>9</v>
      </c>
      <c r="I23" s="120">
        <v>7</v>
      </c>
      <c r="J23" s="120">
        <v>10</v>
      </c>
      <c r="K23" s="120">
        <v>8</v>
      </c>
      <c r="L23" s="120">
        <v>8</v>
      </c>
      <c r="M23" s="120">
        <v>7</v>
      </c>
      <c r="N23" s="120">
        <v>10</v>
      </c>
      <c r="O23" s="120">
        <v>10</v>
      </c>
      <c r="P23" s="120">
        <v>10</v>
      </c>
      <c r="Q23" s="120">
        <v>9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1"/>
      <c r="AE23" s="122">
        <v>0</v>
      </c>
      <c r="AF23" s="123">
        <v>26.72</v>
      </c>
      <c r="AG23" s="36">
        <f t="shared" si="0"/>
        <v>189.28</v>
      </c>
    </row>
    <row r="24" spans="1:33" ht="15.75">
      <c r="A24" s="37">
        <f>Prezentace!A25</f>
        <v>26</v>
      </c>
      <c r="B24" s="38" t="str">
        <f>Prezentace!B25</f>
        <v>P</v>
      </c>
      <c r="C24" s="39" t="str">
        <f>Prezentace!C25</f>
        <v>KLIMEŠ</v>
      </c>
      <c r="D24" s="40" t="str">
        <f>Prezentace!D25</f>
        <v>Pavel</v>
      </c>
      <c r="E24" s="118">
        <v>110</v>
      </c>
      <c r="F24" s="119">
        <v>10</v>
      </c>
      <c r="G24" s="120">
        <v>8</v>
      </c>
      <c r="H24" s="120">
        <v>10</v>
      </c>
      <c r="I24" s="120">
        <v>9</v>
      </c>
      <c r="J24" s="120">
        <v>10</v>
      </c>
      <c r="K24" s="120">
        <v>9</v>
      </c>
      <c r="L24" s="120">
        <v>10</v>
      </c>
      <c r="M24" s="120">
        <v>10</v>
      </c>
      <c r="N24" s="120">
        <v>10</v>
      </c>
      <c r="O24" s="120">
        <v>9</v>
      </c>
      <c r="P24" s="120">
        <v>10</v>
      </c>
      <c r="Q24" s="120">
        <v>7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1"/>
      <c r="AE24" s="122">
        <v>0</v>
      </c>
      <c r="AF24" s="123">
        <v>45.7</v>
      </c>
      <c r="AG24" s="36">
        <f t="shared" si="0"/>
        <v>176.3</v>
      </c>
    </row>
    <row r="25" spans="1:33" ht="15.75">
      <c r="A25" s="37">
        <f>Prezentace!A26</f>
        <v>18</v>
      </c>
      <c r="B25" s="38" t="str">
        <f>Prezentace!B26</f>
        <v>P</v>
      </c>
      <c r="C25" s="39" t="str">
        <f>Prezentace!C26</f>
        <v>KOCH</v>
      </c>
      <c r="D25" s="40" t="str">
        <f>Prezentace!D26</f>
        <v>Miroslav</v>
      </c>
      <c r="E25" s="118">
        <v>110</v>
      </c>
      <c r="F25" s="119">
        <v>7</v>
      </c>
      <c r="G25" s="120">
        <v>7</v>
      </c>
      <c r="H25" s="120">
        <v>10</v>
      </c>
      <c r="I25" s="120">
        <v>9</v>
      </c>
      <c r="J25" s="120">
        <v>10</v>
      </c>
      <c r="K25" s="120">
        <v>9</v>
      </c>
      <c r="L25" s="120">
        <v>10</v>
      </c>
      <c r="M25" s="120">
        <v>9</v>
      </c>
      <c r="N25" s="120">
        <v>10</v>
      </c>
      <c r="O25" s="120">
        <v>8</v>
      </c>
      <c r="P25" s="120">
        <v>10</v>
      </c>
      <c r="Q25" s="120">
        <v>9</v>
      </c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  <c r="AE25" s="122">
        <v>0</v>
      </c>
      <c r="AF25" s="123">
        <v>41.35</v>
      </c>
      <c r="AG25" s="36">
        <f t="shared" si="0"/>
        <v>176.65</v>
      </c>
    </row>
    <row r="26" spans="1:33" ht="15.75">
      <c r="A26" s="37">
        <f>Prezentace!A27</f>
        <v>19</v>
      </c>
      <c r="B26" s="38" t="str">
        <f>Prezentace!B27</f>
        <v>P</v>
      </c>
      <c r="C26" s="39" t="str">
        <f>Prezentace!C27</f>
        <v>KOCH ml.</v>
      </c>
      <c r="D26" s="40" t="str">
        <f>Prezentace!D27</f>
        <v>Miroslav</v>
      </c>
      <c r="E26" s="118">
        <v>110</v>
      </c>
      <c r="F26" s="119">
        <v>9</v>
      </c>
      <c r="G26" s="120">
        <v>8</v>
      </c>
      <c r="H26" s="120">
        <v>9</v>
      </c>
      <c r="I26" s="120">
        <v>8</v>
      </c>
      <c r="J26" s="120">
        <v>9</v>
      </c>
      <c r="K26" s="120">
        <v>8</v>
      </c>
      <c r="L26" s="120">
        <v>10</v>
      </c>
      <c r="M26" s="120">
        <v>9</v>
      </c>
      <c r="N26" s="120">
        <v>9</v>
      </c>
      <c r="O26" s="120">
        <v>9</v>
      </c>
      <c r="P26" s="120">
        <v>10</v>
      </c>
      <c r="Q26" s="120">
        <v>8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  <c r="AE26" s="122">
        <v>0</v>
      </c>
      <c r="AF26" s="123">
        <v>40.67</v>
      </c>
      <c r="AG26" s="36">
        <f t="shared" si="0"/>
        <v>175.32999999999998</v>
      </c>
    </row>
    <row r="27" spans="1:33" ht="15.75">
      <c r="A27" s="37">
        <f>Prezentace!A28</f>
        <v>8</v>
      </c>
      <c r="B27" s="38" t="str">
        <f>Prezentace!B28</f>
        <v>P</v>
      </c>
      <c r="C27" s="39" t="str">
        <f>Prezentace!C28</f>
        <v>KOLÁŘ</v>
      </c>
      <c r="D27" s="40" t="str">
        <f>Prezentace!D28</f>
        <v>Jaroslav</v>
      </c>
      <c r="E27" s="118">
        <v>20</v>
      </c>
      <c r="F27" s="119">
        <v>10</v>
      </c>
      <c r="G27" s="120">
        <v>7</v>
      </c>
      <c r="H27" s="120">
        <v>10</v>
      </c>
      <c r="I27" s="120">
        <v>9</v>
      </c>
      <c r="J27" s="120">
        <v>9</v>
      </c>
      <c r="K27" s="120">
        <v>0</v>
      </c>
      <c r="L27" s="120">
        <v>10</v>
      </c>
      <c r="M27" s="120">
        <v>8</v>
      </c>
      <c r="N27" s="120">
        <v>9</v>
      </c>
      <c r="O27" s="120">
        <v>6</v>
      </c>
      <c r="P27" s="120">
        <v>9</v>
      </c>
      <c r="Q27" s="120">
        <v>8</v>
      </c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1"/>
      <c r="AE27" s="122">
        <v>0</v>
      </c>
      <c r="AF27" s="123">
        <v>50.28</v>
      </c>
      <c r="AG27" s="36">
        <f t="shared" si="0"/>
        <v>64.72</v>
      </c>
    </row>
    <row r="28" spans="1:33" ht="15.75">
      <c r="A28" s="37">
        <f>Prezentace!A29</f>
        <v>30</v>
      </c>
      <c r="B28" s="38" t="str">
        <f>Prezentace!B29</f>
        <v>P</v>
      </c>
      <c r="C28" s="39" t="str">
        <f>Prezentace!C29</f>
        <v>KOLTAI</v>
      </c>
      <c r="D28" s="40" t="str">
        <f>Prezentace!D29</f>
        <v>Pavel</v>
      </c>
      <c r="E28" s="118">
        <v>110</v>
      </c>
      <c r="F28" s="119">
        <v>10</v>
      </c>
      <c r="G28" s="120">
        <v>8</v>
      </c>
      <c r="H28" s="120">
        <v>8</v>
      </c>
      <c r="I28" s="120">
        <v>8</v>
      </c>
      <c r="J28" s="120">
        <v>10</v>
      </c>
      <c r="K28" s="120">
        <v>9</v>
      </c>
      <c r="L28" s="120">
        <v>9</v>
      </c>
      <c r="M28" s="120">
        <v>9</v>
      </c>
      <c r="N28" s="120">
        <v>10</v>
      </c>
      <c r="O28" s="120">
        <v>10</v>
      </c>
      <c r="P28" s="120">
        <v>10</v>
      </c>
      <c r="Q28" s="120">
        <v>9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/>
      <c r="AE28" s="122">
        <v>0</v>
      </c>
      <c r="AF28" s="123">
        <v>36.15</v>
      </c>
      <c r="AG28" s="36">
        <f t="shared" si="0"/>
        <v>183.85</v>
      </c>
    </row>
    <row r="29" spans="1:33" ht="15.75">
      <c r="A29" s="37">
        <f>Prezentace!A30</f>
        <v>20</v>
      </c>
      <c r="B29" s="38" t="str">
        <f>Prezentace!B30</f>
        <v>P</v>
      </c>
      <c r="C29" s="39" t="str">
        <f>Prezentace!C30</f>
        <v>KONRÁD</v>
      </c>
      <c r="D29" s="40" t="str">
        <f>Prezentace!D30</f>
        <v>František</v>
      </c>
      <c r="E29" s="118">
        <v>110</v>
      </c>
      <c r="F29" s="119">
        <v>6</v>
      </c>
      <c r="G29" s="120">
        <v>6</v>
      </c>
      <c r="H29" s="120">
        <v>10</v>
      </c>
      <c r="I29" s="120">
        <v>9</v>
      </c>
      <c r="J29" s="120">
        <v>8</v>
      </c>
      <c r="K29" s="120">
        <v>7</v>
      </c>
      <c r="L29" s="120">
        <v>8</v>
      </c>
      <c r="M29" s="120">
        <v>7</v>
      </c>
      <c r="N29" s="120">
        <v>7</v>
      </c>
      <c r="O29" s="120">
        <v>6</v>
      </c>
      <c r="P29" s="120">
        <v>10</v>
      </c>
      <c r="Q29" s="120">
        <v>8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  <c r="AE29" s="122">
        <v>0</v>
      </c>
      <c r="AF29" s="123">
        <v>53.54</v>
      </c>
      <c r="AG29" s="36">
        <f t="shared" si="0"/>
        <v>148.46</v>
      </c>
    </row>
    <row r="30" spans="1:33" ht="15.75">
      <c r="A30" s="37">
        <f>Prezentace!A31</f>
        <v>47</v>
      </c>
      <c r="B30" s="38" t="str">
        <f>Prezentace!B31</f>
        <v>P</v>
      </c>
      <c r="C30" s="39" t="str">
        <f>Prezentace!C31</f>
        <v>KRAUS</v>
      </c>
      <c r="D30" s="40" t="str">
        <f>Prezentace!D31</f>
        <v>Milan</v>
      </c>
      <c r="E30" s="118">
        <v>110</v>
      </c>
      <c r="F30" s="119">
        <v>9</v>
      </c>
      <c r="G30" s="120">
        <v>9</v>
      </c>
      <c r="H30" s="120">
        <v>10</v>
      </c>
      <c r="I30" s="120">
        <v>10</v>
      </c>
      <c r="J30" s="120">
        <v>9</v>
      </c>
      <c r="K30" s="120">
        <v>9</v>
      </c>
      <c r="L30" s="120">
        <v>10</v>
      </c>
      <c r="M30" s="120">
        <v>10</v>
      </c>
      <c r="N30" s="120">
        <v>9</v>
      </c>
      <c r="O30" s="120">
        <v>9</v>
      </c>
      <c r="P30" s="120">
        <v>10</v>
      </c>
      <c r="Q30" s="120">
        <v>9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  <c r="AE30" s="122">
        <v>0</v>
      </c>
      <c r="AF30" s="123">
        <v>30.14</v>
      </c>
      <c r="AG30" s="36">
        <f t="shared" si="0"/>
        <v>192.86</v>
      </c>
    </row>
    <row r="31" spans="1:33" ht="15.75">
      <c r="A31" s="37">
        <f>Prezentace!A32</f>
        <v>48</v>
      </c>
      <c r="B31" s="38" t="str">
        <f>Prezentace!B32</f>
        <v>P</v>
      </c>
      <c r="C31" s="39" t="str">
        <f>Prezentace!C32</f>
        <v>KRUPICA</v>
      </c>
      <c r="D31" s="40" t="str">
        <f>Prezentace!D32</f>
        <v>Milan</v>
      </c>
      <c r="E31" s="118">
        <v>110</v>
      </c>
      <c r="F31" s="119">
        <v>9</v>
      </c>
      <c r="G31" s="120">
        <v>8</v>
      </c>
      <c r="H31" s="120">
        <v>9</v>
      </c>
      <c r="I31" s="120">
        <v>9</v>
      </c>
      <c r="J31" s="120">
        <v>10</v>
      </c>
      <c r="K31" s="120">
        <v>9</v>
      </c>
      <c r="L31" s="120">
        <v>10</v>
      </c>
      <c r="M31" s="120">
        <v>10</v>
      </c>
      <c r="N31" s="120">
        <v>10</v>
      </c>
      <c r="O31" s="120">
        <v>8</v>
      </c>
      <c r="P31" s="120">
        <v>9</v>
      </c>
      <c r="Q31" s="120">
        <v>8</v>
      </c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1"/>
      <c r="AE31" s="122">
        <v>0</v>
      </c>
      <c r="AF31" s="123">
        <v>43.89</v>
      </c>
      <c r="AG31" s="36">
        <f t="shared" si="0"/>
        <v>175.11</v>
      </c>
    </row>
    <row r="32" spans="1:33" ht="15.75">
      <c r="A32" s="37">
        <f>Prezentace!A33</f>
        <v>49</v>
      </c>
      <c r="B32" s="38" t="str">
        <f>Prezentace!B33</f>
        <v>R</v>
      </c>
      <c r="C32" s="39" t="str">
        <f>Prezentace!C33</f>
        <v>KRUPICA</v>
      </c>
      <c r="D32" s="40" t="str">
        <f>Prezentace!D33</f>
        <v>Milan</v>
      </c>
      <c r="E32" s="118">
        <v>110</v>
      </c>
      <c r="F32" s="119">
        <v>10</v>
      </c>
      <c r="G32" s="120">
        <v>6</v>
      </c>
      <c r="H32" s="120">
        <v>9</v>
      </c>
      <c r="I32" s="120">
        <v>9</v>
      </c>
      <c r="J32" s="120">
        <v>9</v>
      </c>
      <c r="K32" s="120">
        <v>7</v>
      </c>
      <c r="L32" s="120">
        <v>9</v>
      </c>
      <c r="M32" s="120">
        <v>9</v>
      </c>
      <c r="N32" s="120">
        <v>10</v>
      </c>
      <c r="O32" s="120">
        <v>10</v>
      </c>
      <c r="P32" s="120">
        <v>10</v>
      </c>
      <c r="Q32" s="120">
        <v>9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22">
        <v>0</v>
      </c>
      <c r="AF32" s="123">
        <v>96.05</v>
      </c>
      <c r="AG32" s="36">
        <f t="shared" si="0"/>
        <v>120.95</v>
      </c>
    </row>
    <row r="33" spans="1:33" ht="15.75">
      <c r="A33" s="37">
        <f>Prezentace!A34</f>
        <v>7</v>
      </c>
      <c r="B33" s="38" t="str">
        <f>Prezentace!B34</f>
        <v>P</v>
      </c>
      <c r="C33" s="39" t="str">
        <f>Prezentace!C34</f>
        <v>KUBATA</v>
      </c>
      <c r="D33" s="40" t="str">
        <f>Prezentace!D34</f>
        <v>Daniel</v>
      </c>
      <c r="E33" s="118">
        <v>40</v>
      </c>
      <c r="F33" s="119">
        <v>8</v>
      </c>
      <c r="G33" s="120">
        <v>7</v>
      </c>
      <c r="H33" s="120">
        <v>10</v>
      </c>
      <c r="I33" s="120">
        <v>8</v>
      </c>
      <c r="J33" s="120">
        <v>9</v>
      </c>
      <c r="K33" s="120">
        <v>9</v>
      </c>
      <c r="L33" s="120">
        <v>9</v>
      </c>
      <c r="M33" s="120">
        <v>8</v>
      </c>
      <c r="N33" s="120">
        <v>8</v>
      </c>
      <c r="O33" s="120">
        <v>6</v>
      </c>
      <c r="P33" s="120">
        <v>9</v>
      </c>
      <c r="Q33" s="120">
        <v>8</v>
      </c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  <c r="AE33" s="122">
        <v>0</v>
      </c>
      <c r="AF33" s="123">
        <v>87.31</v>
      </c>
      <c r="AG33" s="36">
        <f t="shared" si="0"/>
        <v>51.69</v>
      </c>
    </row>
    <row r="34" spans="1:33" ht="15.75">
      <c r="A34" s="37">
        <f>Prezentace!A35</f>
        <v>23</v>
      </c>
      <c r="B34" s="38" t="str">
        <f>Prezentace!B35</f>
        <v>P</v>
      </c>
      <c r="C34" s="39" t="str">
        <f>Prezentace!C35</f>
        <v>MAREK</v>
      </c>
      <c r="D34" s="40" t="str">
        <f>Prezentace!D35</f>
        <v>Petr</v>
      </c>
      <c r="E34" s="118">
        <v>110</v>
      </c>
      <c r="F34" s="119">
        <v>10</v>
      </c>
      <c r="G34" s="120">
        <v>9</v>
      </c>
      <c r="H34" s="120">
        <v>10</v>
      </c>
      <c r="I34" s="120">
        <v>9</v>
      </c>
      <c r="J34" s="120">
        <v>10</v>
      </c>
      <c r="K34" s="120">
        <v>9</v>
      </c>
      <c r="L34" s="120">
        <v>9</v>
      </c>
      <c r="M34" s="120">
        <v>9</v>
      </c>
      <c r="N34" s="120">
        <v>10</v>
      </c>
      <c r="O34" s="120">
        <v>9</v>
      </c>
      <c r="P34" s="120">
        <v>9</v>
      </c>
      <c r="Q34" s="120">
        <v>9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122">
        <v>0</v>
      </c>
      <c r="AF34" s="123">
        <v>33.99</v>
      </c>
      <c r="AG34" s="36">
        <f t="shared" si="0"/>
        <v>188.01</v>
      </c>
    </row>
    <row r="35" spans="1:33" ht="15.75">
      <c r="A35" s="37">
        <f>Prezentace!A36</f>
        <v>13</v>
      </c>
      <c r="B35" s="38" t="str">
        <f>Prezentace!B36</f>
        <v>P</v>
      </c>
      <c r="C35" s="39" t="str">
        <f>Prezentace!C36</f>
        <v>MARHOUNOVÁ</v>
      </c>
      <c r="D35" s="40" t="str">
        <f>Prezentace!D36</f>
        <v>Martina</v>
      </c>
      <c r="E35" s="118">
        <v>80</v>
      </c>
      <c r="F35" s="119">
        <v>9</v>
      </c>
      <c r="G35" s="120">
        <v>5</v>
      </c>
      <c r="H35" s="120">
        <v>10</v>
      </c>
      <c r="I35" s="120">
        <v>9</v>
      </c>
      <c r="J35" s="120">
        <v>10</v>
      </c>
      <c r="K35" s="120">
        <v>8</v>
      </c>
      <c r="L35" s="120">
        <v>10</v>
      </c>
      <c r="M35" s="120">
        <v>7</v>
      </c>
      <c r="N35" s="120">
        <v>6</v>
      </c>
      <c r="O35" s="120">
        <v>0</v>
      </c>
      <c r="P35" s="120">
        <v>9</v>
      </c>
      <c r="Q35" s="120">
        <v>0</v>
      </c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  <c r="AE35" s="122">
        <v>0</v>
      </c>
      <c r="AF35" s="123">
        <v>141.47</v>
      </c>
      <c r="AG35" s="36">
        <f t="shared" si="0"/>
        <v>21.53</v>
      </c>
    </row>
    <row r="36" spans="1:33" ht="15.75">
      <c r="A36" s="37">
        <f>Prezentace!A37</f>
        <v>51</v>
      </c>
      <c r="B36" s="38" t="str">
        <f>Prezentace!B37</f>
        <v>P</v>
      </c>
      <c r="C36" s="39" t="str">
        <f>Prezentace!C37</f>
        <v>MATĚJKA</v>
      </c>
      <c r="D36" s="40" t="str">
        <f>Prezentace!D37</f>
        <v>Milan</v>
      </c>
      <c r="E36" s="118">
        <v>110</v>
      </c>
      <c r="F36" s="119">
        <v>7</v>
      </c>
      <c r="G36" s="120">
        <v>6</v>
      </c>
      <c r="H36" s="120">
        <v>8</v>
      </c>
      <c r="I36" s="120">
        <v>8</v>
      </c>
      <c r="J36" s="120">
        <v>8</v>
      </c>
      <c r="K36" s="120">
        <v>8</v>
      </c>
      <c r="L36" s="120">
        <v>9</v>
      </c>
      <c r="M36" s="120">
        <v>6</v>
      </c>
      <c r="N36" s="120">
        <v>9</v>
      </c>
      <c r="O36" s="120">
        <v>0</v>
      </c>
      <c r="P36" s="120">
        <v>10</v>
      </c>
      <c r="Q36" s="120">
        <v>8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  <c r="AE36" s="122">
        <v>0</v>
      </c>
      <c r="AF36" s="123">
        <v>105.12</v>
      </c>
      <c r="AG36" s="36">
        <f t="shared" si="0"/>
        <v>91.88</v>
      </c>
    </row>
    <row r="37" spans="1:33" ht="15.75">
      <c r="A37" s="37">
        <f>Prezentace!A38</f>
        <v>29</v>
      </c>
      <c r="B37" s="38" t="str">
        <f>Prezentace!B38</f>
        <v>P</v>
      </c>
      <c r="C37" s="39" t="str">
        <f>Prezentace!C38</f>
        <v>MESÁROŠ</v>
      </c>
      <c r="D37" s="40" t="str">
        <f>Prezentace!D38</f>
        <v>Štefan</v>
      </c>
      <c r="E37" s="118">
        <v>110</v>
      </c>
      <c r="F37" s="119">
        <v>9</v>
      </c>
      <c r="G37" s="120">
        <v>8</v>
      </c>
      <c r="H37" s="120">
        <v>10</v>
      </c>
      <c r="I37" s="120">
        <v>10</v>
      </c>
      <c r="J37" s="120">
        <v>9</v>
      </c>
      <c r="K37" s="120">
        <v>7</v>
      </c>
      <c r="L37" s="120">
        <v>9</v>
      </c>
      <c r="M37" s="120">
        <v>9</v>
      </c>
      <c r="N37" s="120">
        <v>8</v>
      </c>
      <c r="O37" s="120">
        <v>6</v>
      </c>
      <c r="P37" s="120">
        <v>9</v>
      </c>
      <c r="Q37" s="120">
        <v>8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  <c r="AE37" s="122">
        <v>0</v>
      </c>
      <c r="AF37" s="123">
        <v>37.49</v>
      </c>
      <c r="AG37" s="36">
        <f t="shared" si="0"/>
        <v>174.51</v>
      </c>
    </row>
    <row r="38" spans="1:33" ht="15.75">
      <c r="A38" s="37">
        <f>Prezentace!A39</f>
        <v>31</v>
      </c>
      <c r="B38" s="38" t="str">
        <f>Prezentace!B39</f>
        <v>P</v>
      </c>
      <c r="C38" s="39" t="str">
        <f>Prezentace!C39</f>
        <v>MIRONIUK</v>
      </c>
      <c r="D38" s="40" t="str">
        <f>Prezentace!D39</f>
        <v>Zdeněk</v>
      </c>
      <c r="E38" s="118">
        <v>110</v>
      </c>
      <c r="F38" s="119">
        <v>10</v>
      </c>
      <c r="G38" s="120">
        <v>8</v>
      </c>
      <c r="H38" s="120">
        <v>10</v>
      </c>
      <c r="I38" s="120">
        <v>7</v>
      </c>
      <c r="J38" s="120">
        <v>9</v>
      </c>
      <c r="K38" s="120">
        <v>9</v>
      </c>
      <c r="L38" s="120">
        <v>8</v>
      </c>
      <c r="M38" s="120">
        <v>7</v>
      </c>
      <c r="N38" s="120">
        <v>10</v>
      </c>
      <c r="O38" s="120">
        <v>9</v>
      </c>
      <c r="P38" s="120">
        <v>10</v>
      </c>
      <c r="Q38" s="120">
        <v>8</v>
      </c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  <c r="AE38" s="122">
        <v>0</v>
      </c>
      <c r="AF38" s="123">
        <v>33.950000000000003</v>
      </c>
      <c r="AG38" s="36">
        <f t="shared" si="0"/>
        <v>181.05</v>
      </c>
    </row>
    <row r="39" spans="1:33" ht="15.75">
      <c r="A39" s="37">
        <f>Prezentace!A40</f>
        <v>32</v>
      </c>
      <c r="B39" s="38" t="str">
        <f>Prezentace!B40</f>
        <v>R</v>
      </c>
      <c r="C39" s="39" t="str">
        <f>Prezentace!C40</f>
        <v>MIRONIUK</v>
      </c>
      <c r="D39" s="40" t="str">
        <f>Prezentace!D40</f>
        <v>Zdeněk</v>
      </c>
      <c r="E39" s="118">
        <v>110</v>
      </c>
      <c r="F39" s="119">
        <v>9</v>
      </c>
      <c r="G39" s="120">
        <v>9</v>
      </c>
      <c r="H39" s="120">
        <v>10</v>
      </c>
      <c r="I39" s="120">
        <v>8</v>
      </c>
      <c r="J39" s="120">
        <v>9</v>
      </c>
      <c r="K39" s="120">
        <v>8</v>
      </c>
      <c r="L39" s="120">
        <v>9</v>
      </c>
      <c r="M39" s="120">
        <v>9</v>
      </c>
      <c r="N39" s="120">
        <v>10</v>
      </c>
      <c r="O39" s="120">
        <v>9</v>
      </c>
      <c r="P39" s="120">
        <v>9</v>
      </c>
      <c r="Q39" s="120">
        <v>9</v>
      </c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1"/>
      <c r="AE39" s="122">
        <v>0</v>
      </c>
      <c r="AF39" s="123">
        <v>46.93</v>
      </c>
      <c r="AG39" s="36">
        <f t="shared" si="0"/>
        <v>171.07</v>
      </c>
    </row>
    <row r="40" spans="1:33" ht="15.75">
      <c r="A40" s="37">
        <f>Prezentace!A41</f>
        <v>4</v>
      </c>
      <c r="B40" s="38" t="str">
        <f>Prezentace!B41</f>
        <v>P</v>
      </c>
      <c r="C40" s="39" t="str">
        <f>Prezentace!C41</f>
        <v>NOVOTNÝ</v>
      </c>
      <c r="D40" s="40" t="str">
        <f>Prezentace!D41</f>
        <v>Zdeněk</v>
      </c>
      <c r="E40" s="118">
        <v>110</v>
      </c>
      <c r="F40" s="119">
        <v>8</v>
      </c>
      <c r="G40" s="120">
        <v>7</v>
      </c>
      <c r="H40" s="120">
        <v>10</v>
      </c>
      <c r="I40" s="120">
        <v>9</v>
      </c>
      <c r="J40" s="120">
        <v>10</v>
      </c>
      <c r="K40" s="120">
        <v>10</v>
      </c>
      <c r="L40" s="120">
        <v>10</v>
      </c>
      <c r="M40" s="120">
        <v>9</v>
      </c>
      <c r="N40" s="120">
        <v>10</v>
      </c>
      <c r="O40" s="120">
        <v>9</v>
      </c>
      <c r="P40" s="120">
        <v>9</v>
      </c>
      <c r="Q40" s="120">
        <v>9</v>
      </c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  <c r="AE40" s="122">
        <v>0</v>
      </c>
      <c r="AF40" s="123">
        <v>25.48</v>
      </c>
      <c r="AG40" s="36">
        <f t="shared" si="0"/>
        <v>194.52</v>
      </c>
    </row>
    <row r="41" spans="1:33" ht="15.75">
      <c r="A41" s="37">
        <f>Prezentace!A42</f>
        <v>9</v>
      </c>
      <c r="B41" s="38" t="str">
        <f>Prezentace!B42</f>
        <v>P</v>
      </c>
      <c r="C41" s="39" t="str">
        <f>Prezentace!C42</f>
        <v>PAKOSTA</v>
      </c>
      <c r="D41" s="40" t="str">
        <f>Prezentace!D42</f>
        <v>Karel</v>
      </c>
      <c r="E41" s="118">
        <v>110</v>
      </c>
      <c r="F41" s="119">
        <v>6</v>
      </c>
      <c r="G41" s="120">
        <v>0</v>
      </c>
      <c r="H41" s="120">
        <v>10</v>
      </c>
      <c r="I41" s="120">
        <v>8</v>
      </c>
      <c r="J41" s="120">
        <v>9</v>
      </c>
      <c r="K41" s="120">
        <v>7</v>
      </c>
      <c r="L41" s="120">
        <v>8</v>
      </c>
      <c r="M41" s="120">
        <v>8</v>
      </c>
      <c r="N41" s="120">
        <v>9</v>
      </c>
      <c r="O41" s="120">
        <v>9</v>
      </c>
      <c r="P41" s="120">
        <v>9</v>
      </c>
      <c r="Q41" s="120">
        <v>8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  <c r="AE41" s="122">
        <v>0</v>
      </c>
      <c r="AF41" s="123">
        <v>69.180000000000007</v>
      </c>
      <c r="AG41" s="36">
        <f t="shared" si="0"/>
        <v>131.82</v>
      </c>
    </row>
    <row r="42" spans="1:33" ht="15.75">
      <c r="A42" s="37">
        <f>Prezentace!A43</f>
        <v>33</v>
      </c>
      <c r="B42" s="38" t="str">
        <f>Prezentace!B43</f>
        <v>P</v>
      </c>
      <c r="C42" s="39" t="str">
        <f>Prezentace!C43</f>
        <v>PECHOVÁ</v>
      </c>
      <c r="D42" s="40" t="str">
        <f>Prezentace!D43</f>
        <v>Hana</v>
      </c>
      <c r="E42" s="118">
        <v>110</v>
      </c>
      <c r="F42" s="119">
        <v>7</v>
      </c>
      <c r="G42" s="120">
        <v>6</v>
      </c>
      <c r="H42" s="120">
        <v>8</v>
      </c>
      <c r="I42" s="120">
        <v>8</v>
      </c>
      <c r="J42" s="120">
        <v>10</v>
      </c>
      <c r="K42" s="120">
        <v>8</v>
      </c>
      <c r="L42" s="120">
        <v>8</v>
      </c>
      <c r="M42" s="120">
        <v>8</v>
      </c>
      <c r="N42" s="120">
        <v>9</v>
      </c>
      <c r="O42" s="120">
        <v>5</v>
      </c>
      <c r="P42" s="120">
        <v>8</v>
      </c>
      <c r="Q42" s="120">
        <v>7</v>
      </c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22">
        <v>0</v>
      </c>
      <c r="AF42" s="123">
        <v>36.11</v>
      </c>
      <c r="AG42" s="36">
        <f t="shared" si="0"/>
        <v>165.89</v>
      </c>
    </row>
    <row r="43" spans="1:33" ht="15.75">
      <c r="A43" s="37">
        <f>Prezentace!A44</f>
        <v>34</v>
      </c>
      <c r="B43" s="38" t="str">
        <f>Prezentace!B44</f>
        <v>R</v>
      </c>
      <c r="C43" s="39" t="str">
        <f>Prezentace!C44</f>
        <v>PECHOVÁ</v>
      </c>
      <c r="D43" s="40" t="str">
        <f>Prezentace!D44</f>
        <v>Hana</v>
      </c>
      <c r="E43" s="118">
        <v>110</v>
      </c>
      <c r="F43" s="119">
        <v>10</v>
      </c>
      <c r="G43" s="120">
        <v>10</v>
      </c>
      <c r="H43" s="120">
        <v>10</v>
      </c>
      <c r="I43" s="120">
        <v>9</v>
      </c>
      <c r="J43" s="120">
        <v>10</v>
      </c>
      <c r="K43" s="120">
        <v>9</v>
      </c>
      <c r="L43" s="120">
        <v>9</v>
      </c>
      <c r="M43" s="120">
        <v>9</v>
      </c>
      <c r="N43" s="120">
        <v>10</v>
      </c>
      <c r="O43" s="120">
        <v>10</v>
      </c>
      <c r="P43" s="120">
        <v>10</v>
      </c>
      <c r="Q43" s="120">
        <v>10</v>
      </c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1"/>
      <c r="AE43" s="122">
        <v>0</v>
      </c>
      <c r="AF43" s="123">
        <v>61.59</v>
      </c>
      <c r="AG43" s="36">
        <f t="shared" si="0"/>
        <v>164.41</v>
      </c>
    </row>
    <row r="44" spans="1:33" ht="15.75">
      <c r="A44" s="37">
        <f>Prezentace!A45</f>
        <v>11</v>
      </c>
      <c r="B44" s="38" t="str">
        <f>Prezentace!B45</f>
        <v>P</v>
      </c>
      <c r="C44" s="39" t="str">
        <f>Prezentace!C45</f>
        <v>PLECER</v>
      </c>
      <c r="D44" s="40" t="str">
        <f>Prezentace!D45</f>
        <v>Josef</v>
      </c>
      <c r="E44" s="118">
        <v>110</v>
      </c>
      <c r="F44" s="119">
        <v>9</v>
      </c>
      <c r="G44" s="120">
        <v>8</v>
      </c>
      <c r="H44" s="120">
        <v>10</v>
      </c>
      <c r="I44" s="120">
        <v>9</v>
      </c>
      <c r="J44" s="120">
        <v>9</v>
      </c>
      <c r="K44" s="120">
        <v>7</v>
      </c>
      <c r="L44" s="120">
        <v>10</v>
      </c>
      <c r="M44" s="120">
        <v>8</v>
      </c>
      <c r="N44" s="120">
        <v>9</v>
      </c>
      <c r="O44" s="120">
        <v>7</v>
      </c>
      <c r="P44" s="120">
        <v>10</v>
      </c>
      <c r="Q44" s="120">
        <v>9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1"/>
      <c r="AE44" s="122">
        <v>0</v>
      </c>
      <c r="AF44" s="123">
        <v>82.36</v>
      </c>
      <c r="AG44" s="36">
        <f t="shared" si="0"/>
        <v>132.63999999999999</v>
      </c>
    </row>
    <row r="45" spans="1:33" ht="15.75">
      <c r="A45" s="37">
        <f>Prezentace!A46</f>
        <v>16</v>
      </c>
      <c r="B45" s="38" t="str">
        <f>Prezentace!B46</f>
        <v>P</v>
      </c>
      <c r="C45" s="39" t="str">
        <f>Prezentace!C46</f>
        <v>RENDL</v>
      </c>
      <c r="D45" s="40" t="str">
        <f>Prezentace!D46</f>
        <v>Josef</v>
      </c>
      <c r="E45" s="118">
        <v>110</v>
      </c>
      <c r="F45" s="119">
        <v>10</v>
      </c>
      <c r="G45" s="120">
        <v>7</v>
      </c>
      <c r="H45" s="120">
        <v>10</v>
      </c>
      <c r="I45" s="120">
        <v>9</v>
      </c>
      <c r="J45" s="120">
        <v>10</v>
      </c>
      <c r="K45" s="120">
        <v>8</v>
      </c>
      <c r="L45" s="120">
        <v>10</v>
      </c>
      <c r="M45" s="120">
        <v>9</v>
      </c>
      <c r="N45" s="120">
        <v>8</v>
      </c>
      <c r="O45" s="120">
        <v>7</v>
      </c>
      <c r="P45" s="120">
        <v>10</v>
      </c>
      <c r="Q45" s="120">
        <v>8</v>
      </c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1"/>
      <c r="AE45" s="122">
        <v>0</v>
      </c>
      <c r="AF45" s="123">
        <v>26.2</v>
      </c>
      <c r="AG45" s="36">
        <f t="shared" si="0"/>
        <v>189.8</v>
      </c>
    </row>
    <row r="46" spans="1:33" ht="15.75">
      <c r="A46" s="37">
        <f>Prezentace!A47</f>
        <v>17</v>
      </c>
      <c r="B46" s="38" t="str">
        <f>Prezentace!B47</f>
        <v>R</v>
      </c>
      <c r="C46" s="39" t="str">
        <f>Prezentace!C47</f>
        <v>RENDL</v>
      </c>
      <c r="D46" s="40" t="str">
        <f>Prezentace!D47</f>
        <v>Josef</v>
      </c>
      <c r="E46" s="118">
        <v>110</v>
      </c>
      <c r="F46" s="119">
        <v>10</v>
      </c>
      <c r="G46" s="120">
        <v>9</v>
      </c>
      <c r="H46" s="120">
        <v>10</v>
      </c>
      <c r="I46" s="120">
        <v>8</v>
      </c>
      <c r="J46" s="120">
        <v>10</v>
      </c>
      <c r="K46" s="120">
        <v>9</v>
      </c>
      <c r="L46" s="120">
        <v>10</v>
      </c>
      <c r="M46" s="120">
        <v>8</v>
      </c>
      <c r="N46" s="120">
        <v>10</v>
      </c>
      <c r="O46" s="120">
        <v>10</v>
      </c>
      <c r="P46" s="120">
        <v>10</v>
      </c>
      <c r="Q46" s="120">
        <v>9</v>
      </c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1"/>
      <c r="AE46" s="122">
        <v>0</v>
      </c>
      <c r="AF46" s="123">
        <v>45.31</v>
      </c>
      <c r="AG46" s="36">
        <f t="shared" si="0"/>
        <v>177.69</v>
      </c>
    </row>
    <row r="47" spans="1:33" ht="15.75">
      <c r="A47" s="37">
        <f>Prezentace!A48</f>
        <v>56</v>
      </c>
      <c r="B47" s="38" t="str">
        <f>Prezentace!B48</f>
        <v>P</v>
      </c>
      <c r="C47" s="39" t="str">
        <f>Prezentace!C48</f>
        <v>SEDMÍK</v>
      </c>
      <c r="D47" s="40" t="str">
        <f>Prezentace!D48</f>
        <v>Petr</v>
      </c>
      <c r="E47" s="118">
        <v>110</v>
      </c>
      <c r="F47" s="119">
        <v>8</v>
      </c>
      <c r="G47" s="120">
        <v>7</v>
      </c>
      <c r="H47" s="120">
        <v>10</v>
      </c>
      <c r="I47" s="120">
        <v>9</v>
      </c>
      <c r="J47" s="120">
        <v>10</v>
      </c>
      <c r="K47" s="120">
        <v>9</v>
      </c>
      <c r="L47" s="120">
        <v>10</v>
      </c>
      <c r="M47" s="120">
        <v>9</v>
      </c>
      <c r="N47" s="120">
        <v>10</v>
      </c>
      <c r="O47" s="120">
        <v>7</v>
      </c>
      <c r="P47" s="120">
        <v>9</v>
      </c>
      <c r="Q47" s="120">
        <v>9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1"/>
      <c r="AE47" s="122">
        <v>0</v>
      </c>
      <c r="AF47" s="123">
        <v>49.73</v>
      </c>
      <c r="AG47" s="36">
        <f t="shared" si="0"/>
        <v>167.27</v>
      </c>
    </row>
    <row r="48" spans="1:33" ht="15.75">
      <c r="A48" s="37">
        <f>Prezentace!A49</f>
        <v>14</v>
      </c>
      <c r="B48" s="38" t="str">
        <f>Prezentace!B49</f>
        <v>P</v>
      </c>
      <c r="C48" s="39" t="str">
        <f>Prezentace!C49</f>
        <v>SOKOLÍK</v>
      </c>
      <c r="D48" s="40" t="str">
        <f>Prezentace!D49</f>
        <v>Jaroslav</v>
      </c>
      <c r="E48" s="118">
        <v>110</v>
      </c>
      <c r="F48" s="119">
        <v>10</v>
      </c>
      <c r="G48" s="120">
        <v>9</v>
      </c>
      <c r="H48" s="120">
        <v>10</v>
      </c>
      <c r="I48" s="120">
        <v>8</v>
      </c>
      <c r="J48" s="120">
        <v>10</v>
      </c>
      <c r="K48" s="120">
        <v>9</v>
      </c>
      <c r="L48" s="120">
        <v>9</v>
      </c>
      <c r="M48" s="120">
        <v>9</v>
      </c>
      <c r="N48" s="120">
        <v>10</v>
      </c>
      <c r="O48" s="120">
        <v>9</v>
      </c>
      <c r="P48" s="120">
        <v>9</v>
      </c>
      <c r="Q48" s="120">
        <v>9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  <c r="AE48" s="122">
        <v>0</v>
      </c>
      <c r="AF48" s="123">
        <v>28.6</v>
      </c>
      <c r="AG48" s="36">
        <f t="shared" si="0"/>
        <v>192.4</v>
      </c>
    </row>
    <row r="49" spans="1:33" ht="15.75">
      <c r="A49" s="37">
        <f>Prezentace!A50</f>
        <v>54</v>
      </c>
      <c r="B49" s="38" t="str">
        <f>Prezentace!B50</f>
        <v>P</v>
      </c>
      <c r="C49" s="39" t="str">
        <f>Prezentace!C50</f>
        <v>SYROVÝ</v>
      </c>
      <c r="D49" s="40" t="str">
        <f>Prezentace!D50</f>
        <v>Martin</v>
      </c>
      <c r="E49" s="118">
        <v>110</v>
      </c>
      <c r="F49" s="119">
        <v>9</v>
      </c>
      <c r="G49" s="120">
        <v>9</v>
      </c>
      <c r="H49" s="120">
        <v>10</v>
      </c>
      <c r="I49" s="120">
        <v>10</v>
      </c>
      <c r="J49" s="120">
        <v>9</v>
      </c>
      <c r="K49" s="120">
        <v>8</v>
      </c>
      <c r="L49" s="120">
        <v>10</v>
      </c>
      <c r="M49" s="120">
        <v>8</v>
      </c>
      <c r="N49" s="120">
        <v>9</v>
      </c>
      <c r="O49" s="120">
        <v>9</v>
      </c>
      <c r="P49" s="120">
        <v>9</v>
      </c>
      <c r="Q49" s="120">
        <v>9</v>
      </c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1"/>
      <c r="AE49" s="122">
        <v>0</v>
      </c>
      <c r="AF49" s="123">
        <v>27.2</v>
      </c>
      <c r="AG49" s="36">
        <f t="shared" si="0"/>
        <v>191.8</v>
      </c>
    </row>
    <row r="50" spans="1:33" ht="15.75">
      <c r="A50" s="37">
        <f>Prezentace!A51</f>
        <v>12</v>
      </c>
      <c r="B50" s="38" t="str">
        <f>Prezentace!B51</f>
        <v>P</v>
      </c>
      <c r="C50" s="39" t="str">
        <f>Prezentace!C51</f>
        <v>ŠESTÁK</v>
      </c>
      <c r="D50" s="40" t="str">
        <f>Prezentace!D51</f>
        <v>Pavel</v>
      </c>
      <c r="E50" s="118">
        <v>110</v>
      </c>
      <c r="F50" s="119">
        <v>8</v>
      </c>
      <c r="G50" s="120">
        <v>6</v>
      </c>
      <c r="H50" s="120">
        <v>9</v>
      </c>
      <c r="I50" s="120">
        <v>9</v>
      </c>
      <c r="J50" s="120">
        <v>10</v>
      </c>
      <c r="K50" s="120">
        <v>0</v>
      </c>
      <c r="L50" s="120">
        <v>10</v>
      </c>
      <c r="M50" s="120">
        <v>7</v>
      </c>
      <c r="N50" s="120">
        <v>9</v>
      </c>
      <c r="O50" s="120">
        <v>9</v>
      </c>
      <c r="P50" s="120">
        <v>10</v>
      </c>
      <c r="Q50" s="120">
        <v>8</v>
      </c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1"/>
      <c r="AE50" s="122">
        <v>0</v>
      </c>
      <c r="AF50" s="123">
        <v>42.07</v>
      </c>
      <c r="AG50" s="36">
        <f t="shared" si="0"/>
        <v>162.93</v>
      </c>
    </row>
    <row r="51" spans="1:33" ht="15.75">
      <c r="A51" s="37">
        <f>Prezentace!A52</f>
        <v>28</v>
      </c>
      <c r="B51" s="38" t="str">
        <f>Prezentace!B52</f>
        <v>P</v>
      </c>
      <c r="C51" s="39" t="str">
        <f>Prezentace!C52</f>
        <v>ŠTÁDLER</v>
      </c>
      <c r="D51" s="40" t="str">
        <f>Prezentace!D52</f>
        <v>Robert</v>
      </c>
      <c r="E51" s="118">
        <v>90</v>
      </c>
      <c r="F51" s="119">
        <v>8</v>
      </c>
      <c r="G51" s="120">
        <v>6</v>
      </c>
      <c r="H51" s="120">
        <v>10</v>
      </c>
      <c r="I51" s="120">
        <v>10</v>
      </c>
      <c r="J51" s="120">
        <v>9</v>
      </c>
      <c r="K51" s="120">
        <v>7</v>
      </c>
      <c r="L51" s="120">
        <v>8</v>
      </c>
      <c r="M51" s="120">
        <v>8</v>
      </c>
      <c r="N51" s="120">
        <v>9</v>
      </c>
      <c r="O51" s="120">
        <v>8</v>
      </c>
      <c r="P51" s="120">
        <v>9</v>
      </c>
      <c r="Q51" s="120">
        <v>7</v>
      </c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1"/>
      <c r="AE51" s="122">
        <v>0</v>
      </c>
      <c r="AF51" s="123">
        <v>62.86</v>
      </c>
      <c r="AG51" s="36">
        <f t="shared" si="0"/>
        <v>126.14</v>
      </c>
    </row>
    <row r="52" spans="1:33" ht="15.75">
      <c r="A52" s="37">
        <f>Prezentace!A53</f>
        <v>5</v>
      </c>
      <c r="B52" s="38" t="str">
        <f>Prezentace!B53</f>
        <v>P</v>
      </c>
      <c r="C52" s="39" t="str">
        <f>Prezentace!C53</f>
        <v>ŠVADLÁKOVÁ</v>
      </c>
      <c r="D52" s="40" t="str">
        <f>Prezentace!D53</f>
        <v>Miroslava</v>
      </c>
      <c r="E52" s="118">
        <v>110</v>
      </c>
      <c r="F52" s="119">
        <v>10</v>
      </c>
      <c r="G52" s="120">
        <v>9</v>
      </c>
      <c r="H52" s="120">
        <v>9</v>
      </c>
      <c r="I52" s="120">
        <v>7</v>
      </c>
      <c r="J52" s="120">
        <v>9</v>
      </c>
      <c r="K52" s="120">
        <v>9</v>
      </c>
      <c r="L52" s="120">
        <v>10</v>
      </c>
      <c r="M52" s="120">
        <v>0</v>
      </c>
      <c r="N52" s="120">
        <v>9</v>
      </c>
      <c r="O52" s="120">
        <v>8</v>
      </c>
      <c r="P52" s="120">
        <v>9</v>
      </c>
      <c r="Q52" s="120">
        <v>8</v>
      </c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1"/>
      <c r="AE52" s="122">
        <v>0</v>
      </c>
      <c r="AF52" s="123">
        <v>63.14</v>
      </c>
      <c r="AG52" s="36">
        <f t="shared" si="0"/>
        <v>143.86000000000001</v>
      </c>
    </row>
    <row r="53" spans="1:33" ht="15.75">
      <c r="A53" s="37">
        <f>Prezentace!A54</f>
        <v>40</v>
      </c>
      <c r="B53" s="38" t="str">
        <f>Prezentace!B54</f>
        <v>P</v>
      </c>
      <c r="C53" s="39" t="str">
        <f>Prezentace!C54</f>
        <v>TOMAN</v>
      </c>
      <c r="D53" s="40" t="str">
        <f>Prezentace!D54</f>
        <v>František</v>
      </c>
      <c r="E53" s="118">
        <v>110</v>
      </c>
      <c r="F53" s="119">
        <v>9</v>
      </c>
      <c r="G53" s="120">
        <v>0</v>
      </c>
      <c r="H53" s="120">
        <v>10</v>
      </c>
      <c r="I53" s="120">
        <v>0</v>
      </c>
      <c r="J53" s="120">
        <v>10</v>
      </c>
      <c r="K53" s="120">
        <v>10</v>
      </c>
      <c r="L53" s="120">
        <v>9</v>
      </c>
      <c r="M53" s="120">
        <v>8</v>
      </c>
      <c r="N53" s="120">
        <v>9</v>
      </c>
      <c r="O53" s="120">
        <v>8</v>
      </c>
      <c r="P53" s="120">
        <v>9</v>
      </c>
      <c r="Q53" s="120">
        <v>8</v>
      </c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1"/>
      <c r="AE53" s="122">
        <v>0</v>
      </c>
      <c r="AF53" s="123">
        <v>38.85</v>
      </c>
      <c r="AG53" s="36">
        <f t="shared" si="0"/>
        <v>161.15</v>
      </c>
    </row>
    <row r="54" spans="1:33" ht="15.75">
      <c r="A54" s="37">
        <f>Prezentace!A55</f>
        <v>42</v>
      </c>
      <c r="B54" s="38" t="str">
        <f>Prezentace!B55</f>
        <v>P</v>
      </c>
      <c r="C54" s="39" t="str">
        <f>Prezentace!C55</f>
        <v>URBANEC</v>
      </c>
      <c r="D54" s="40" t="str">
        <f>Prezentace!D55</f>
        <v>Antonín</v>
      </c>
      <c r="E54" s="118">
        <v>50</v>
      </c>
      <c r="F54" s="119">
        <v>6</v>
      </c>
      <c r="G54" s="120">
        <v>0</v>
      </c>
      <c r="H54" s="120">
        <v>7</v>
      </c>
      <c r="I54" s="120">
        <v>0</v>
      </c>
      <c r="J54" s="120">
        <v>8</v>
      </c>
      <c r="K54" s="120">
        <v>7</v>
      </c>
      <c r="L54" s="120">
        <v>7</v>
      </c>
      <c r="M54" s="120">
        <v>0</v>
      </c>
      <c r="N54" s="120">
        <v>9</v>
      </c>
      <c r="O54" s="120">
        <v>0</v>
      </c>
      <c r="P54" s="120">
        <v>9</v>
      </c>
      <c r="Q54" s="120">
        <v>7</v>
      </c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22">
        <v>0</v>
      </c>
      <c r="AF54" s="123">
        <v>109.53</v>
      </c>
      <c r="AG54" s="36">
        <f t="shared" si="0"/>
        <v>0.46999999999999886</v>
      </c>
    </row>
    <row r="55" spans="1:33" ht="15.75">
      <c r="A55" s="37">
        <f>Prezentace!A56</f>
        <v>41</v>
      </c>
      <c r="B55" s="38" t="str">
        <f>Prezentace!B56</f>
        <v>P</v>
      </c>
      <c r="C55" s="39" t="str">
        <f>Prezentace!C56</f>
        <v>VEJSLÍK</v>
      </c>
      <c r="D55" s="40" t="str">
        <f>Prezentace!D56</f>
        <v>Vladimír</v>
      </c>
      <c r="E55" s="118">
        <v>110</v>
      </c>
      <c r="F55" s="119">
        <v>9</v>
      </c>
      <c r="G55" s="120">
        <v>8</v>
      </c>
      <c r="H55" s="120">
        <v>10</v>
      </c>
      <c r="I55" s="120">
        <v>10</v>
      </c>
      <c r="J55" s="120">
        <v>10</v>
      </c>
      <c r="K55" s="120">
        <v>10</v>
      </c>
      <c r="L55" s="120">
        <v>9</v>
      </c>
      <c r="M55" s="120">
        <v>8</v>
      </c>
      <c r="N55" s="120">
        <v>10</v>
      </c>
      <c r="O55" s="120">
        <v>8</v>
      </c>
      <c r="P55" s="120">
        <v>10</v>
      </c>
      <c r="Q55" s="120">
        <v>9</v>
      </c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1"/>
      <c r="AE55" s="122">
        <v>0</v>
      </c>
      <c r="AF55" s="123">
        <v>31.95</v>
      </c>
      <c r="AG55" s="36">
        <f t="shared" si="0"/>
        <v>189.05</v>
      </c>
    </row>
    <row r="56" spans="1:33" ht="15.75">
      <c r="A56" s="37">
        <f>Prezentace!A57</f>
        <v>46</v>
      </c>
      <c r="B56" s="38" t="str">
        <f>Prezentace!B57</f>
        <v>P</v>
      </c>
      <c r="C56" s="39" t="str">
        <f>Prezentace!C57</f>
        <v>ZAJÍČEK</v>
      </c>
      <c r="D56" s="40" t="str">
        <f>Prezentace!D57</f>
        <v>Jan</v>
      </c>
      <c r="E56" s="118">
        <v>110</v>
      </c>
      <c r="F56" s="119">
        <v>10</v>
      </c>
      <c r="G56" s="120">
        <v>0</v>
      </c>
      <c r="H56" s="120">
        <v>10</v>
      </c>
      <c r="I56" s="120">
        <v>10</v>
      </c>
      <c r="J56" s="120">
        <v>10</v>
      </c>
      <c r="K56" s="120">
        <v>8</v>
      </c>
      <c r="L56" s="120">
        <v>9</v>
      </c>
      <c r="M56" s="120">
        <v>8</v>
      </c>
      <c r="N56" s="120">
        <v>10</v>
      </c>
      <c r="O56" s="120">
        <v>9</v>
      </c>
      <c r="P56" s="120">
        <v>10</v>
      </c>
      <c r="Q56" s="120">
        <v>9</v>
      </c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1"/>
      <c r="AE56" s="122">
        <v>0</v>
      </c>
      <c r="AF56" s="123">
        <v>58.05</v>
      </c>
      <c r="AG56" s="36">
        <f t="shared" si="0"/>
        <v>154.94999999999999</v>
      </c>
    </row>
    <row r="57" spans="1:33" ht="15.75">
      <c r="A57" s="37">
        <f>Prezentace!A58</f>
        <v>15</v>
      </c>
      <c r="B57" s="38" t="str">
        <f>Prezentace!B58</f>
        <v>P</v>
      </c>
      <c r="C57" s="39" t="str">
        <f>Prezentace!C58</f>
        <v>ZÍSKAL</v>
      </c>
      <c r="D57" s="40" t="str">
        <f>Prezentace!D58</f>
        <v>Karel</v>
      </c>
      <c r="E57" s="118">
        <v>110</v>
      </c>
      <c r="F57" s="119">
        <v>9</v>
      </c>
      <c r="G57" s="120">
        <v>8</v>
      </c>
      <c r="H57" s="120">
        <v>10</v>
      </c>
      <c r="I57" s="120">
        <v>9</v>
      </c>
      <c r="J57" s="120">
        <v>10</v>
      </c>
      <c r="K57" s="120">
        <v>9</v>
      </c>
      <c r="L57" s="120">
        <v>10</v>
      </c>
      <c r="M57" s="120">
        <v>8</v>
      </c>
      <c r="N57" s="120">
        <v>10</v>
      </c>
      <c r="O57" s="120">
        <v>9</v>
      </c>
      <c r="P57" s="120">
        <v>10</v>
      </c>
      <c r="Q57" s="120">
        <v>9</v>
      </c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1"/>
      <c r="AE57" s="122">
        <v>0</v>
      </c>
      <c r="AF57" s="123">
        <v>37.590000000000003</v>
      </c>
      <c r="AG57" s="36">
        <f t="shared" si="0"/>
        <v>183.41</v>
      </c>
    </row>
    <row r="58" spans="1:33" ht="15.75">
      <c r="A58" s="37">
        <f>Prezentace!A59</f>
        <v>1</v>
      </c>
      <c r="B58" s="38" t="str">
        <f>Prezentace!B59</f>
        <v>P</v>
      </c>
      <c r="C58" s="39" t="str">
        <f>Prezentace!C59</f>
        <v>ŽEMLIČKA</v>
      </c>
      <c r="D58" s="40" t="str">
        <f>Prezentace!D59</f>
        <v>Ladislav</v>
      </c>
      <c r="E58" s="118">
        <v>110</v>
      </c>
      <c r="F58" s="119">
        <v>8</v>
      </c>
      <c r="G58" s="120">
        <v>7</v>
      </c>
      <c r="H58" s="120">
        <v>10</v>
      </c>
      <c r="I58" s="120">
        <v>8</v>
      </c>
      <c r="J58" s="120">
        <v>8</v>
      </c>
      <c r="K58" s="120">
        <v>7</v>
      </c>
      <c r="L58" s="120">
        <v>10</v>
      </c>
      <c r="M58" s="120">
        <v>9</v>
      </c>
      <c r="N58" s="120">
        <v>9</v>
      </c>
      <c r="O58" s="120">
        <v>7</v>
      </c>
      <c r="P58" s="120">
        <v>10</v>
      </c>
      <c r="Q58" s="120">
        <v>7</v>
      </c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1"/>
      <c r="AE58" s="122">
        <v>0</v>
      </c>
      <c r="AF58" s="123">
        <v>79.06</v>
      </c>
      <c r="AG58" s="36">
        <f t="shared" si="0"/>
        <v>130.94</v>
      </c>
    </row>
    <row r="59" spans="1:33" ht="15.75">
      <c r="A59" s="37">
        <f>Prezentace!A60</f>
        <v>2</v>
      </c>
      <c r="B59" s="38" t="str">
        <f>Prezentace!B60</f>
        <v>P</v>
      </c>
      <c r="C59" s="39" t="str">
        <f>Prezentace!C60</f>
        <v>ŽEMLIČKOVÁ</v>
      </c>
      <c r="D59" s="40" t="str">
        <f>Prezentace!D60</f>
        <v>Marie</v>
      </c>
      <c r="E59" s="118">
        <v>110</v>
      </c>
      <c r="F59" s="119">
        <v>10</v>
      </c>
      <c r="G59" s="120">
        <v>0</v>
      </c>
      <c r="H59" s="120">
        <v>9</v>
      </c>
      <c r="I59" s="120">
        <v>8</v>
      </c>
      <c r="J59" s="120">
        <v>10</v>
      </c>
      <c r="K59" s="120">
        <v>8</v>
      </c>
      <c r="L59" s="120">
        <v>10</v>
      </c>
      <c r="M59" s="120">
        <v>10</v>
      </c>
      <c r="N59" s="120">
        <v>9</v>
      </c>
      <c r="O59" s="120">
        <v>7</v>
      </c>
      <c r="P59" s="120">
        <v>9</v>
      </c>
      <c r="Q59" s="120">
        <v>9</v>
      </c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1"/>
      <c r="AE59" s="122">
        <v>0</v>
      </c>
      <c r="AF59" s="123">
        <v>42.94</v>
      </c>
      <c r="AG59" s="36">
        <f t="shared" si="0"/>
        <v>166.06</v>
      </c>
    </row>
    <row r="60" spans="1:33" ht="15.75">
      <c r="A60" s="37">
        <f>Prezentace!A61</f>
        <v>3</v>
      </c>
      <c r="B60" s="38" t="str">
        <f>Prezentace!B61</f>
        <v>P</v>
      </c>
      <c r="C60" s="39" t="str">
        <f>Prezentace!C61</f>
        <v>ŽEMLIČKOVÁ ml.</v>
      </c>
      <c r="D60" s="40" t="str">
        <f>Prezentace!D61</f>
        <v>Marie</v>
      </c>
      <c r="E60" s="118">
        <v>110</v>
      </c>
      <c r="F60" s="119">
        <v>8</v>
      </c>
      <c r="G60" s="120">
        <v>5</v>
      </c>
      <c r="H60" s="120">
        <v>10</v>
      </c>
      <c r="I60" s="120">
        <v>8</v>
      </c>
      <c r="J60" s="120">
        <v>8</v>
      </c>
      <c r="K60" s="120">
        <v>7</v>
      </c>
      <c r="L60" s="120">
        <v>9</v>
      </c>
      <c r="M60" s="120">
        <v>9</v>
      </c>
      <c r="N60" s="120">
        <v>8</v>
      </c>
      <c r="O60" s="120">
        <v>8</v>
      </c>
      <c r="P60" s="120">
        <v>10</v>
      </c>
      <c r="Q60" s="120">
        <v>9</v>
      </c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1"/>
      <c r="AE60" s="122">
        <v>0</v>
      </c>
      <c r="AF60" s="123">
        <v>82.24</v>
      </c>
      <c r="AG60" s="36">
        <f t="shared" si="0"/>
        <v>126.76</v>
      </c>
    </row>
    <row r="61" spans="1:33" ht="15.75">
      <c r="A61" s="37">
        <f>Prezentace!A62</f>
        <v>58</v>
      </c>
      <c r="B61" s="38" t="str">
        <f>Prezentace!B62</f>
        <v>P</v>
      </c>
      <c r="C61" s="39" t="str">
        <f>Prezentace!C62</f>
        <v>DVOŘÁK</v>
      </c>
      <c r="D61" s="40" t="str">
        <f>Prezentace!D62</f>
        <v>Václav</v>
      </c>
      <c r="E61" s="118">
        <v>110</v>
      </c>
      <c r="F61" s="119">
        <v>8</v>
      </c>
      <c r="G61" s="120">
        <v>7</v>
      </c>
      <c r="H61" s="120">
        <v>10</v>
      </c>
      <c r="I61" s="120">
        <v>10</v>
      </c>
      <c r="J61" s="120">
        <v>10</v>
      </c>
      <c r="K61" s="120">
        <v>9</v>
      </c>
      <c r="L61" s="120">
        <v>9</v>
      </c>
      <c r="M61" s="120">
        <v>9</v>
      </c>
      <c r="N61" s="120">
        <v>9</v>
      </c>
      <c r="O61" s="120">
        <v>8</v>
      </c>
      <c r="P61" s="120">
        <v>7</v>
      </c>
      <c r="Q61" s="120">
        <v>6</v>
      </c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1"/>
      <c r="AE61" s="122">
        <v>0</v>
      </c>
      <c r="AF61" s="123">
        <v>49.73</v>
      </c>
      <c r="AG61" s="36">
        <f t="shared" si="0"/>
        <v>162.27000000000001</v>
      </c>
    </row>
    <row r="62" spans="1:33" ht="15.75" hidden="1">
      <c r="A62" s="37">
        <f>Prezentace!A63</f>
        <v>59</v>
      </c>
      <c r="B62" s="38" t="str">
        <f>Prezentace!B63</f>
        <v>P</v>
      </c>
      <c r="C62" s="39">
        <f>Prezentace!C63</f>
        <v>0</v>
      </c>
      <c r="D62" s="40">
        <f>Prezentace!D63</f>
        <v>0</v>
      </c>
      <c r="E62" s="118"/>
      <c r="F62" s="119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1"/>
      <c r="AE62" s="122"/>
      <c r="AF62" s="123"/>
      <c r="AG62" s="36" t="str">
        <f t="shared" si="0"/>
        <v>©</v>
      </c>
    </row>
    <row r="63" spans="1:33" ht="15.75" hidden="1">
      <c r="A63" s="37">
        <f>Prezentace!A64</f>
        <v>60</v>
      </c>
      <c r="B63" s="38" t="str">
        <f>Prezentace!B64</f>
        <v>P</v>
      </c>
      <c r="C63" s="39">
        <f>Prezentace!C64</f>
        <v>0</v>
      </c>
      <c r="D63" s="40">
        <f>Prezentace!D64</f>
        <v>0</v>
      </c>
      <c r="E63" s="118"/>
      <c r="F63" s="119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1"/>
      <c r="AE63" s="122"/>
      <c r="AF63" s="123"/>
      <c r="AG63" s="36" t="str">
        <f t="shared" si="0"/>
        <v>©</v>
      </c>
    </row>
    <row r="64" spans="1:33" ht="15.75" hidden="1">
      <c r="A64" s="37">
        <f>Prezentace!A65</f>
        <v>61</v>
      </c>
      <c r="B64" s="38" t="str">
        <f>Prezentace!B65</f>
        <v>P</v>
      </c>
      <c r="C64" s="39">
        <f>Prezentace!C65</f>
        <v>0</v>
      </c>
      <c r="D64" s="40">
        <f>Prezentace!D65</f>
        <v>0</v>
      </c>
      <c r="E64" s="118"/>
      <c r="F64" s="119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1"/>
      <c r="AE64" s="122"/>
      <c r="AF64" s="123"/>
      <c r="AG64" s="36" t="str">
        <f t="shared" si="0"/>
        <v>©</v>
      </c>
    </row>
    <row r="65" spans="1:33" ht="15.75" hidden="1">
      <c r="A65" s="37">
        <f>Prezentace!A66</f>
        <v>62</v>
      </c>
      <c r="B65" s="38" t="str">
        <f>Prezentace!B66</f>
        <v>P</v>
      </c>
      <c r="C65" s="39">
        <f>Prezentace!C66</f>
        <v>0</v>
      </c>
      <c r="D65" s="40">
        <f>Prezentace!D66</f>
        <v>0</v>
      </c>
      <c r="E65" s="118"/>
      <c r="F65" s="119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1"/>
      <c r="AE65" s="122"/>
      <c r="AF65" s="123"/>
      <c r="AG65" s="36" t="str">
        <f t="shared" si="0"/>
        <v>©</v>
      </c>
    </row>
    <row r="66" spans="1:33" ht="15.75" hidden="1">
      <c r="A66" s="37">
        <f>Prezentace!A67</f>
        <v>63</v>
      </c>
      <c r="B66" s="38" t="str">
        <f>Prezentace!B67</f>
        <v>P</v>
      </c>
      <c r="C66" s="39">
        <f>Prezentace!C67</f>
        <v>0</v>
      </c>
      <c r="D66" s="40">
        <f>Prezentace!D67</f>
        <v>0</v>
      </c>
      <c r="E66" s="118"/>
      <c r="F66" s="119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1"/>
      <c r="AE66" s="122"/>
      <c r="AF66" s="123"/>
      <c r="AG66" s="36" t="str">
        <f t="shared" si="0"/>
        <v>©</v>
      </c>
    </row>
    <row r="67" spans="1:33" ht="15.75" hidden="1">
      <c r="A67" s="37">
        <f>Prezentace!A68</f>
        <v>64</v>
      </c>
      <c r="B67" s="38" t="str">
        <f>Prezentace!B68</f>
        <v>P</v>
      </c>
      <c r="C67" s="39">
        <f>Prezentace!C68</f>
        <v>0</v>
      </c>
      <c r="D67" s="40">
        <f>Prezentace!D68</f>
        <v>0</v>
      </c>
      <c r="E67" s="118"/>
      <c r="F67" s="119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1"/>
      <c r="AE67" s="122"/>
      <c r="AF67" s="123"/>
      <c r="AG67" s="36" t="str">
        <f t="shared" si="0"/>
        <v>©</v>
      </c>
    </row>
    <row r="68" spans="1:33" ht="15.75" hidden="1">
      <c r="A68" s="37">
        <f>Prezentace!A69</f>
        <v>65</v>
      </c>
      <c r="B68" s="38" t="str">
        <f>Prezentace!B69</f>
        <v>P</v>
      </c>
      <c r="C68" s="39">
        <f>Prezentace!C69</f>
        <v>0</v>
      </c>
      <c r="D68" s="40">
        <f>Prezentace!D69</f>
        <v>0</v>
      </c>
      <c r="E68" s="118"/>
      <c r="F68" s="119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1"/>
      <c r="AE68" s="122"/>
      <c r="AF68" s="123"/>
      <c r="AG68" s="36" t="str">
        <f t="shared" si="0"/>
        <v>©</v>
      </c>
    </row>
    <row r="69" spans="1:33" ht="15.75" hidden="1">
      <c r="A69" s="37">
        <f>Prezentace!A70</f>
        <v>66</v>
      </c>
      <c r="B69" s="38" t="str">
        <f>Prezentace!B70</f>
        <v>P</v>
      </c>
      <c r="C69" s="39">
        <f>Prezentace!C70</f>
        <v>0</v>
      </c>
      <c r="D69" s="40">
        <f>Prezentace!D70</f>
        <v>0</v>
      </c>
      <c r="E69" s="118"/>
      <c r="F69" s="119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1"/>
      <c r="AE69" s="122"/>
      <c r="AF69" s="123"/>
      <c r="AG69" s="36" t="str">
        <f t="shared" ref="AG69:AG83" si="1">IF(C69=0,"©",IF(COUNTA(E69:AD69)=0,"nebyl",IF((SUM(E69:AE69)-AF69)&lt;0,"0,00",(SUM(E69:AE69)-AF69))))</f>
        <v>©</v>
      </c>
    </row>
    <row r="70" spans="1:33" ht="15.75" hidden="1">
      <c r="A70" s="37">
        <f>Prezentace!A71</f>
        <v>67</v>
      </c>
      <c r="B70" s="38" t="str">
        <f>Prezentace!B71</f>
        <v>P</v>
      </c>
      <c r="C70" s="39">
        <f>Prezentace!C71</f>
        <v>0</v>
      </c>
      <c r="D70" s="40">
        <f>Prezentace!D71</f>
        <v>0</v>
      </c>
      <c r="E70" s="118"/>
      <c r="F70" s="119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1"/>
      <c r="AE70" s="122"/>
      <c r="AF70" s="123"/>
      <c r="AG70" s="36" t="str">
        <f t="shared" si="1"/>
        <v>©</v>
      </c>
    </row>
    <row r="71" spans="1:33" ht="15.75" hidden="1">
      <c r="A71" s="37">
        <f>Prezentace!A72</f>
        <v>68</v>
      </c>
      <c r="B71" s="38" t="str">
        <f>Prezentace!B72</f>
        <v>P</v>
      </c>
      <c r="C71" s="39">
        <f>Prezentace!C72</f>
        <v>0</v>
      </c>
      <c r="D71" s="40">
        <f>Prezentace!D72</f>
        <v>0</v>
      </c>
      <c r="E71" s="118"/>
      <c r="F71" s="119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1"/>
      <c r="AE71" s="122"/>
      <c r="AF71" s="123"/>
      <c r="AG71" s="36" t="str">
        <f t="shared" si="1"/>
        <v>©</v>
      </c>
    </row>
    <row r="72" spans="1:33" ht="15.75" hidden="1">
      <c r="A72" s="37">
        <f>Prezentace!A73</f>
        <v>69</v>
      </c>
      <c r="B72" s="38" t="str">
        <f>Prezentace!B73</f>
        <v>P</v>
      </c>
      <c r="C72" s="39">
        <f>Prezentace!C73</f>
        <v>0</v>
      </c>
      <c r="D72" s="40">
        <f>Prezentace!D73</f>
        <v>0</v>
      </c>
      <c r="E72" s="118"/>
      <c r="F72" s="119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1"/>
      <c r="AE72" s="122"/>
      <c r="AF72" s="123"/>
      <c r="AG72" s="36" t="str">
        <f t="shared" si="1"/>
        <v>©</v>
      </c>
    </row>
    <row r="73" spans="1:33" ht="15.75" hidden="1">
      <c r="A73" s="37">
        <f>Prezentace!A74</f>
        <v>70</v>
      </c>
      <c r="B73" s="38" t="str">
        <f>Prezentace!B74</f>
        <v>P</v>
      </c>
      <c r="C73" s="39">
        <f>Prezentace!C74</f>
        <v>0</v>
      </c>
      <c r="D73" s="40">
        <f>Prezentace!D74</f>
        <v>0</v>
      </c>
      <c r="E73" s="118"/>
      <c r="F73" s="119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1"/>
      <c r="AE73" s="122"/>
      <c r="AF73" s="123"/>
      <c r="AG73" s="36" t="str">
        <f t="shared" si="1"/>
        <v>©</v>
      </c>
    </row>
    <row r="74" spans="1:33" ht="15.75" hidden="1">
      <c r="A74" s="37">
        <f>Prezentace!A75</f>
        <v>71</v>
      </c>
      <c r="B74" s="38" t="str">
        <f>Prezentace!B75</f>
        <v>P</v>
      </c>
      <c r="C74" s="39">
        <f>Prezentace!C75</f>
        <v>0</v>
      </c>
      <c r="D74" s="40">
        <f>Prezentace!D75</f>
        <v>0</v>
      </c>
      <c r="E74" s="118"/>
      <c r="F74" s="119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1"/>
      <c r="AE74" s="122"/>
      <c r="AF74" s="123"/>
      <c r="AG74" s="36" t="str">
        <f t="shared" si="1"/>
        <v>©</v>
      </c>
    </row>
    <row r="75" spans="1:33" ht="15.75" hidden="1">
      <c r="A75" s="37">
        <f>Prezentace!A76</f>
        <v>72</v>
      </c>
      <c r="B75" s="38" t="str">
        <f>Prezentace!B76</f>
        <v>P</v>
      </c>
      <c r="C75" s="39">
        <f>Prezentace!C76</f>
        <v>0</v>
      </c>
      <c r="D75" s="40">
        <f>Prezentace!D76</f>
        <v>0</v>
      </c>
      <c r="E75" s="118"/>
      <c r="F75" s="119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1"/>
      <c r="AE75" s="122"/>
      <c r="AF75" s="123"/>
      <c r="AG75" s="36" t="str">
        <f t="shared" si="1"/>
        <v>©</v>
      </c>
    </row>
    <row r="76" spans="1:33" ht="15.75" hidden="1">
      <c r="A76" s="37">
        <f>Prezentace!A77</f>
        <v>73</v>
      </c>
      <c r="B76" s="38" t="str">
        <f>Prezentace!B77</f>
        <v>P</v>
      </c>
      <c r="C76" s="39">
        <f>Prezentace!C77</f>
        <v>0</v>
      </c>
      <c r="D76" s="40">
        <f>Prezentace!D77</f>
        <v>0</v>
      </c>
      <c r="E76" s="118"/>
      <c r="F76" s="119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1"/>
      <c r="AE76" s="122"/>
      <c r="AF76" s="123"/>
      <c r="AG76" s="36" t="str">
        <f t="shared" si="1"/>
        <v>©</v>
      </c>
    </row>
    <row r="77" spans="1:33" ht="15.75" hidden="1">
      <c r="A77" s="37">
        <f>Prezentace!A78</f>
        <v>74</v>
      </c>
      <c r="B77" s="38" t="str">
        <f>Prezentace!B78</f>
        <v>P</v>
      </c>
      <c r="C77" s="39">
        <f>Prezentace!C78</f>
        <v>0</v>
      </c>
      <c r="D77" s="40">
        <f>Prezentace!D78</f>
        <v>0</v>
      </c>
      <c r="E77" s="118"/>
      <c r="F77" s="119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1"/>
      <c r="AE77" s="122"/>
      <c r="AF77" s="123"/>
      <c r="AG77" s="36" t="str">
        <f t="shared" si="1"/>
        <v>©</v>
      </c>
    </row>
    <row r="78" spans="1:33" ht="15.75" hidden="1">
      <c r="A78" s="37">
        <f>Prezentace!A79</f>
        <v>75</v>
      </c>
      <c r="B78" s="38" t="str">
        <f>Prezentace!B79</f>
        <v>P</v>
      </c>
      <c r="C78" s="39">
        <f>Prezentace!C79</f>
        <v>0</v>
      </c>
      <c r="D78" s="40">
        <f>Prezentace!D79</f>
        <v>0</v>
      </c>
      <c r="E78" s="118"/>
      <c r="F78" s="119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1"/>
      <c r="AE78" s="122"/>
      <c r="AF78" s="123"/>
      <c r="AG78" s="36" t="str">
        <f t="shared" si="1"/>
        <v>©</v>
      </c>
    </row>
    <row r="79" spans="1:33" ht="15.75" hidden="1">
      <c r="A79" s="37">
        <f>Prezentace!A80</f>
        <v>76</v>
      </c>
      <c r="B79" s="38" t="str">
        <f>Prezentace!B80</f>
        <v>P</v>
      </c>
      <c r="C79" s="39">
        <f>Prezentace!C80</f>
        <v>0</v>
      </c>
      <c r="D79" s="40">
        <f>Prezentace!D80</f>
        <v>0</v>
      </c>
      <c r="E79" s="118"/>
      <c r="F79" s="119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1"/>
      <c r="AE79" s="122"/>
      <c r="AF79" s="123"/>
      <c r="AG79" s="36" t="str">
        <f t="shared" si="1"/>
        <v>©</v>
      </c>
    </row>
    <row r="80" spans="1:33" ht="15.75" hidden="1">
      <c r="A80" s="37">
        <f>Prezentace!A81</f>
        <v>77</v>
      </c>
      <c r="B80" s="38" t="str">
        <f>Prezentace!B81</f>
        <v>P</v>
      </c>
      <c r="C80" s="39">
        <f>Prezentace!C81</f>
        <v>0</v>
      </c>
      <c r="D80" s="40">
        <f>Prezentace!D81</f>
        <v>0</v>
      </c>
      <c r="E80" s="118"/>
      <c r="F80" s="119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1"/>
      <c r="AE80" s="122"/>
      <c r="AF80" s="123"/>
      <c r="AG80" s="36" t="str">
        <f t="shared" si="1"/>
        <v>©</v>
      </c>
    </row>
    <row r="81" spans="1:33" ht="15.75" hidden="1">
      <c r="A81" s="37">
        <f>Prezentace!A82</f>
        <v>78</v>
      </c>
      <c r="B81" s="38" t="str">
        <f>Prezentace!B82</f>
        <v>P</v>
      </c>
      <c r="C81" s="39">
        <f>Prezentace!C82</f>
        <v>0</v>
      </c>
      <c r="D81" s="40">
        <f>Prezentace!D82</f>
        <v>0</v>
      </c>
      <c r="E81" s="118"/>
      <c r="F81" s="119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1"/>
      <c r="AE81" s="122"/>
      <c r="AF81" s="123"/>
      <c r="AG81" s="36" t="str">
        <f t="shared" si="1"/>
        <v>©</v>
      </c>
    </row>
    <row r="82" spans="1:33" ht="15.75" hidden="1">
      <c r="A82" s="37">
        <f>Prezentace!A83</f>
        <v>79</v>
      </c>
      <c r="B82" s="38" t="str">
        <f>Prezentace!B83</f>
        <v>P</v>
      </c>
      <c r="C82" s="39">
        <f>Prezentace!C83</f>
        <v>0</v>
      </c>
      <c r="D82" s="40">
        <f>Prezentace!D83</f>
        <v>0</v>
      </c>
      <c r="E82" s="118"/>
      <c r="F82" s="119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1"/>
      <c r="AE82" s="122"/>
      <c r="AF82" s="123"/>
      <c r="AG82" s="36" t="str">
        <f t="shared" si="1"/>
        <v>©</v>
      </c>
    </row>
    <row r="83" spans="1:33" ht="16.5" hidden="1" thickBot="1">
      <c r="A83" s="41">
        <f>Prezentace!A84</f>
        <v>80</v>
      </c>
      <c r="B83" s="42" t="str">
        <f>Prezentace!B84</f>
        <v>P</v>
      </c>
      <c r="C83" s="43">
        <f>Prezentace!C84</f>
        <v>0</v>
      </c>
      <c r="D83" s="44">
        <f>Prezentace!D84</f>
        <v>0</v>
      </c>
      <c r="E83" s="128"/>
      <c r="F83" s="129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1"/>
      <c r="AE83" s="132"/>
      <c r="AF83" s="133"/>
      <c r="AG83" s="109" t="str">
        <f t="shared" si="1"/>
        <v>©</v>
      </c>
    </row>
  </sheetData>
  <mergeCells count="1">
    <mergeCell ref="C1:G1"/>
  </mergeCells>
  <phoneticPr fontId="0" type="noConversion"/>
  <conditionalFormatting sqref="A4:B83">
    <cfRule type="cellIs" dxfId="5" priority="2" stopIfTrue="1" operator="equal">
      <formula>"R"</formula>
    </cfRule>
  </conditionalFormatting>
  <printOptions horizontalCentered="1"/>
  <pageMargins left="0.39370078740157483" right="0.19685039370078741" top="0.59055118110236227" bottom="0.23622047244094491" header="0.15748031496062992" footer="0.1574803149606299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C84" sqref="C84"/>
    </sheetView>
  </sheetViews>
  <sheetFormatPr defaultColWidth="9.140625" defaultRowHeight="12.75"/>
  <cols>
    <col min="1" max="1" width="3" style="1" bestFit="1" customWidth="1"/>
    <col min="2" max="2" width="5" style="12" customWidth="1"/>
    <col min="3" max="3" width="19.42578125" style="1" customWidth="1"/>
    <col min="4" max="4" width="13.5703125" style="1" customWidth="1"/>
    <col min="5" max="5" width="6.85546875" style="1" customWidth="1"/>
    <col min="6" max="7" width="4.42578125" style="1" customWidth="1"/>
    <col min="8" max="17" width="4.42578125" style="1" hidden="1" customWidth="1"/>
    <col min="18" max="30" width="3.7109375" style="1" hidden="1" customWidth="1"/>
    <col min="31" max="31" width="6.42578125" style="1" customWidth="1"/>
    <col min="32" max="32" width="8.5703125" style="1" customWidth="1"/>
    <col min="33" max="33" width="11.5703125" style="1" customWidth="1"/>
    <col min="34" max="16384" width="9.140625" style="1"/>
  </cols>
  <sheetData>
    <row r="1" spans="1:33" ht="15.75">
      <c r="C1" s="185" t="s">
        <v>228</v>
      </c>
      <c r="D1" s="185"/>
      <c r="E1" s="185"/>
      <c r="F1" s="185"/>
      <c r="G1" s="185"/>
    </row>
    <row r="2" spans="1:33" ht="13.5" thickBot="1">
      <c r="C2" s="1" t="s">
        <v>411</v>
      </c>
      <c r="AG2" s="1">
        <f>(COUNTIF(AG4:AG83,"nebyl"))</f>
        <v>0</v>
      </c>
    </row>
    <row r="3" spans="1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21" t="s">
        <v>226</v>
      </c>
      <c r="AF3" s="13" t="s">
        <v>25</v>
      </c>
      <c r="AG3" s="13" t="s">
        <v>20</v>
      </c>
    </row>
    <row r="4" spans="1:33" ht="15.75">
      <c r="A4" s="17">
        <f>Prezentace!A5</f>
        <v>10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35">
        <v>70</v>
      </c>
      <c r="F4" s="89">
        <v>9</v>
      </c>
      <c r="G4" s="90">
        <v>8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92">
        <v>0</v>
      </c>
      <c r="AF4" s="93">
        <v>18.170000000000002</v>
      </c>
      <c r="AG4" s="22">
        <f>IF(C4=0,"©",IF(COUNTA(E4:AD4)=0,"nebyl",IF((SUM(E4:AE4)-AF4)&lt;0,"0,00",(SUM(E4:AE4)-AF4))))</f>
        <v>68.83</v>
      </c>
    </row>
    <row r="5" spans="1:33" ht="15.75">
      <c r="A5" s="18">
        <f>Prezentace!A6</f>
        <v>57</v>
      </c>
      <c r="B5" s="15" t="str">
        <f>Prezentace!B6</f>
        <v>P</v>
      </c>
      <c r="C5" s="10" t="str">
        <f>Prezentace!C6</f>
        <v>BLAFKA</v>
      </c>
      <c r="D5" s="7" t="str">
        <f>Prezentace!D6</f>
        <v>Lubomír</v>
      </c>
      <c r="E5" s="94">
        <v>30</v>
      </c>
      <c r="F5" s="95">
        <v>0</v>
      </c>
      <c r="G5" s="96">
        <v>0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7"/>
      <c r="AE5" s="98">
        <v>0</v>
      </c>
      <c r="AF5" s="99">
        <v>20.5</v>
      </c>
      <c r="AG5" s="22">
        <f t="shared" ref="AG5:AG68" si="0">IF(C5=0,"©",IF(COUNTA(E5:AD5)=0,"nebyl",IF((SUM(E5:AE5)-AF5)&lt;0,"0,00",(SUM(E5:AE5)-AF5))))</f>
        <v>9.5</v>
      </c>
    </row>
    <row r="6" spans="1:33" ht="15.75">
      <c r="A6" s="18">
        <f>Prezentace!A7</f>
        <v>55</v>
      </c>
      <c r="B6" s="15" t="str">
        <f>Prezentace!B7</f>
        <v>P</v>
      </c>
      <c r="C6" s="10" t="str">
        <f>Prezentace!C7</f>
        <v>BOČAN</v>
      </c>
      <c r="D6" s="7" t="str">
        <f>Prezentace!D7</f>
        <v>Stanislav</v>
      </c>
      <c r="E6" s="94">
        <v>70</v>
      </c>
      <c r="F6" s="95">
        <v>10</v>
      </c>
      <c r="G6" s="96">
        <v>9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7"/>
      <c r="AE6" s="98">
        <v>0</v>
      </c>
      <c r="AF6" s="99">
        <v>23.48</v>
      </c>
      <c r="AG6" s="22">
        <f t="shared" si="0"/>
        <v>65.52</v>
      </c>
    </row>
    <row r="7" spans="1:33" ht="15.75">
      <c r="A7" s="18">
        <f>Prezentace!A8</f>
        <v>39</v>
      </c>
      <c r="B7" s="15" t="str">
        <f>Prezentace!B8</f>
        <v>P</v>
      </c>
      <c r="C7" s="10" t="str">
        <f>Prezentace!C8</f>
        <v>BREJŽEK Pi-C</v>
      </c>
      <c r="D7" s="7" t="str">
        <f>Prezentace!D8</f>
        <v>Vojtěch</v>
      </c>
      <c r="E7" s="94">
        <v>70</v>
      </c>
      <c r="F7" s="95">
        <v>8</v>
      </c>
      <c r="G7" s="96">
        <v>7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8">
        <v>0</v>
      </c>
      <c r="AF7" s="99">
        <v>15.69</v>
      </c>
      <c r="AG7" s="22">
        <f t="shared" si="0"/>
        <v>69.31</v>
      </c>
    </row>
    <row r="8" spans="1:33" ht="15.75">
      <c r="A8" s="18">
        <f>Prezentace!A9</f>
        <v>38</v>
      </c>
      <c r="B8" s="15" t="str">
        <f>Prezentace!B9</f>
        <v>P</v>
      </c>
      <c r="C8" s="10" t="str">
        <f>Prezentace!C9</f>
        <v>BREJŽEK Pi-S</v>
      </c>
      <c r="D8" s="7" t="str">
        <f>Prezentace!D9</f>
        <v>Vojtěch</v>
      </c>
      <c r="E8" s="94">
        <v>70</v>
      </c>
      <c r="F8" s="95">
        <v>10</v>
      </c>
      <c r="G8" s="96">
        <v>9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8">
        <v>0</v>
      </c>
      <c r="AF8" s="99">
        <v>16.79</v>
      </c>
      <c r="AG8" s="22">
        <f t="shared" si="0"/>
        <v>72.210000000000008</v>
      </c>
    </row>
    <row r="9" spans="1:33" ht="15.75">
      <c r="A9" s="18">
        <f>Prezentace!A10</f>
        <v>35</v>
      </c>
      <c r="B9" s="15" t="str">
        <f>Prezentace!B10</f>
        <v>P</v>
      </c>
      <c r="C9" s="10" t="str">
        <f>Prezentace!C10</f>
        <v>ČEKAL</v>
      </c>
      <c r="D9" s="7" t="str">
        <f>Prezentace!D10</f>
        <v>Josef</v>
      </c>
      <c r="E9" s="94">
        <v>70</v>
      </c>
      <c r="F9" s="95">
        <v>9</v>
      </c>
      <c r="G9" s="96">
        <v>7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98">
        <v>0</v>
      </c>
      <c r="AF9" s="99">
        <v>17.68</v>
      </c>
      <c r="AG9" s="22">
        <f t="shared" si="0"/>
        <v>68.319999999999993</v>
      </c>
    </row>
    <row r="10" spans="1:33" ht="15.75">
      <c r="A10" s="18">
        <f>Prezentace!A11</f>
        <v>36</v>
      </c>
      <c r="B10" s="15" t="str">
        <f>Prezentace!B11</f>
        <v>P</v>
      </c>
      <c r="C10" s="10" t="str">
        <f>Prezentace!C11</f>
        <v>ČERVENKA</v>
      </c>
      <c r="D10" s="7" t="str">
        <f>Prezentace!D11</f>
        <v>Pavel</v>
      </c>
      <c r="E10" s="94">
        <v>70</v>
      </c>
      <c r="F10" s="95">
        <v>8</v>
      </c>
      <c r="G10" s="96">
        <v>8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98">
        <v>0</v>
      </c>
      <c r="AF10" s="99">
        <v>10.25</v>
      </c>
      <c r="AG10" s="22">
        <f t="shared" si="0"/>
        <v>75.75</v>
      </c>
    </row>
    <row r="11" spans="1:33" ht="15.75">
      <c r="A11" s="18">
        <f>Prezentace!A12</f>
        <v>37</v>
      </c>
      <c r="B11" s="15" t="str">
        <f>Prezentace!B12</f>
        <v>R</v>
      </c>
      <c r="C11" s="10" t="str">
        <f>Prezentace!C12</f>
        <v>ČERVENKA</v>
      </c>
      <c r="D11" s="7" t="str">
        <f>Prezentace!D12</f>
        <v>Pavel</v>
      </c>
      <c r="E11" s="94">
        <v>70</v>
      </c>
      <c r="F11" s="95">
        <v>8</v>
      </c>
      <c r="G11" s="96">
        <v>7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98">
        <v>0</v>
      </c>
      <c r="AF11" s="99">
        <v>14.92</v>
      </c>
      <c r="AG11" s="22">
        <f t="shared" si="0"/>
        <v>70.08</v>
      </c>
    </row>
    <row r="12" spans="1:33" ht="15.75">
      <c r="A12" s="18">
        <f>Prezentace!A13</f>
        <v>52</v>
      </c>
      <c r="B12" s="15" t="str">
        <f>Prezentace!B13</f>
        <v>P</v>
      </c>
      <c r="C12" s="10" t="str">
        <f>Prezentace!C13</f>
        <v>FIALA</v>
      </c>
      <c r="D12" s="7" t="str">
        <f>Prezentace!D13</f>
        <v>Miroslav</v>
      </c>
      <c r="E12" s="94">
        <v>70</v>
      </c>
      <c r="F12" s="95">
        <v>9</v>
      </c>
      <c r="G12" s="96">
        <v>8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98">
        <v>0</v>
      </c>
      <c r="AF12" s="99">
        <v>11.75</v>
      </c>
      <c r="AG12" s="22">
        <f t="shared" si="0"/>
        <v>75.25</v>
      </c>
    </row>
    <row r="13" spans="1:33" ht="15.75">
      <c r="A13" s="18">
        <f>Prezentace!A14</f>
        <v>24</v>
      </c>
      <c r="B13" s="15" t="str">
        <f>Prezentace!B14</f>
        <v>P</v>
      </c>
      <c r="C13" s="10" t="str">
        <f>Prezentace!C14</f>
        <v>GAŽÁK</v>
      </c>
      <c r="D13" s="7" t="str">
        <f>Prezentace!D14</f>
        <v>Karel</v>
      </c>
      <c r="E13" s="94">
        <v>70</v>
      </c>
      <c r="F13" s="95">
        <v>8</v>
      </c>
      <c r="G13" s="96">
        <v>7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98">
        <v>0</v>
      </c>
      <c r="AF13" s="99">
        <v>14.12</v>
      </c>
      <c r="AG13" s="22">
        <f t="shared" si="0"/>
        <v>70.88</v>
      </c>
    </row>
    <row r="14" spans="1:33" ht="15.75">
      <c r="A14" s="18">
        <f>Prezentace!A15</f>
        <v>6</v>
      </c>
      <c r="B14" s="15" t="str">
        <f>Prezentace!B15</f>
        <v>P</v>
      </c>
      <c r="C14" s="10" t="str">
        <f>Prezentace!C15</f>
        <v>HÁTLE</v>
      </c>
      <c r="D14" s="7" t="str">
        <f>Prezentace!D15</f>
        <v>Jan</v>
      </c>
      <c r="E14" s="94">
        <v>70</v>
      </c>
      <c r="F14" s="95">
        <v>7</v>
      </c>
      <c r="G14" s="96">
        <v>7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98">
        <v>0</v>
      </c>
      <c r="AF14" s="99">
        <v>19.760000000000002</v>
      </c>
      <c r="AG14" s="22">
        <f t="shared" si="0"/>
        <v>64.239999999999995</v>
      </c>
    </row>
    <row r="15" spans="1:33" ht="15.75">
      <c r="A15" s="18">
        <f>Prezentace!A16</f>
        <v>27</v>
      </c>
      <c r="B15" s="15" t="str">
        <f>Prezentace!B16</f>
        <v>P</v>
      </c>
      <c r="C15" s="10" t="str">
        <f>Prezentace!C16</f>
        <v>HRUBÝ</v>
      </c>
      <c r="D15" s="7" t="str">
        <f>Prezentace!D16</f>
        <v>Martin</v>
      </c>
      <c r="E15" s="94">
        <v>70</v>
      </c>
      <c r="F15" s="100">
        <v>9</v>
      </c>
      <c r="G15" s="101">
        <v>8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  <c r="AE15" s="98">
        <v>0</v>
      </c>
      <c r="AF15" s="99">
        <v>15.93</v>
      </c>
      <c r="AG15" s="22">
        <f t="shared" si="0"/>
        <v>71.069999999999993</v>
      </c>
    </row>
    <row r="16" spans="1:33" ht="15.75">
      <c r="A16" s="18">
        <f>Prezentace!A17</f>
        <v>53</v>
      </c>
      <c r="B16" s="15" t="str">
        <f>Prezentace!B17</f>
        <v>P</v>
      </c>
      <c r="C16" s="10" t="str">
        <f>Prezentace!C17</f>
        <v>JEHLÍK</v>
      </c>
      <c r="D16" s="7" t="str">
        <f>Prezentace!D17</f>
        <v>Radek</v>
      </c>
      <c r="E16" s="94">
        <v>70</v>
      </c>
      <c r="F16" s="95">
        <v>9</v>
      </c>
      <c r="G16" s="96">
        <v>8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>
        <v>0</v>
      </c>
      <c r="AF16" s="99">
        <v>11.07</v>
      </c>
      <c r="AG16" s="22">
        <f t="shared" si="0"/>
        <v>75.930000000000007</v>
      </c>
    </row>
    <row r="17" spans="1:33" ht="15.75">
      <c r="A17" s="18">
        <f>Prezentace!A18</f>
        <v>21</v>
      </c>
      <c r="B17" s="15" t="str">
        <f>Prezentace!B18</f>
        <v>P</v>
      </c>
      <c r="C17" s="10" t="str">
        <f>Prezentace!C18</f>
        <v>JÍLEK</v>
      </c>
      <c r="D17" s="7" t="str">
        <f>Prezentace!D18</f>
        <v>Milan</v>
      </c>
      <c r="E17" s="94">
        <v>70</v>
      </c>
      <c r="F17" s="95">
        <v>8</v>
      </c>
      <c r="G17" s="96">
        <v>8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98">
        <v>0</v>
      </c>
      <c r="AF17" s="99">
        <v>33.21</v>
      </c>
      <c r="AG17" s="22">
        <f t="shared" si="0"/>
        <v>52.79</v>
      </c>
    </row>
    <row r="18" spans="1:33" ht="15.75">
      <c r="A18" s="18">
        <f>Prezentace!A19</f>
        <v>50</v>
      </c>
      <c r="B18" s="15" t="str">
        <f>Prezentace!B19</f>
        <v>P</v>
      </c>
      <c r="C18" s="10" t="str">
        <f>Prezentace!C19</f>
        <v>JÍRŮ</v>
      </c>
      <c r="D18" s="7" t="str">
        <f>Prezentace!D19</f>
        <v>Václav</v>
      </c>
      <c r="E18" s="94">
        <v>70</v>
      </c>
      <c r="F18" s="95">
        <v>10</v>
      </c>
      <c r="G18" s="96">
        <v>7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98">
        <v>0</v>
      </c>
      <c r="AF18" s="99">
        <v>12.72</v>
      </c>
      <c r="AG18" s="22">
        <f t="shared" si="0"/>
        <v>74.28</v>
      </c>
    </row>
    <row r="19" spans="1:33" ht="15.75">
      <c r="A19" s="18">
        <f>Prezentace!A20</f>
        <v>25</v>
      </c>
      <c r="B19" s="15" t="str">
        <f>Prezentace!B20</f>
        <v>P</v>
      </c>
      <c r="C19" s="10" t="str">
        <f>Prezentace!C20</f>
        <v>JUNGWIRTH</v>
      </c>
      <c r="D19" s="7" t="str">
        <f>Prezentace!D20</f>
        <v>Jan</v>
      </c>
      <c r="E19" s="94">
        <v>70</v>
      </c>
      <c r="F19" s="95">
        <v>9</v>
      </c>
      <c r="G19" s="96">
        <v>9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98">
        <v>0</v>
      </c>
      <c r="AF19" s="99">
        <v>9.02</v>
      </c>
      <c r="AG19" s="22">
        <f t="shared" si="0"/>
        <v>78.98</v>
      </c>
    </row>
    <row r="20" spans="1:33" ht="15.75">
      <c r="A20" s="18">
        <f>Prezentace!A21</f>
        <v>43</v>
      </c>
      <c r="B20" s="15" t="str">
        <f>Prezentace!B21</f>
        <v>P</v>
      </c>
      <c r="C20" s="10" t="str">
        <f>Prezentace!C21</f>
        <v>KALIŠ</v>
      </c>
      <c r="D20" s="7" t="str">
        <f>Prezentace!D21</f>
        <v>Petr</v>
      </c>
      <c r="E20" s="94">
        <v>70</v>
      </c>
      <c r="F20" s="95">
        <v>9</v>
      </c>
      <c r="G20" s="96">
        <v>8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8">
        <v>0</v>
      </c>
      <c r="AF20" s="99">
        <v>10.3</v>
      </c>
      <c r="AG20" s="22">
        <f t="shared" si="0"/>
        <v>76.7</v>
      </c>
    </row>
    <row r="21" spans="1:33" ht="15.75">
      <c r="A21" s="18">
        <f>Prezentace!A22</f>
        <v>44</v>
      </c>
      <c r="B21" s="15" t="str">
        <f>Prezentace!B22</f>
        <v>R</v>
      </c>
      <c r="C21" s="10" t="str">
        <f>Prezentace!C22</f>
        <v>KALIŠ</v>
      </c>
      <c r="D21" s="7" t="str">
        <f>Prezentace!D22</f>
        <v>Petr</v>
      </c>
      <c r="E21" s="94">
        <v>70</v>
      </c>
      <c r="F21" s="95">
        <v>8</v>
      </c>
      <c r="G21" s="96">
        <v>7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  <c r="AE21" s="98">
        <v>0</v>
      </c>
      <c r="AF21" s="99">
        <v>23.66</v>
      </c>
      <c r="AG21" s="22">
        <f t="shared" si="0"/>
        <v>61.34</v>
      </c>
    </row>
    <row r="22" spans="1:33" ht="15.75">
      <c r="A22" s="18">
        <f>Prezentace!A23</f>
        <v>45</v>
      </c>
      <c r="B22" s="15" t="str">
        <f>Prezentace!B23</f>
        <v>P</v>
      </c>
      <c r="C22" s="10" t="str">
        <f>Prezentace!C23</f>
        <v>KALIŠOVÁ</v>
      </c>
      <c r="D22" s="7" t="str">
        <f>Prezentace!D23</f>
        <v>Monika</v>
      </c>
      <c r="E22" s="94">
        <v>70</v>
      </c>
      <c r="F22" s="95">
        <v>9</v>
      </c>
      <c r="G22" s="96">
        <v>6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98">
        <v>0</v>
      </c>
      <c r="AF22" s="99">
        <v>20.010000000000002</v>
      </c>
      <c r="AG22" s="22">
        <f t="shared" si="0"/>
        <v>64.989999999999995</v>
      </c>
    </row>
    <row r="23" spans="1:33" ht="15.75">
      <c r="A23" s="18">
        <f>Prezentace!A24</f>
        <v>22</v>
      </c>
      <c r="B23" s="15" t="str">
        <f>Prezentace!B24</f>
        <v>P</v>
      </c>
      <c r="C23" s="10" t="str">
        <f>Prezentace!C24</f>
        <v>KEJŘ</v>
      </c>
      <c r="D23" s="7" t="str">
        <f>Prezentace!D24</f>
        <v>Karel</v>
      </c>
      <c r="E23" s="94">
        <v>70</v>
      </c>
      <c r="F23" s="95">
        <v>10</v>
      </c>
      <c r="G23" s="96">
        <v>8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7"/>
      <c r="AE23" s="98">
        <v>0</v>
      </c>
      <c r="AF23" s="99">
        <v>8.91</v>
      </c>
      <c r="AG23" s="22">
        <f t="shared" si="0"/>
        <v>79.09</v>
      </c>
    </row>
    <row r="24" spans="1:33" ht="15.75">
      <c r="A24" s="18">
        <f>Prezentace!A25</f>
        <v>26</v>
      </c>
      <c r="B24" s="15" t="str">
        <f>Prezentace!B25</f>
        <v>P</v>
      </c>
      <c r="C24" s="10" t="str">
        <f>Prezentace!C25</f>
        <v>KLIMEŠ</v>
      </c>
      <c r="D24" s="7" t="str">
        <f>Prezentace!D25</f>
        <v>Pavel</v>
      </c>
      <c r="E24" s="94">
        <v>70</v>
      </c>
      <c r="F24" s="95">
        <v>10</v>
      </c>
      <c r="G24" s="96">
        <v>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>
        <v>0</v>
      </c>
      <c r="AF24" s="99">
        <v>13.39</v>
      </c>
      <c r="AG24" s="22">
        <f t="shared" si="0"/>
        <v>74.61</v>
      </c>
    </row>
    <row r="25" spans="1:33" ht="15.75">
      <c r="A25" s="18">
        <f>Prezentace!A26</f>
        <v>18</v>
      </c>
      <c r="B25" s="15" t="str">
        <f>Prezentace!B26</f>
        <v>P</v>
      </c>
      <c r="C25" s="10" t="str">
        <f>Prezentace!C26</f>
        <v>KOCH</v>
      </c>
      <c r="D25" s="7" t="str">
        <f>Prezentace!D26</f>
        <v>Miroslav</v>
      </c>
      <c r="E25" s="94">
        <v>70</v>
      </c>
      <c r="F25" s="95">
        <v>10</v>
      </c>
      <c r="G25" s="96">
        <v>9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8">
        <v>0</v>
      </c>
      <c r="AF25" s="99">
        <v>15.51</v>
      </c>
      <c r="AG25" s="22">
        <f t="shared" si="0"/>
        <v>73.489999999999995</v>
      </c>
    </row>
    <row r="26" spans="1:33" ht="15.75">
      <c r="A26" s="18">
        <f>Prezentace!A27</f>
        <v>19</v>
      </c>
      <c r="B26" s="15" t="str">
        <f>Prezentace!B27</f>
        <v>P</v>
      </c>
      <c r="C26" s="10" t="str">
        <f>Prezentace!C27</f>
        <v>KOCH ml.</v>
      </c>
      <c r="D26" s="7" t="str">
        <f>Prezentace!D27</f>
        <v>Miroslav</v>
      </c>
      <c r="E26" s="94">
        <v>70</v>
      </c>
      <c r="F26" s="95">
        <v>10</v>
      </c>
      <c r="G26" s="96">
        <v>9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98">
        <v>0</v>
      </c>
      <c r="AF26" s="99">
        <v>13.87</v>
      </c>
      <c r="AG26" s="22">
        <f t="shared" si="0"/>
        <v>75.13</v>
      </c>
    </row>
    <row r="27" spans="1:33" ht="15.75">
      <c r="A27" s="18">
        <f>Prezentace!A28</f>
        <v>8</v>
      </c>
      <c r="B27" s="15" t="str">
        <f>Prezentace!B28</f>
        <v>P</v>
      </c>
      <c r="C27" s="10" t="str">
        <f>Prezentace!C28</f>
        <v>KOLÁŘ</v>
      </c>
      <c r="D27" s="7" t="str">
        <f>Prezentace!D28</f>
        <v>Jaroslav</v>
      </c>
      <c r="E27" s="94">
        <v>70</v>
      </c>
      <c r="F27" s="95">
        <v>7</v>
      </c>
      <c r="G27" s="96">
        <v>6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7"/>
      <c r="AE27" s="98">
        <v>0</v>
      </c>
      <c r="AF27" s="99">
        <v>17.95</v>
      </c>
      <c r="AG27" s="22">
        <f t="shared" si="0"/>
        <v>65.05</v>
      </c>
    </row>
    <row r="28" spans="1:33" ht="15.75">
      <c r="A28" s="18">
        <f>Prezentace!A29</f>
        <v>30</v>
      </c>
      <c r="B28" s="15" t="str">
        <f>Prezentace!B29</f>
        <v>P</v>
      </c>
      <c r="C28" s="10" t="str">
        <f>Prezentace!C29</f>
        <v>KOLTAI</v>
      </c>
      <c r="D28" s="7" t="str">
        <f>Prezentace!D29</f>
        <v>Pavel</v>
      </c>
      <c r="E28" s="94">
        <v>70</v>
      </c>
      <c r="F28" s="95">
        <v>8</v>
      </c>
      <c r="G28" s="96">
        <v>7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7"/>
      <c r="AE28" s="98">
        <v>0</v>
      </c>
      <c r="AF28" s="99">
        <v>13.29</v>
      </c>
      <c r="AG28" s="22">
        <f t="shared" si="0"/>
        <v>71.710000000000008</v>
      </c>
    </row>
    <row r="29" spans="1:33" ht="15.75">
      <c r="A29" s="18">
        <f>Prezentace!A30</f>
        <v>20</v>
      </c>
      <c r="B29" s="15" t="str">
        <f>Prezentace!B30</f>
        <v>P</v>
      </c>
      <c r="C29" s="10" t="str">
        <f>Prezentace!C30</f>
        <v>KONRÁD</v>
      </c>
      <c r="D29" s="7" t="str">
        <f>Prezentace!D30</f>
        <v>František</v>
      </c>
      <c r="E29" s="94">
        <v>70</v>
      </c>
      <c r="F29" s="95">
        <v>8</v>
      </c>
      <c r="G29" s="96">
        <v>6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>
        <v>0</v>
      </c>
      <c r="AF29" s="99">
        <v>12.25</v>
      </c>
      <c r="AG29" s="22">
        <f t="shared" si="0"/>
        <v>71.75</v>
      </c>
    </row>
    <row r="30" spans="1:33" ht="15.75">
      <c r="A30" s="18">
        <f>Prezentace!A31</f>
        <v>47</v>
      </c>
      <c r="B30" s="15" t="str">
        <f>Prezentace!B31</f>
        <v>P</v>
      </c>
      <c r="C30" s="10" t="str">
        <f>Prezentace!C31</f>
        <v>KRAUS</v>
      </c>
      <c r="D30" s="7" t="str">
        <f>Prezentace!D31</f>
        <v>Milan</v>
      </c>
      <c r="E30" s="94">
        <v>70</v>
      </c>
      <c r="F30" s="95">
        <v>10</v>
      </c>
      <c r="G30" s="96">
        <v>9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8">
        <v>0</v>
      </c>
      <c r="AF30" s="99">
        <v>9.43</v>
      </c>
      <c r="AG30" s="22">
        <f t="shared" si="0"/>
        <v>79.569999999999993</v>
      </c>
    </row>
    <row r="31" spans="1:33" ht="15.75">
      <c r="A31" s="18">
        <f>Prezentace!A32</f>
        <v>48</v>
      </c>
      <c r="B31" s="15" t="str">
        <f>Prezentace!B32</f>
        <v>P</v>
      </c>
      <c r="C31" s="10" t="str">
        <f>Prezentace!C32</f>
        <v>KRUPICA</v>
      </c>
      <c r="D31" s="7" t="str">
        <f>Prezentace!D32</f>
        <v>Milan</v>
      </c>
      <c r="E31" s="94">
        <v>70</v>
      </c>
      <c r="F31" s="95">
        <v>10</v>
      </c>
      <c r="G31" s="96">
        <v>10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98">
        <v>0</v>
      </c>
      <c r="AF31" s="99">
        <v>18.100000000000001</v>
      </c>
      <c r="AG31" s="22">
        <f t="shared" si="0"/>
        <v>71.900000000000006</v>
      </c>
    </row>
    <row r="32" spans="1:33" ht="15.75">
      <c r="A32" s="18">
        <f>Prezentace!A33</f>
        <v>49</v>
      </c>
      <c r="B32" s="15" t="str">
        <f>Prezentace!B33</f>
        <v>R</v>
      </c>
      <c r="C32" s="10" t="str">
        <f>Prezentace!C33</f>
        <v>KRUPICA</v>
      </c>
      <c r="D32" s="7" t="str">
        <f>Prezentace!D33</f>
        <v>Milan</v>
      </c>
      <c r="E32" s="94">
        <v>70</v>
      </c>
      <c r="F32" s="95">
        <v>10</v>
      </c>
      <c r="G32" s="96">
        <v>10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8">
        <v>0</v>
      </c>
      <c r="AF32" s="99">
        <v>24.96</v>
      </c>
      <c r="AG32" s="22">
        <f t="shared" si="0"/>
        <v>65.039999999999992</v>
      </c>
    </row>
    <row r="33" spans="1:33" ht="15.75">
      <c r="A33" s="18">
        <f>Prezentace!A34</f>
        <v>7</v>
      </c>
      <c r="B33" s="15" t="str">
        <f>Prezentace!B34</f>
        <v>P</v>
      </c>
      <c r="C33" s="10" t="str">
        <f>Prezentace!C34</f>
        <v>KUBATA</v>
      </c>
      <c r="D33" s="7" t="str">
        <f>Prezentace!D34</f>
        <v>Daniel</v>
      </c>
      <c r="E33" s="94">
        <v>70</v>
      </c>
      <c r="F33" s="95">
        <v>10</v>
      </c>
      <c r="G33" s="96">
        <v>6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8">
        <v>0</v>
      </c>
      <c r="AF33" s="99">
        <v>14.6</v>
      </c>
      <c r="AG33" s="22">
        <f t="shared" si="0"/>
        <v>71.400000000000006</v>
      </c>
    </row>
    <row r="34" spans="1:33" ht="15.75">
      <c r="A34" s="18">
        <f>Prezentace!A35</f>
        <v>23</v>
      </c>
      <c r="B34" s="15" t="str">
        <f>Prezentace!B35</f>
        <v>P</v>
      </c>
      <c r="C34" s="10" t="str">
        <f>Prezentace!C35</f>
        <v>MAREK</v>
      </c>
      <c r="D34" s="7" t="str">
        <f>Prezentace!D35</f>
        <v>Petr</v>
      </c>
      <c r="E34" s="94">
        <v>70</v>
      </c>
      <c r="F34" s="95">
        <v>10</v>
      </c>
      <c r="G34" s="96">
        <v>8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>
        <v>0</v>
      </c>
      <c r="AF34" s="99">
        <v>7.5</v>
      </c>
      <c r="AG34" s="22">
        <f t="shared" si="0"/>
        <v>80.5</v>
      </c>
    </row>
    <row r="35" spans="1:33" ht="15.75">
      <c r="A35" s="18">
        <f>Prezentace!A36</f>
        <v>13</v>
      </c>
      <c r="B35" s="15" t="str">
        <f>Prezentace!B36</f>
        <v>P</v>
      </c>
      <c r="C35" s="10" t="str">
        <f>Prezentace!C36</f>
        <v>MARHOUNOVÁ</v>
      </c>
      <c r="D35" s="7" t="str">
        <f>Prezentace!D36</f>
        <v>Martina</v>
      </c>
      <c r="E35" s="94">
        <v>70</v>
      </c>
      <c r="F35" s="95">
        <v>7</v>
      </c>
      <c r="G35" s="96">
        <v>0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7"/>
      <c r="AE35" s="98">
        <v>0</v>
      </c>
      <c r="AF35" s="99">
        <v>26.04</v>
      </c>
      <c r="AG35" s="22">
        <f t="shared" si="0"/>
        <v>50.96</v>
      </c>
    </row>
    <row r="36" spans="1:33" ht="15.75">
      <c r="A36" s="18">
        <f>Prezentace!A37</f>
        <v>51</v>
      </c>
      <c r="B36" s="15" t="str">
        <f>Prezentace!B37</f>
        <v>P</v>
      </c>
      <c r="C36" s="10" t="str">
        <f>Prezentace!C37</f>
        <v>MATĚJKA</v>
      </c>
      <c r="D36" s="7" t="str">
        <f>Prezentace!D37</f>
        <v>Milan</v>
      </c>
      <c r="E36" s="94">
        <v>70</v>
      </c>
      <c r="F36" s="95">
        <v>7</v>
      </c>
      <c r="G36" s="96">
        <v>0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7"/>
      <c r="AE36" s="98">
        <v>0</v>
      </c>
      <c r="AF36" s="99">
        <v>26.22</v>
      </c>
      <c r="AG36" s="22">
        <f t="shared" si="0"/>
        <v>50.78</v>
      </c>
    </row>
    <row r="37" spans="1:33" ht="15.75">
      <c r="A37" s="18">
        <f>Prezentace!A38</f>
        <v>29</v>
      </c>
      <c r="B37" s="15" t="str">
        <f>Prezentace!B38</f>
        <v>P</v>
      </c>
      <c r="C37" s="10" t="str">
        <f>Prezentace!C38</f>
        <v>MESÁROŠ</v>
      </c>
      <c r="D37" s="7" t="str">
        <f>Prezentace!D38</f>
        <v>Štefan</v>
      </c>
      <c r="E37" s="94">
        <v>70</v>
      </c>
      <c r="F37" s="95">
        <v>9</v>
      </c>
      <c r="G37" s="96">
        <v>6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98">
        <v>0</v>
      </c>
      <c r="AF37" s="99">
        <v>12.35</v>
      </c>
      <c r="AG37" s="22">
        <f t="shared" si="0"/>
        <v>72.650000000000006</v>
      </c>
    </row>
    <row r="38" spans="1:33" ht="15.75">
      <c r="A38" s="18">
        <f>Prezentace!A39</f>
        <v>31</v>
      </c>
      <c r="B38" s="15" t="str">
        <f>Prezentace!B39</f>
        <v>P</v>
      </c>
      <c r="C38" s="10" t="str">
        <f>Prezentace!C39</f>
        <v>MIRONIUK</v>
      </c>
      <c r="D38" s="7" t="str">
        <f>Prezentace!D39</f>
        <v>Zdeněk</v>
      </c>
      <c r="E38" s="94">
        <v>70</v>
      </c>
      <c r="F38" s="95">
        <v>10</v>
      </c>
      <c r="G38" s="96">
        <v>8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98">
        <v>0</v>
      </c>
      <c r="AF38" s="99">
        <v>10.84</v>
      </c>
      <c r="AG38" s="22">
        <f t="shared" si="0"/>
        <v>77.16</v>
      </c>
    </row>
    <row r="39" spans="1:33" ht="15.75">
      <c r="A39" s="18">
        <f>Prezentace!A40</f>
        <v>32</v>
      </c>
      <c r="B39" s="15" t="str">
        <f>Prezentace!B40</f>
        <v>R</v>
      </c>
      <c r="C39" s="10" t="str">
        <f>Prezentace!C40</f>
        <v>MIRONIUK</v>
      </c>
      <c r="D39" s="7" t="str">
        <f>Prezentace!D40</f>
        <v>Zdeněk</v>
      </c>
      <c r="E39" s="94">
        <v>70</v>
      </c>
      <c r="F39" s="95">
        <v>9</v>
      </c>
      <c r="G39" s="96">
        <v>9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>
        <v>0</v>
      </c>
      <c r="AF39" s="99">
        <v>15.45</v>
      </c>
      <c r="AG39" s="22">
        <f t="shared" si="0"/>
        <v>72.55</v>
      </c>
    </row>
    <row r="40" spans="1:33" ht="15.75">
      <c r="A40" s="18">
        <f>Prezentace!A41</f>
        <v>4</v>
      </c>
      <c r="B40" s="15" t="str">
        <f>Prezentace!B41</f>
        <v>P</v>
      </c>
      <c r="C40" s="10" t="str">
        <f>Prezentace!C41</f>
        <v>NOVOTNÝ</v>
      </c>
      <c r="D40" s="7" t="str">
        <f>Prezentace!D41</f>
        <v>Zdeněk</v>
      </c>
      <c r="E40" s="94">
        <v>70</v>
      </c>
      <c r="F40" s="95">
        <v>9</v>
      </c>
      <c r="G40" s="96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8">
        <v>0</v>
      </c>
      <c r="AF40" s="99">
        <v>9.4499999999999993</v>
      </c>
      <c r="AG40" s="22">
        <f t="shared" si="0"/>
        <v>76.55</v>
      </c>
    </row>
    <row r="41" spans="1:33" ht="15.75">
      <c r="A41" s="18">
        <f>Prezentace!A42</f>
        <v>9</v>
      </c>
      <c r="B41" s="15" t="str">
        <f>Prezentace!B42</f>
        <v>P</v>
      </c>
      <c r="C41" s="10" t="str">
        <f>Prezentace!C42</f>
        <v>PAKOSTA</v>
      </c>
      <c r="D41" s="7" t="str">
        <f>Prezentace!D42</f>
        <v>Karel</v>
      </c>
      <c r="E41" s="94">
        <v>70</v>
      </c>
      <c r="F41" s="95">
        <v>8</v>
      </c>
      <c r="G41" s="96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7"/>
      <c r="AE41" s="98">
        <v>0</v>
      </c>
      <c r="AF41" s="99">
        <v>14.79</v>
      </c>
      <c r="AG41" s="22">
        <f t="shared" si="0"/>
        <v>70.210000000000008</v>
      </c>
    </row>
    <row r="42" spans="1:33" ht="15.75">
      <c r="A42" s="18">
        <f>Prezentace!A43</f>
        <v>33</v>
      </c>
      <c r="B42" s="15" t="str">
        <f>Prezentace!B43</f>
        <v>P</v>
      </c>
      <c r="C42" s="10" t="str">
        <f>Prezentace!C43</f>
        <v>PECHOVÁ</v>
      </c>
      <c r="D42" s="7" t="str">
        <f>Prezentace!D43</f>
        <v>Hana</v>
      </c>
      <c r="E42" s="94">
        <v>70</v>
      </c>
      <c r="F42" s="95">
        <v>9</v>
      </c>
      <c r="G42" s="96">
        <v>8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8">
        <v>0</v>
      </c>
      <c r="AF42" s="99">
        <v>17.260000000000002</v>
      </c>
      <c r="AG42" s="22">
        <f t="shared" si="0"/>
        <v>69.739999999999995</v>
      </c>
    </row>
    <row r="43" spans="1:33" ht="15.75">
      <c r="A43" s="18">
        <f>Prezentace!A44</f>
        <v>34</v>
      </c>
      <c r="B43" s="15" t="str">
        <f>Prezentace!B44</f>
        <v>R</v>
      </c>
      <c r="C43" s="10" t="str">
        <f>Prezentace!C44</f>
        <v>PECHOVÁ</v>
      </c>
      <c r="D43" s="7" t="str">
        <f>Prezentace!D44</f>
        <v>Hana</v>
      </c>
      <c r="E43" s="94">
        <v>70</v>
      </c>
      <c r="F43" s="95">
        <v>8</v>
      </c>
      <c r="G43" s="96">
        <v>8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98">
        <v>0</v>
      </c>
      <c r="AF43" s="99">
        <v>22.03</v>
      </c>
      <c r="AG43" s="22">
        <f t="shared" si="0"/>
        <v>63.97</v>
      </c>
    </row>
    <row r="44" spans="1:33" ht="15.75">
      <c r="A44" s="18">
        <f>Prezentace!A45</f>
        <v>11</v>
      </c>
      <c r="B44" s="15" t="str">
        <f>Prezentace!B45</f>
        <v>P</v>
      </c>
      <c r="C44" s="10" t="str">
        <f>Prezentace!C45</f>
        <v>PLECER</v>
      </c>
      <c r="D44" s="7" t="str">
        <f>Prezentace!D45</f>
        <v>Josef</v>
      </c>
      <c r="E44" s="94">
        <v>70</v>
      </c>
      <c r="F44" s="95">
        <v>7</v>
      </c>
      <c r="G44" s="96">
        <v>0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>
        <v>0</v>
      </c>
      <c r="AF44" s="99">
        <v>29.57</v>
      </c>
      <c r="AG44" s="22">
        <f t="shared" si="0"/>
        <v>47.43</v>
      </c>
    </row>
    <row r="45" spans="1:33" ht="15.75">
      <c r="A45" s="18">
        <f>Prezentace!A46</f>
        <v>16</v>
      </c>
      <c r="B45" s="15" t="str">
        <f>Prezentace!B46</f>
        <v>P</v>
      </c>
      <c r="C45" s="10" t="str">
        <f>Prezentace!C46</f>
        <v>RENDL</v>
      </c>
      <c r="D45" s="7" t="str">
        <f>Prezentace!D46</f>
        <v>Josef</v>
      </c>
      <c r="E45" s="94">
        <v>70</v>
      </c>
      <c r="F45" s="95">
        <v>9</v>
      </c>
      <c r="G45" s="96">
        <v>8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  <c r="AE45" s="98">
        <v>0</v>
      </c>
      <c r="AF45" s="99">
        <v>8.91</v>
      </c>
      <c r="AG45" s="22">
        <f t="shared" si="0"/>
        <v>78.09</v>
      </c>
    </row>
    <row r="46" spans="1:33" ht="15.75">
      <c r="A46" s="18">
        <f>Prezentace!A47</f>
        <v>17</v>
      </c>
      <c r="B46" s="15" t="str">
        <f>Prezentace!B47</f>
        <v>R</v>
      </c>
      <c r="C46" s="10" t="str">
        <f>Prezentace!C47</f>
        <v>RENDL</v>
      </c>
      <c r="D46" s="7" t="str">
        <f>Prezentace!D47</f>
        <v>Josef</v>
      </c>
      <c r="E46" s="94">
        <v>70</v>
      </c>
      <c r="F46" s="95">
        <v>9</v>
      </c>
      <c r="G46" s="96">
        <v>9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8">
        <v>0</v>
      </c>
      <c r="AF46" s="99">
        <v>13.58</v>
      </c>
      <c r="AG46" s="22">
        <f t="shared" si="0"/>
        <v>74.42</v>
      </c>
    </row>
    <row r="47" spans="1:33" ht="15.75">
      <c r="A47" s="18">
        <f>Prezentace!A48</f>
        <v>56</v>
      </c>
      <c r="B47" s="15" t="str">
        <f>Prezentace!B48</f>
        <v>P</v>
      </c>
      <c r="C47" s="10" t="str">
        <f>Prezentace!C48</f>
        <v>SEDMÍK</v>
      </c>
      <c r="D47" s="7" t="str">
        <f>Prezentace!D48</f>
        <v>Petr</v>
      </c>
      <c r="E47" s="94">
        <v>70</v>
      </c>
      <c r="F47" s="95">
        <v>10</v>
      </c>
      <c r="G47" s="96">
        <v>10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98">
        <v>0</v>
      </c>
      <c r="AF47" s="99">
        <v>10.25</v>
      </c>
      <c r="AG47" s="22">
        <f t="shared" si="0"/>
        <v>79.75</v>
      </c>
    </row>
    <row r="48" spans="1:33" ht="15.75">
      <c r="A48" s="18">
        <f>Prezentace!A49</f>
        <v>14</v>
      </c>
      <c r="B48" s="15" t="str">
        <f>Prezentace!B49</f>
        <v>P</v>
      </c>
      <c r="C48" s="10" t="str">
        <f>Prezentace!C49</f>
        <v>SOKOLÍK</v>
      </c>
      <c r="D48" s="7" t="str">
        <f>Prezentace!D49</f>
        <v>Jaroslav</v>
      </c>
      <c r="E48" s="94">
        <v>70</v>
      </c>
      <c r="F48" s="95">
        <v>9</v>
      </c>
      <c r="G48" s="96">
        <v>9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98">
        <v>0</v>
      </c>
      <c r="AF48" s="99">
        <v>8.94</v>
      </c>
      <c r="AG48" s="22">
        <f t="shared" si="0"/>
        <v>79.06</v>
      </c>
    </row>
    <row r="49" spans="1:33" ht="15.75">
      <c r="A49" s="18">
        <f>Prezentace!A50</f>
        <v>54</v>
      </c>
      <c r="B49" s="15" t="str">
        <f>Prezentace!B50</f>
        <v>P</v>
      </c>
      <c r="C49" s="10" t="str">
        <f>Prezentace!C50</f>
        <v>SYROVÝ</v>
      </c>
      <c r="D49" s="7" t="str">
        <f>Prezentace!D50</f>
        <v>Martin</v>
      </c>
      <c r="E49" s="94">
        <v>70</v>
      </c>
      <c r="F49" s="95">
        <v>8</v>
      </c>
      <c r="G49" s="96">
        <v>9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>
        <v>0</v>
      </c>
      <c r="AF49" s="99">
        <v>12.57</v>
      </c>
      <c r="AG49" s="22">
        <f t="shared" si="0"/>
        <v>74.430000000000007</v>
      </c>
    </row>
    <row r="50" spans="1:33" ht="15.75">
      <c r="A50" s="18">
        <f>Prezentace!A51</f>
        <v>12</v>
      </c>
      <c r="B50" s="15" t="str">
        <f>Prezentace!B51</f>
        <v>P</v>
      </c>
      <c r="C50" s="10" t="str">
        <f>Prezentace!C51</f>
        <v>ŠESTÁK</v>
      </c>
      <c r="D50" s="7" t="str">
        <f>Prezentace!D51</f>
        <v>Pavel</v>
      </c>
      <c r="E50" s="94">
        <v>70</v>
      </c>
      <c r="F50" s="95">
        <v>10</v>
      </c>
      <c r="G50" s="96">
        <v>10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8">
        <v>0</v>
      </c>
      <c r="AF50" s="99">
        <v>15.99</v>
      </c>
      <c r="AG50" s="22">
        <f t="shared" si="0"/>
        <v>74.010000000000005</v>
      </c>
    </row>
    <row r="51" spans="1:33" ht="15.75">
      <c r="A51" s="18">
        <f>Prezentace!A52</f>
        <v>28</v>
      </c>
      <c r="B51" s="15" t="str">
        <f>Prezentace!B52</f>
        <v>P</v>
      </c>
      <c r="C51" s="10" t="str">
        <f>Prezentace!C52</f>
        <v>ŠTÁDLER</v>
      </c>
      <c r="D51" s="7" t="str">
        <f>Prezentace!D52</f>
        <v>Robert</v>
      </c>
      <c r="E51" s="94">
        <v>70</v>
      </c>
      <c r="F51" s="95">
        <v>9</v>
      </c>
      <c r="G51" s="96">
        <v>9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98">
        <v>0</v>
      </c>
      <c r="AF51" s="99">
        <v>20.39</v>
      </c>
      <c r="AG51" s="22">
        <f t="shared" si="0"/>
        <v>67.61</v>
      </c>
    </row>
    <row r="52" spans="1:33" ht="15.75">
      <c r="A52" s="18">
        <f>Prezentace!A53</f>
        <v>5</v>
      </c>
      <c r="B52" s="15" t="str">
        <f>Prezentace!B53</f>
        <v>P</v>
      </c>
      <c r="C52" s="10" t="str">
        <f>Prezentace!C53</f>
        <v>ŠVADLÁKOVÁ</v>
      </c>
      <c r="D52" s="7" t="str">
        <f>Prezentace!D53</f>
        <v>Miroslava</v>
      </c>
      <c r="E52" s="94">
        <v>70</v>
      </c>
      <c r="F52" s="95">
        <v>10</v>
      </c>
      <c r="G52" s="96">
        <v>10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7"/>
      <c r="AE52" s="98">
        <v>0</v>
      </c>
      <c r="AF52" s="99">
        <v>14.23</v>
      </c>
      <c r="AG52" s="22">
        <f t="shared" si="0"/>
        <v>75.77</v>
      </c>
    </row>
    <row r="53" spans="1:33" ht="15.75">
      <c r="A53" s="18">
        <f>Prezentace!A54</f>
        <v>40</v>
      </c>
      <c r="B53" s="15" t="str">
        <f>Prezentace!B54</f>
        <v>P</v>
      </c>
      <c r="C53" s="10" t="str">
        <f>Prezentace!C54</f>
        <v>TOMAN</v>
      </c>
      <c r="D53" s="7" t="str">
        <f>Prezentace!D54</f>
        <v>František</v>
      </c>
      <c r="E53" s="94">
        <v>70</v>
      </c>
      <c r="F53" s="95">
        <v>9</v>
      </c>
      <c r="G53" s="96">
        <v>7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98">
        <v>0</v>
      </c>
      <c r="AF53" s="99">
        <v>22.16</v>
      </c>
      <c r="AG53" s="22">
        <f t="shared" si="0"/>
        <v>63.84</v>
      </c>
    </row>
    <row r="54" spans="1:33" ht="15.75">
      <c r="A54" s="18">
        <f>Prezentace!A55</f>
        <v>42</v>
      </c>
      <c r="B54" s="15" t="str">
        <f>Prezentace!B55</f>
        <v>P</v>
      </c>
      <c r="C54" s="10" t="str">
        <f>Prezentace!C55</f>
        <v>URBANEC</v>
      </c>
      <c r="D54" s="7" t="str">
        <f>Prezentace!D55</f>
        <v>Antonín</v>
      </c>
      <c r="E54" s="94">
        <v>70</v>
      </c>
      <c r="F54" s="95">
        <v>9</v>
      </c>
      <c r="G54" s="96">
        <v>9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>
        <v>0</v>
      </c>
      <c r="AF54" s="99">
        <v>20.36</v>
      </c>
      <c r="AG54" s="22">
        <f t="shared" si="0"/>
        <v>67.64</v>
      </c>
    </row>
    <row r="55" spans="1:33" ht="15.75">
      <c r="A55" s="18">
        <f>Prezentace!A56</f>
        <v>41</v>
      </c>
      <c r="B55" s="15" t="str">
        <f>Prezentace!B56</f>
        <v>P</v>
      </c>
      <c r="C55" s="10" t="str">
        <f>Prezentace!C56</f>
        <v>VEJSLÍK</v>
      </c>
      <c r="D55" s="7" t="str">
        <f>Prezentace!D56</f>
        <v>Vladimír</v>
      </c>
      <c r="E55" s="94">
        <v>70</v>
      </c>
      <c r="F55" s="95">
        <v>10</v>
      </c>
      <c r="G55" s="96">
        <v>9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7"/>
      <c r="AE55" s="98">
        <v>0</v>
      </c>
      <c r="AF55" s="99">
        <v>14.32</v>
      </c>
      <c r="AG55" s="22">
        <f t="shared" si="0"/>
        <v>74.680000000000007</v>
      </c>
    </row>
    <row r="56" spans="1:33" ht="15.75">
      <c r="A56" s="18">
        <f>Prezentace!A57</f>
        <v>46</v>
      </c>
      <c r="B56" s="15" t="str">
        <f>Prezentace!B57</f>
        <v>P</v>
      </c>
      <c r="C56" s="10" t="str">
        <f>Prezentace!C57</f>
        <v>ZAJÍČEK</v>
      </c>
      <c r="D56" s="7" t="str">
        <f>Prezentace!D57</f>
        <v>Jan</v>
      </c>
      <c r="E56" s="94">
        <v>70</v>
      </c>
      <c r="F56" s="95">
        <v>9</v>
      </c>
      <c r="G56" s="96">
        <v>9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98">
        <v>0</v>
      </c>
      <c r="AF56" s="99">
        <v>22.85</v>
      </c>
      <c r="AG56" s="22">
        <f t="shared" si="0"/>
        <v>65.150000000000006</v>
      </c>
    </row>
    <row r="57" spans="1:33" ht="15.75">
      <c r="A57" s="18">
        <f>Prezentace!A58</f>
        <v>15</v>
      </c>
      <c r="B57" s="15" t="str">
        <f>Prezentace!B58</f>
        <v>P</v>
      </c>
      <c r="C57" s="10" t="str">
        <f>Prezentace!C58</f>
        <v>ZÍSKAL</v>
      </c>
      <c r="D57" s="7" t="str">
        <f>Prezentace!D58</f>
        <v>Karel</v>
      </c>
      <c r="E57" s="94">
        <v>70</v>
      </c>
      <c r="F57" s="95">
        <v>9</v>
      </c>
      <c r="G57" s="96">
        <v>9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>
        <v>0</v>
      </c>
      <c r="AF57" s="99">
        <v>13.34</v>
      </c>
      <c r="AG57" s="22">
        <f t="shared" si="0"/>
        <v>74.66</v>
      </c>
    </row>
    <row r="58" spans="1:33" ht="15.75">
      <c r="A58" s="18">
        <f>Prezentace!A59</f>
        <v>1</v>
      </c>
      <c r="B58" s="15" t="str">
        <f>Prezentace!B59</f>
        <v>P</v>
      </c>
      <c r="C58" s="10" t="str">
        <f>Prezentace!C59</f>
        <v>ŽEMLIČKA</v>
      </c>
      <c r="D58" s="7" t="str">
        <f>Prezentace!D59</f>
        <v>Ladislav</v>
      </c>
      <c r="E58" s="94">
        <v>70</v>
      </c>
      <c r="F58" s="95">
        <v>10</v>
      </c>
      <c r="G58" s="96">
        <v>9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8">
        <v>0</v>
      </c>
      <c r="AF58" s="99">
        <v>17.52</v>
      </c>
      <c r="AG58" s="22">
        <f t="shared" si="0"/>
        <v>71.48</v>
      </c>
    </row>
    <row r="59" spans="1:33" ht="15.75">
      <c r="A59" s="18">
        <f>Prezentace!A60</f>
        <v>2</v>
      </c>
      <c r="B59" s="15" t="str">
        <f>Prezentace!B60</f>
        <v>P</v>
      </c>
      <c r="C59" s="10" t="str">
        <f>Prezentace!C60</f>
        <v>ŽEMLIČKOVÁ</v>
      </c>
      <c r="D59" s="7" t="str">
        <f>Prezentace!D60</f>
        <v>Marie</v>
      </c>
      <c r="E59" s="94">
        <v>70</v>
      </c>
      <c r="F59" s="95">
        <v>10</v>
      </c>
      <c r="G59" s="96">
        <v>9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7"/>
      <c r="AE59" s="98">
        <v>0</v>
      </c>
      <c r="AF59" s="99">
        <v>14.24</v>
      </c>
      <c r="AG59" s="22">
        <f t="shared" si="0"/>
        <v>74.760000000000005</v>
      </c>
    </row>
    <row r="60" spans="1:33" ht="15.75">
      <c r="A60" s="18">
        <f>Prezentace!A61</f>
        <v>3</v>
      </c>
      <c r="B60" s="15" t="str">
        <f>Prezentace!B61</f>
        <v>P</v>
      </c>
      <c r="C60" s="10" t="str">
        <f>Prezentace!C61</f>
        <v>ŽEMLIČKOVÁ ml.</v>
      </c>
      <c r="D60" s="7" t="str">
        <f>Prezentace!D61</f>
        <v>Marie</v>
      </c>
      <c r="E60" s="94">
        <v>70</v>
      </c>
      <c r="F60" s="95">
        <v>9</v>
      </c>
      <c r="G60" s="96">
        <v>7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7"/>
      <c r="AE60" s="98">
        <v>0</v>
      </c>
      <c r="AF60" s="99">
        <v>52.82</v>
      </c>
      <c r="AG60" s="22">
        <f t="shared" si="0"/>
        <v>33.18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DVOŘÁK</v>
      </c>
      <c r="D61" s="7" t="str">
        <f>Prezentace!D62</f>
        <v>Václav</v>
      </c>
      <c r="E61" s="94">
        <v>70</v>
      </c>
      <c r="F61" s="95">
        <v>10</v>
      </c>
      <c r="G61" s="96">
        <v>10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8">
        <v>0</v>
      </c>
      <c r="AF61" s="99">
        <v>16.88</v>
      </c>
      <c r="AG61" s="22">
        <f t="shared" si="0"/>
        <v>73.12</v>
      </c>
    </row>
    <row r="62" spans="1:33" ht="15.75" hidden="1">
      <c r="A62" s="18">
        <f>Prezentace!A63</f>
        <v>59</v>
      </c>
      <c r="B62" s="15" t="str">
        <f>Prezentace!B63</f>
        <v>P</v>
      </c>
      <c r="C62" s="10">
        <f>Prezentace!C63</f>
        <v>0</v>
      </c>
      <c r="D62" s="7">
        <f>Prezentace!D63</f>
        <v>0</v>
      </c>
      <c r="E62" s="94"/>
      <c r="F62" s="95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/>
      <c r="AF62" s="99"/>
      <c r="AG62" s="22" t="str">
        <f t="shared" si="0"/>
        <v>©</v>
      </c>
    </row>
    <row r="63" spans="1:33" ht="15.75" hidden="1">
      <c r="A63" s="18">
        <f>Prezentace!A64</f>
        <v>60</v>
      </c>
      <c r="B63" s="15" t="str">
        <f>Prezentace!B64</f>
        <v>P</v>
      </c>
      <c r="C63" s="10">
        <f>Prezentace!C64</f>
        <v>0</v>
      </c>
      <c r="D63" s="7">
        <f>Prezentace!D64</f>
        <v>0</v>
      </c>
      <c r="E63" s="94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7"/>
      <c r="AE63" s="98"/>
      <c r="AF63" s="99"/>
      <c r="AG63" s="22" t="str">
        <f t="shared" si="0"/>
        <v>©</v>
      </c>
    </row>
    <row r="64" spans="1:33" ht="15.75" hidden="1">
      <c r="A64" s="18">
        <f>Prezentace!A65</f>
        <v>61</v>
      </c>
      <c r="B64" s="15" t="str">
        <f>Prezentace!B65</f>
        <v>P</v>
      </c>
      <c r="C64" s="10">
        <f>Prezentace!C65</f>
        <v>0</v>
      </c>
      <c r="D64" s="7">
        <f>Prezentace!D65</f>
        <v>0</v>
      </c>
      <c r="E64" s="94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7"/>
      <c r="AE64" s="98"/>
      <c r="AF64" s="99"/>
      <c r="AG64" s="22" t="str">
        <f t="shared" si="0"/>
        <v>©</v>
      </c>
    </row>
    <row r="65" spans="1:33" ht="15.75" hidden="1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94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7"/>
      <c r="AE65" s="98"/>
      <c r="AF65" s="99"/>
      <c r="AG65" s="22" t="str">
        <f t="shared" si="0"/>
        <v>©</v>
      </c>
    </row>
    <row r="66" spans="1:33" ht="15.75" hidden="1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94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98"/>
      <c r="AF66" s="99"/>
      <c r="AG66" s="22" t="str">
        <f t="shared" si="0"/>
        <v>©</v>
      </c>
    </row>
    <row r="67" spans="1:33" ht="15.75" hidden="1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94"/>
      <c r="F67" s="95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/>
      <c r="AF67" s="99"/>
      <c r="AG67" s="22" t="str">
        <f t="shared" si="0"/>
        <v>©</v>
      </c>
    </row>
    <row r="68" spans="1:33" ht="15.75" hidden="1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94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7"/>
      <c r="AE68" s="98"/>
      <c r="AF68" s="99"/>
      <c r="AG68" s="22" t="str">
        <f t="shared" si="0"/>
        <v>©</v>
      </c>
    </row>
    <row r="69" spans="1:33" ht="15.75" hidden="1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94"/>
      <c r="F69" s="95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98"/>
      <c r="AF69" s="99"/>
      <c r="AG69" s="22" t="str">
        <f t="shared" ref="AG69:AG83" si="1">IF(C69=0,"©",IF(COUNTA(E69:AD69)=0,"nebyl",IF((SUM(E69:AE69)-AF69)&lt;0,"0,00",(SUM(E69:AE69)-AF69))))</f>
        <v>©</v>
      </c>
    </row>
    <row r="70" spans="1:33" ht="15.75" hidden="1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94"/>
      <c r="F70" s="95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98"/>
      <c r="AF70" s="99"/>
      <c r="AG70" s="22" t="str">
        <f t="shared" si="1"/>
        <v>©</v>
      </c>
    </row>
    <row r="71" spans="1:33" ht="15.75" hidden="1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94"/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7"/>
      <c r="AE71" s="98"/>
      <c r="AF71" s="99"/>
      <c r="AG71" s="22" t="str">
        <f t="shared" si="1"/>
        <v>©</v>
      </c>
    </row>
    <row r="72" spans="1:33" ht="15.75" hidden="1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94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7"/>
      <c r="AE72" s="98"/>
      <c r="AF72" s="99"/>
      <c r="AG72" s="22" t="str">
        <f t="shared" si="1"/>
        <v>©</v>
      </c>
    </row>
    <row r="73" spans="1:33" ht="15.75" hidden="1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94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7"/>
      <c r="AE73" s="98"/>
      <c r="AF73" s="99"/>
      <c r="AG73" s="22" t="str">
        <f t="shared" si="1"/>
        <v>©</v>
      </c>
    </row>
    <row r="74" spans="1:33" ht="15.75" hidden="1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94"/>
      <c r="F74" s="95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7"/>
      <c r="AE74" s="98"/>
      <c r="AF74" s="99"/>
      <c r="AG74" s="22" t="str">
        <f t="shared" si="1"/>
        <v>©</v>
      </c>
    </row>
    <row r="75" spans="1:33" ht="15.75" hidden="1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94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/>
      <c r="AF75" s="99"/>
      <c r="AG75" s="22" t="str">
        <f t="shared" si="1"/>
        <v>©</v>
      </c>
    </row>
    <row r="76" spans="1:33" ht="15.75" hidden="1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94"/>
      <c r="F76" s="95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7"/>
      <c r="AE76" s="98"/>
      <c r="AF76" s="99"/>
      <c r="AG76" s="22" t="str">
        <f t="shared" si="1"/>
        <v>©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94"/>
      <c r="F77" s="95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7"/>
      <c r="AE77" s="98"/>
      <c r="AF77" s="99"/>
      <c r="AG77" s="22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94"/>
      <c r="F78" s="95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7"/>
      <c r="AE78" s="98"/>
      <c r="AF78" s="99"/>
      <c r="AG78" s="22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94"/>
      <c r="F79" s="95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/>
      <c r="AF79" s="99"/>
      <c r="AG79" s="22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94"/>
      <c r="F80" s="95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7"/>
      <c r="AE80" s="98"/>
      <c r="AF80" s="99"/>
      <c r="AG80" s="22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94"/>
      <c r="F81" s="95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7"/>
      <c r="AE81" s="98"/>
      <c r="AF81" s="99"/>
      <c r="AG81" s="22" t="str">
        <f t="shared" si="1"/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94"/>
      <c r="F82" s="95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7"/>
      <c r="AE82" s="98"/>
      <c r="AF82" s="99"/>
      <c r="AG82" s="22" t="str">
        <f t="shared" si="1"/>
        <v>©</v>
      </c>
    </row>
    <row r="83" spans="1:33" ht="16.5" hidden="1" thickBot="1">
      <c r="A83" s="19">
        <f>Prezentace!A84</f>
        <v>80</v>
      </c>
      <c r="B83" s="16" t="str">
        <f>Prezentace!B84</f>
        <v>P</v>
      </c>
      <c r="C83" s="11">
        <f>Prezentace!C84</f>
        <v>0</v>
      </c>
      <c r="D83" s="8">
        <f>Prezentace!D84</f>
        <v>0</v>
      </c>
      <c r="E83" s="103"/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6"/>
      <c r="AE83" s="107"/>
      <c r="AF83" s="108"/>
      <c r="AG83" s="111" t="str">
        <f t="shared" si="1"/>
        <v>©</v>
      </c>
    </row>
  </sheetData>
  <mergeCells count="1">
    <mergeCell ref="C1:G1"/>
  </mergeCells>
  <conditionalFormatting sqref="A4:B83">
    <cfRule type="cellIs" dxfId="4" priority="1" stopIfTrue="1" operator="equal">
      <formula>"R"</formula>
    </cfRule>
  </conditionalFormatting>
  <printOptions horizontalCentered="1"/>
  <pageMargins left="0.39370078740157483" right="0.19685039370078741" top="0.59055118110236227" bottom="0.23622047244094491" header="0.15748031496062992" footer="0.15748031496062992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topLeftCell="B1" workbookViewId="0">
      <selection activeCell="C84" sqref="C84"/>
    </sheetView>
  </sheetViews>
  <sheetFormatPr defaultColWidth="9.140625" defaultRowHeight="12.75"/>
  <cols>
    <col min="1" max="1" width="3" style="1" bestFit="1" customWidth="1"/>
    <col min="2" max="2" width="5" style="12" customWidth="1"/>
    <col min="3" max="3" width="19.42578125" style="1" customWidth="1"/>
    <col min="4" max="4" width="13.5703125" style="1" customWidth="1"/>
    <col min="5" max="5" width="6.85546875" style="1" customWidth="1"/>
    <col min="6" max="11" width="4.42578125" style="1" customWidth="1"/>
    <col min="12" max="13" width="4.42578125" style="1" hidden="1" customWidth="1"/>
    <col min="14" max="30" width="3.7109375" style="1" hidden="1" customWidth="1"/>
    <col min="31" max="31" width="6.42578125" style="1" customWidth="1"/>
    <col min="32" max="32" width="8.5703125" style="1" customWidth="1"/>
    <col min="33" max="33" width="11.5703125" style="1" customWidth="1"/>
    <col min="34" max="16384" width="9.140625" style="1"/>
  </cols>
  <sheetData>
    <row r="1" spans="1:33" ht="15.75">
      <c r="C1" s="185" t="s">
        <v>229</v>
      </c>
      <c r="D1" s="185"/>
      <c r="E1" s="185"/>
      <c r="F1" s="185"/>
      <c r="G1" s="185"/>
    </row>
    <row r="2" spans="1:33" ht="13.5" thickBot="1">
      <c r="C2" s="1" t="s">
        <v>412</v>
      </c>
      <c r="AG2" s="1">
        <f>(COUNTIF(AG4:AG83,"nebyl"))</f>
        <v>0</v>
      </c>
    </row>
    <row r="3" spans="1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21" t="s">
        <v>226</v>
      </c>
      <c r="AF3" s="13" t="s">
        <v>25</v>
      </c>
      <c r="AG3" s="13" t="s">
        <v>20</v>
      </c>
    </row>
    <row r="4" spans="1:33" ht="15.75">
      <c r="A4" s="17">
        <f>Prezentace!A5</f>
        <v>10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88">
        <v>120</v>
      </c>
      <c r="F4" s="89">
        <v>8</v>
      </c>
      <c r="G4" s="90">
        <v>4</v>
      </c>
      <c r="H4" s="90">
        <v>10</v>
      </c>
      <c r="I4" s="90">
        <v>9</v>
      </c>
      <c r="J4" s="90">
        <v>9</v>
      </c>
      <c r="K4" s="90">
        <v>8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92">
        <v>0</v>
      </c>
      <c r="AF4" s="93">
        <v>35.9</v>
      </c>
      <c r="AG4" s="22">
        <f>IF(C4=0,"©",IF(COUNTA(E4:AD4)=0,"nebyl",IF((SUM(E4:AE4)-AF4)&lt;0,"0,00",(SUM(E4:AE4)-AF4))))</f>
        <v>132.1</v>
      </c>
    </row>
    <row r="5" spans="1:33" ht="15.75">
      <c r="A5" s="18">
        <f>Prezentace!A6</f>
        <v>57</v>
      </c>
      <c r="B5" s="15" t="str">
        <f>Prezentace!B6</f>
        <v>P</v>
      </c>
      <c r="C5" s="10" t="str">
        <f>Prezentace!C6</f>
        <v>BLAFKA</v>
      </c>
      <c r="D5" s="7" t="str">
        <f>Prezentace!D6</f>
        <v>Lubomír</v>
      </c>
      <c r="E5" s="94">
        <v>120</v>
      </c>
      <c r="F5" s="95">
        <v>9</v>
      </c>
      <c r="G5" s="96">
        <v>8</v>
      </c>
      <c r="H5" s="96">
        <v>10</v>
      </c>
      <c r="I5" s="96">
        <v>0</v>
      </c>
      <c r="J5" s="96">
        <v>10</v>
      </c>
      <c r="K5" s="96">
        <v>10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7"/>
      <c r="AE5" s="98">
        <v>-20</v>
      </c>
      <c r="AF5" s="99">
        <v>30.74</v>
      </c>
      <c r="AG5" s="22">
        <f t="shared" ref="AG5:AG68" si="0">IF(C5=0,"©",IF(COUNTA(E5:AD5)=0,"nebyl",IF((SUM(E5:AE5)-AF5)&lt;0,"0,00",(SUM(E5:AE5)-AF5))))</f>
        <v>116.26</v>
      </c>
    </row>
    <row r="6" spans="1:33" ht="15.75">
      <c r="A6" s="18">
        <f>Prezentace!A7</f>
        <v>55</v>
      </c>
      <c r="B6" s="15" t="str">
        <f>Prezentace!B7</f>
        <v>P</v>
      </c>
      <c r="C6" s="10" t="str">
        <f>Prezentace!C7</f>
        <v>BOČAN</v>
      </c>
      <c r="D6" s="7" t="str">
        <f>Prezentace!D7</f>
        <v>Stanislav</v>
      </c>
      <c r="E6" s="94">
        <v>120</v>
      </c>
      <c r="F6" s="95">
        <v>9</v>
      </c>
      <c r="G6" s="96">
        <v>8</v>
      </c>
      <c r="H6" s="96">
        <v>10</v>
      </c>
      <c r="I6" s="96">
        <v>10</v>
      </c>
      <c r="J6" s="96">
        <v>10</v>
      </c>
      <c r="K6" s="96">
        <v>0</v>
      </c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7"/>
      <c r="AE6" s="98">
        <v>0</v>
      </c>
      <c r="AF6" s="99">
        <v>51.02</v>
      </c>
      <c r="AG6" s="22">
        <f t="shared" si="0"/>
        <v>115.97999999999999</v>
      </c>
    </row>
    <row r="7" spans="1:33" ht="15.75">
      <c r="A7" s="18">
        <f>Prezentace!A8</f>
        <v>39</v>
      </c>
      <c r="B7" s="15" t="str">
        <f>Prezentace!B8</f>
        <v>P</v>
      </c>
      <c r="C7" s="10" t="str">
        <f>Prezentace!C8</f>
        <v>BREJŽEK Pi-C</v>
      </c>
      <c r="D7" s="7" t="str">
        <f>Prezentace!D8</f>
        <v>Vojtěch</v>
      </c>
      <c r="E7" s="94">
        <v>110</v>
      </c>
      <c r="F7" s="95">
        <v>9</v>
      </c>
      <c r="G7" s="96">
        <v>8</v>
      </c>
      <c r="H7" s="96">
        <v>10</v>
      </c>
      <c r="I7" s="96">
        <v>9</v>
      </c>
      <c r="J7" s="96">
        <v>10</v>
      </c>
      <c r="K7" s="96">
        <v>10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8">
        <v>0</v>
      </c>
      <c r="AF7" s="99">
        <v>33.19</v>
      </c>
      <c r="AG7" s="22">
        <f t="shared" si="0"/>
        <v>132.81</v>
      </c>
    </row>
    <row r="8" spans="1:33" ht="15.75">
      <c r="A8" s="18">
        <f>Prezentace!A9</f>
        <v>38</v>
      </c>
      <c r="B8" s="15" t="str">
        <f>Prezentace!B9</f>
        <v>P</v>
      </c>
      <c r="C8" s="10" t="str">
        <f>Prezentace!C9</f>
        <v>BREJŽEK Pi-S</v>
      </c>
      <c r="D8" s="7" t="str">
        <f>Prezentace!D9</f>
        <v>Vojtěch</v>
      </c>
      <c r="E8" s="94">
        <v>120</v>
      </c>
      <c r="F8" s="95">
        <v>9</v>
      </c>
      <c r="G8" s="96">
        <v>9</v>
      </c>
      <c r="H8" s="96">
        <v>10</v>
      </c>
      <c r="I8" s="96">
        <v>10</v>
      </c>
      <c r="J8" s="96">
        <v>10</v>
      </c>
      <c r="K8" s="96">
        <v>10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8">
        <v>0</v>
      </c>
      <c r="AF8" s="99">
        <v>26.97</v>
      </c>
      <c r="AG8" s="22">
        <f t="shared" si="0"/>
        <v>151.03</v>
      </c>
    </row>
    <row r="9" spans="1:33" ht="15.75">
      <c r="A9" s="18">
        <f>Prezentace!A10</f>
        <v>35</v>
      </c>
      <c r="B9" s="15" t="str">
        <f>Prezentace!B10</f>
        <v>P</v>
      </c>
      <c r="C9" s="10" t="str">
        <f>Prezentace!C10</f>
        <v>ČEKAL</v>
      </c>
      <c r="D9" s="7" t="str">
        <f>Prezentace!D10</f>
        <v>Josef</v>
      </c>
      <c r="E9" s="94">
        <v>120</v>
      </c>
      <c r="F9" s="95">
        <v>7</v>
      </c>
      <c r="G9" s="96">
        <v>7</v>
      </c>
      <c r="H9" s="96">
        <v>9</v>
      </c>
      <c r="I9" s="96">
        <v>8</v>
      </c>
      <c r="J9" s="96">
        <v>9</v>
      </c>
      <c r="K9" s="96">
        <v>8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98">
        <v>0</v>
      </c>
      <c r="AF9" s="99">
        <v>35.72</v>
      </c>
      <c r="AG9" s="22">
        <f t="shared" si="0"/>
        <v>132.28</v>
      </c>
    </row>
    <row r="10" spans="1:33" ht="15.75">
      <c r="A10" s="18">
        <f>Prezentace!A11</f>
        <v>36</v>
      </c>
      <c r="B10" s="15" t="str">
        <f>Prezentace!B11</f>
        <v>P</v>
      </c>
      <c r="C10" s="10" t="str">
        <f>Prezentace!C11</f>
        <v>ČERVENKA</v>
      </c>
      <c r="D10" s="7" t="str">
        <f>Prezentace!D11</f>
        <v>Pavel</v>
      </c>
      <c r="E10" s="94">
        <v>120</v>
      </c>
      <c r="F10" s="95">
        <v>9</v>
      </c>
      <c r="G10" s="96">
        <v>9</v>
      </c>
      <c r="H10" s="96">
        <v>10</v>
      </c>
      <c r="I10" s="96">
        <v>10</v>
      </c>
      <c r="J10" s="96">
        <v>10</v>
      </c>
      <c r="K10" s="96">
        <v>9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98">
        <v>0</v>
      </c>
      <c r="AF10" s="99">
        <v>20.41</v>
      </c>
      <c r="AG10" s="22">
        <f t="shared" si="0"/>
        <v>156.59</v>
      </c>
    </row>
    <row r="11" spans="1:33" ht="15.75">
      <c r="A11" s="18">
        <f>Prezentace!A12</f>
        <v>37</v>
      </c>
      <c r="B11" s="15" t="str">
        <f>Prezentace!B12</f>
        <v>R</v>
      </c>
      <c r="C11" s="10" t="str">
        <f>Prezentace!C12</f>
        <v>ČERVENKA</v>
      </c>
      <c r="D11" s="7" t="str">
        <f>Prezentace!D12</f>
        <v>Pavel</v>
      </c>
      <c r="E11" s="94">
        <v>120</v>
      </c>
      <c r="F11" s="95">
        <v>10</v>
      </c>
      <c r="G11" s="96">
        <v>8</v>
      </c>
      <c r="H11" s="96">
        <v>10</v>
      </c>
      <c r="I11" s="96">
        <v>10</v>
      </c>
      <c r="J11" s="96">
        <v>10</v>
      </c>
      <c r="K11" s="96">
        <v>8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98">
        <v>0</v>
      </c>
      <c r="AF11" s="99">
        <v>34.21</v>
      </c>
      <c r="AG11" s="22">
        <f t="shared" si="0"/>
        <v>141.79</v>
      </c>
    </row>
    <row r="12" spans="1:33" ht="15.75">
      <c r="A12" s="18">
        <f>Prezentace!A13</f>
        <v>52</v>
      </c>
      <c r="B12" s="15" t="str">
        <f>Prezentace!B13</f>
        <v>P</v>
      </c>
      <c r="C12" s="10" t="str">
        <f>Prezentace!C13</f>
        <v>FIALA</v>
      </c>
      <c r="D12" s="7" t="str">
        <f>Prezentace!D13</f>
        <v>Miroslav</v>
      </c>
      <c r="E12" s="94">
        <v>120</v>
      </c>
      <c r="F12" s="95">
        <v>9</v>
      </c>
      <c r="G12" s="96">
        <v>8</v>
      </c>
      <c r="H12" s="96">
        <v>10</v>
      </c>
      <c r="I12" s="96">
        <v>10</v>
      </c>
      <c r="J12" s="96">
        <v>10</v>
      </c>
      <c r="K12" s="96">
        <v>8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98">
        <v>0</v>
      </c>
      <c r="AF12" s="99">
        <v>25.59</v>
      </c>
      <c r="AG12" s="22">
        <f t="shared" si="0"/>
        <v>149.41</v>
      </c>
    </row>
    <row r="13" spans="1:33" ht="15.75">
      <c r="A13" s="18">
        <f>Prezentace!A14</f>
        <v>24</v>
      </c>
      <c r="B13" s="15" t="str">
        <f>Prezentace!B14</f>
        <v>P</v>
      </c>
      <c r="C13" s="10" t="str">
        <f>Prezentace!C14</f>
        <v>GAŽÁK</v>
      </c>
      <c r="D13" s="7" t="str">
        <f>Prezentace!D14</f>
        <v>Karel</v>
      </c>
      <c r="E13" s="94">
        <v>120</v>
      </c>
      <c r="F13" s="95">
        <v>9</v>
      </c>
      <c r="G13" s="96">
        <v>9</v>
      </c>
      <c r="H13" s="96">
        <v>10</v>
      </c>
      <c r="I13" s="96">
        <v>10</v>
      </c>
      <c r="J13" s="96">
        <v>10</v>
      </c>
      <c r="K13" s="96">
        <v>9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98">
        <v>0</v>
      </c>
      <c r="AF13" s="99">
        <v>27.91</v>
      </c>
      <c r="AG13" s="22">
        <f t="shared" si="0"/>
        <v>149.09</v>
      </c>
    </row>
    <row r="14" spans="1:33" ht="15.75">
      <c r="A14" s="18">
        <f>Prezentace!A15</f>
        <v>6</v>
      </c>
      <c r="B14" s="15" t="str">
        <f>Prezentace!B15</f>
        <v>P</v>
      </c>
      <c r="C14" s="10" t="str">
        <f>Prezentace!C15</f>
        <v>HÁTLE</v>
      </c>
      <c r="D14" s="7" t="str">
        <f>Prezentace!D15</f>
        <v>Jan</v>
      </c>
      <c r="E14" s="94">
        <v>120</v>
      </c>
      <c r="F14" s="95">
        <v>7</v>
      </c>
      <c r="G14" s="96">
        <v>2</v>
      </c>
      <c r="H14" s="96">
        <v>10</v>
      </c>
      <c r="I14" s="96">
        <v>9</v>
      </c>
      <c r="J14" s="96">
        <v>7</v>
      </c>
      <c r="K14" s="96">
        <v>8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98">
        <v>0</v>
      </c>
      <c r="AF14" s="99">
        <v>34.380000000000003</v>
      </c>
      <c r="AG14" s="22">
        <f t="shared" si="0"/>
        <v>128.62</v>
      </c>
    </row>
    <row r="15" spans="1:33" ht="15.75">
      <c r="A15" s="18">
        <f>Prezentace!A16</f>
        <v>27</v>
      </c>
      <c r="B15" s="15" t="str">
        <f>Prezentace!B16</f>
        <v>P</v>
      </c>
      <c r="C15" s="10" t="str">
        <f>Prezentace!C16</f>
        <v>HRUBÝ</v>
      </c>
      <c r="D15" s="7" t="str">
        <f>Prezentace!D16</f>
        <v>Martin</v>
      </c>
      <c r="E15" s="94">
        <v>110</v>
      </c>
      <c r="F15" s="100">
        <v>8</v>
      </c>
      <c r="G15" s="101">
        <v>8</v>
      </c>
      <c r="H15" s="101">
        <v>9</v>
      </c>
      <c r="I15" s="101">
        <v>9</v>
      </c>
      <c r="J15" s="101">
        <v>9</v>
      </c>
      <c r="K15" s="101">
        <v>9</v>
      </c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  <c r="AE15" s="134">
        <v>0</v>
      </c>
      <c r="AF15" s="99">
        <v>30.8</v>
      </c>
      <c r="AG15" s="22">
        <f t="shared" si="0"/>
        <v>131.19999999999999</v>
      </c>
    </row>
    <row r="16" spans="1:33" ht="15.75">
      <c r="A16" s="18">
        <f>Prezentace!A17</f>
        <v>53</v>
      </c>
      <c r="B16" s="15" t="str">
        <f>Prezentace!B17</f>
        <v>P</v>
      </c>
      <c r="C16" s="10" t="str">
        <f>Prezentace!C17</f>
        <v>JEHLÍK</v>
      </c>
      <c r="D16" s="7" t="str">
        <f>Prezentace!D17</f>
        <v>Radek</v>
      </c>
      <c r="E16" s="94">
        <v>120</v>
      </c>
      <c r="F16" s="95">
        <v>10</v>
      </c>
      <c r="G16" s="96">
        <v>9</v>
      </c>
      <c r="H16" s="96">
        <v>10</v>
      </c>
      <c r="I16" s="96">
        <v>10</v>
      </c>
      <c r="J16" s="96">
        <v>9</v>
      </c>
      <c r="K16" s="96">
        <v>9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>
        <v>0</v>
      </c>
      <c r="AF16" s="99">
        <v>28.25</v>
      </c>
      <c r="AG16" s="22">
        <f t="shared" si="0"/>
        <v>148.75</v>
      </c>
    </row>
    <row r="17" spans="1:33" ht="15.75">
      <c r="A17" s="18">
        <f>Prezentace!A18</f>
        <v>21</v>
      </c>
      <c r="B17" s="15" t="str">
        <f>Prezentace!B18</f>
        <v>P</v>
      </c>
      <c r="C17" s="10" t="str">
        <f>Prezentace!C18</f>
        <v>JÍLEK</v>
      </c>
      <c r="D17" s="7" t="str">
        <f>Prezentace!D18</f>
        <v>Milan</v>
      </c>
      <c r="E17" s="94">
        <v>120</v>
      </c>
      <c r="F17" s="95">
        <v>10</v>
      </c>
      <c r="G17" s="96">
        <v>7</v>
      </c>
      <c r="H17" s="96">
        <v>10</v>
      </c>
      <c r="I17" s="96">
        <v>10</v>
      </c>
      <c r="J17" s="96">
        <v>10</v>
      </c>
      <c r="K17" s="96">
        <v>9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98">
        <v>0</v>
      </c>
      <c r="AF17" s="99">
        <v>48.72</v>
      </c>
      <c r="AG17" s="22">
        <f t="shared" si="0"/>
        <v>127.28</v>
      </c>
    </row>
    <row r="18" spans="1:33" ht="15.75">
      <c r="A18" s="18">
        <f>Prezentace!A19</f>
        <v>50</v>
      </c>
      <c r="B18" s="15" t="str">
        <f>Prezentace!B19</f>
        <v>P</v>
      </c>
      <c r="C18" s="10" t="str">
        <f>Prezentace!C19</f>
        <v>JÍRŮ</v>
      </c>
      <c r="D18" s="7" t="str">
        <f>Prezentace!D19</f>
        <v>Václav</v>
      </c>
      <c r="E18" s="94">
        <v>120</v>
      </c>
      <c r="F18" s="95">
        <v>9</v>
      </c>
      <c r="G18" s="96">
        <v>8</v>
      </c>
      <c r="H18" s="96">
        <v>9</v>
      </c>
      <c r="I18" s="96">
        <v>9</v>
      </c>
      <c r="J18" s="96">
        <v>9</v>
      </c>
      <c r="K18" s="96">
        <v>9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98">
        <v>0</v>
      </c>
      <c r="AF18" s="99">
        <v>22.34</v>
      </c>
      <c r="AG18" s="22">
        <f t="shared" si="0"/>
        <v>150.66</v>
      </c>
    </row>
    <row r="19" spans="1:33" ht="15.75">
      <c r="A19" s="18">
        <f>Prezentace!A20</f>
        <v>25</v>
      </c>
      <c r="B19" s="15" t="str">
        <f>Prezentace!B20</f>
        <v>P</v>
      </c>
      <c r="C19" s="10" t="str">
        <f>Prezentace!C20</f>
        <v>JUNGWIRTH</v>
      </c>
      <c r="D19" s="7" t="str">
        <f>Prezentace!D20</f>
        <v>Jan</v>
      </c>
      <c r="E19" s="94">
        <v>120</v>
      </c>
      <c r="F19" s="95">
        <v>10</v>
      </c>
      <c r="G19" s="96">
        <v>8</v>
      </c>
      <c r="H19" s="96">
        <v>10</v>
      </c>
      <c r="I19" s="96">
        <v>9</v>
      </c>
      <c r="J19" s="96">
        <v>9</v>
      </c>
      <c r="K19" s="96">
        <v>8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98">
        <v>0</v>
      </c>
      <c r="AF19" s="99">
        <v>26.39</v>
      </c>
      <c r="AG19" s="22">
        <f t="shared" si="0"/>
        <v>147.61000000000001</v>
      </c>
    </row>
    <row r="20" spans="1:33" ht="15.75">
      <c r="A20" s="18">
        <f>Prezentace!A21</f>
        <v>43</v>
      </c>
      <c r="B20" s="15" t="str">
        <f>Prezentace!B21</f>
        <v>P</v>
      </c>
      <c r="C20" s="10" t="str">
        <f>Prezentace!C21</f>
        <v>KALIŠ</v>
      </c>
      <c r="D20" s="7" t="str">
        <f>Prezentace!D21</f>
        <v>Petr</v>
      </c>
      <c r="E20" s="94">
        <v>120</v>
      </c>
      <c r="F20" s="95">
        <v>7</v>
      </c>
      <c r="G20" s="96">
        <v>7</v>
      </c>
      <c r="H20" s="96">
        <v>10</v>
      </c>
      <c r="I20" s="96">
        <v>10</v>
      </c>
      <c r="J20" s="96">
        <v>10</v>
      </c>
      <c r="K20" s="96">
        <v>9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8">
        <v>0</v>
      </c>
      <c r="AF20" s="99">
        <v>21.65</v>
      </c>
      <c r="AG20" s="22">
        <f t="shared" si="0"/>
        <v>151.35</v>
      </c>
    </row>
    <row r="21" spans="1:33" ht="15.75">
      <c r="A21" s="18">
        <f>Prezentace!A22</f>
        <v>44</v>
      </c>
      <c r="B21" s="15" t="str">
        <f>Prezentace!B22</f>
        <v>R</v>
      </c>
      <c r="C21" s="10" t="str">
        <f>Prezentace!C22</f>
        <v>KALIŠ</v>
      </c>
      <c r="D21" s="7" t="str">
        <f>Prezentace!D22</f>
        <v>Petr</v>
      </c>
      <c r="E21" s="94">
        <v>120</v>
      </c>
      <c r="F21" s="95">
        <v>7</v>
      </c>
      <c r="G21" s="96">
        <v>5</v>
      </c>
      <c r="H21" s="96">
        <v>10</v>
      </c>
      <c r="I21" s="96">
        <v>9</v>
      </c>
      <c r="J21" s="96">
        <v>10</v>
      </c>
      <c r="K21" s="96">
        <v>10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  <c r="AE21" s="98">
        <v>0</v>
      </c>
      <c r="AF21" s="99">
        <v>45.48</v>
      </c>
      <c r="AG21" s="22">
        <f t="shared" si="0"/>
        <v>125.52000000000001</v>
      </c>
    </row>
    <row r="22" spans="1:33" ht="15.75">
      <c r="A22" s="18">
        <f>Prezentace!A23</f>
        <v>45</v>
      </c>
      <c r="B22" s="15" t="str">
        <f>Prezentace!B23</f>
        <v>P</v>
      </c>
      <c r="C22" s="10" t="str">
        <f>Prezentace!C23</f>
        <v>KALIŠOVÁ</v>
      </c>
      <c r="D22" s="7" t="str">
        <f>Prezentace!D23</f>
        <v>Monika</v>
      </c>
      <c r="E22" s="94">
        <v>120</v>
      </c>
      <c r="F22" s="95">
        <v>8</v>
      </c>
      <c r="G22" s="96">
        <v>5</v>
      </c>
      <c r="H22" s="96">
        <v>10</v>
      </c>
      <c r="I22" s="96">
        <v>10</v>
      </c>
      <c r="J22" s="96">
        <v>10</v>
      </c>
      <c r="K22" s="96">
        <v>9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98">
        <v>0</v>
      </c>
      <c r="AF22" s="99">
        <v>36.81</v>
      </c>
      <c r="AG22" s="22">
        <f t="shared" si="0"/>
        <v>135.19</v>
      </c>
    </row>
    <row r="23" spans="1:33" ht="15.75">
      <c r="A23" s="18">
        <f>Prezentace!A24</f>
        <v>22</v>
      </c>
      <c r="B23" s="15" t="str">
        <f>Prezentace!B24</f>
        <v>P</v>
      </c>
      <c r="C23" s="10" t="str">
        <f>Prezentace!C24</f>
        <v>KEJŘ</v>
      </c>
      <c r="D23" s="7" t="str">
        <f>Prezentace!D24</f>
        <v>Karel</v>
      </c>
      <c r="E23" s="94">
        <v>120</v>
      </c>
      <c r="F23" s="95">
        <v>8</v>
      </c>
      <c r="G23" s="96">
        <v>8</v>
      </c>
      <c r="H23" s="96">
        <v>10</v>
      </c>
      <c r="I23" s="96">
        <v>10</v>
      </c>
      <c r="J23" s="96">
        <v>9</v>
      </c>
      <c r="K23" s="96">
        <v>9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7"/>
      <c r="AE23" s="98">
        <v>0</v>
      </c>
      <c r="AF23" s="99">
        <v>19.829999999999998</v>
      </c>
      <c r="AG23" s="22">
        <f t="shared" si="0"/>
        <v>154.17000000000002</v>
      </c>
    </row>
    <row r="24" spans="1:33" ht="15.75">
      <c r="A24" s="18">
        <f>Prezentace!A25</f>
        <v>26</v>
      </c>
      <c r="B24" s="15" t="str">
        <f>Prezentace!B25</f>
        <v>P</v>
      </c>
      <c r="C24" s="10" t="str">
        <f>Prezentace!C25</f>
        <v>KLIMEŠ</v>
      </c>
      <c r="D24" s="7" t="str">
        <f>Prezentace!D25</f>
        <v>Pavel</v>
      </c>
      <c r="E24" s="94">
        <v>120</v>
      </c>
      <c r="F24" s="95">
        <v>9</v>
      </c>
      <c r="G24" s="96">
        <v>9</v>
      </c>
      <c r="H24" s="96">
        <v>10</v>
      </c>
      <c r="I24" s="96">
        <v>8</v>
      </c>
      <c r="J24" s="96">
        <v>9</v>
      </c>
      <c r="K24" s="96">
        <v>9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>
        <v>0</v>
      </c>
      <c r="AF24" s="99">
        <v>32.21</v>
      </c>
      <c r="AG24" s="22">
        <f t="shared" si="0"/>
        <v>141.79</v>
      </c>
    </row>
    <row r="25" spans="1:33" ht="15.75">
      <c r="A25" s="18">
        <f>Prezentace!A26</f>
        <v>18</v>
      </c>
      <c r="B25" s="15" t="str">
        <f>Prezentace!B26</f>
        <v>P</v>
      </c>
      <c r="C25" s="10" t="str">
        <f>Prezentace!C26</f>
        <v>KOCH</v>
      </c>
      <c r="D25" s="7" t="str">
        <f>Prezentace!D26</f>
        <v>Miroslav</v>
      </c>
      <c r="E25" s="94">
        <v>120</v>
      </c>
      <c r="F25" s="95">
        <v>9</v>
      </c>
      <c r="G25" s="96">
        <v>9</v>
      </c>
      <c r="H25" s="96">
        <v>10</v>
      </c>
      <c r="I25" s="96">
        <v>10</v>
      </c>
      <c r="J25" s="96">
        <v>10</v>
      </c>
      <c r="K25" s="96">
        <v>10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8">
        <v>0</v>
      </c>
      <c r="AF25" s="99">
        <v>39.979999999999997</v>
      </c>
      <c r="AG25" s="22">
        <f t="shared" si="0"/>
        <v>138.02000000000001</v>
      </c>
    </row>
    <row r="26" spans="1:33" ht="15.75">
      <c r="A26" s="18">
        <f>Prezentace!A27</f>
        <v>19</v>
      </c>
      <c r="B26" s="15" t="str">
        <f>Prezentace!B27</f>
        <v>P</v>
      </c>
      <c r="C26" s="10" t="str">
        <f>Prezentace!C27</f>
        <v>KOCH ml.</v>
      </c>
      <c r="D26" s="7" t="str">
        <f>Prezentace!D27</f>
        <v>Miroslav</v>
      </c>
      <c r="E26" s="94">
        <v>120</v>
      </c>
      <c r="F26" s="95">
        <v>8</v>
      </c>
      <c r="G26" s="96">
        <v>7</v>
      </c>
      <c r="H26" s="96">
        <v>9</v>
      </c>
      <c r="I26" s="96">
        <v>0</v>
      </c>
      <c r="J26" s="96">
        <v>10</v>
      </c>
      <c r="K26" s="96">
        <v>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98">
        <v>0</v>
      </c>
      <c r="AF26" s="99">
        <v>30.72</v>
      </c>
      <c r="AG26" s="22">
        <f t="shared" si="0"/>
        <v>123.28</v>
      </c>
    </row>
    <row r="27" spans="1:33" ht="15.75">
      <c r="A27" s="18">
        <f>Prezentace!A28</f>
        <v>8</v>
      </c>
      <c r="B27" s="15" t="str">
        <f>Prezentace!B28</f>
        <v>P</v>
      </c>
      <c r="C27" s="10" t="str">
        <f>Prezentace!C28</f>
        <v>KOLÁŘ</v>
      </c>
      <c r="D27" s="7" t="str">
        <f>Prezentace!D28</f>
        <v>Jaroslav</v>
      </c>
      <c r="E27" s="94">
        <v>120</v>
      </c>
      <c r="F27" s="95">
        <v>7</v>
      </c>
      <c r="G27" s="96">
        <v>3</v>
      </c>
      <c r="H27" s="96">
        <v>0</v>
      </c>
      <c r="I27" s="96">
        <v>0</v>
      </c>
      <c r="J27" s="96">
        <v>9</v>
      </c>
      <c r="K27" s="96">
        <v>9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7"/>
      <c r="AE27" s="98">
        <v>0</v>
      </c>
      <c r="AF27" s="99">
        <v>43.35</v>
      </c>
      <c r="AG27" s="22">
        <f t="shared" si="0"/>
        <v>104.65</v>
      </c>
    </row>
    <row r="28" spans="1:33" ht="15.75">
      <c r="A28" s="18">
        <f>Prezentace!A29</f>
        <v>30</v>
      </c>
      <c r="B28" s="15" t="str">
        <f>Prezentace!B29</f>
        <v>P</v>
      </c>
      <c r="C28" s="10" t="str">
        <f>Prezentace!C29</f>
        <v>KOLTAI</v>
      </c>
      <c r="D28" s="7" t="str">
        <f>Prezentace!D29</f>
        <v>Pavel</v>
      </c>
      <c r="E28" s="94">
        <v>120</v>
      </c>
      <c r="F28" s="95">
        <v>9</v>
      </c>
      <c r="G28" s="96">
        <v>8</v>
      </c>
      <c r="H28" s="96">
        <v>10</v>
      </c>
      <c r="I28" s="96">
        <v>10</v>
      </c>
      <c r="J28" s="96">
        <v>9</v>
      </c>
      <c r="K28" s="96">
        <v>8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7"/>
      <c r="AE28" s="98">
        <v>0</v>
      </c>
      <c r="AF28" s="99">
        <v>28.66</v>
      </c>
      <c r="AG28" s="22">
        <f t="shared" si="0"/>
        <v>145.34</v>
      </c>
    </row>
    <row r="29" spans="1:33" ht="15.75">
      <c r="A29" s="18">
        <f>Prezentace!A30</f>
        <v>20</v>
      </c>
      <c r="B29" s="15" t="str">
        <f>Prezentace!B30</f>
        <v>P</v>
      </c>
      <c r="C29" s="10" t="str">
        <f>Prezentace!C30</f>
        <v>KONRÁD</v>
      </c>
      <c r="D29" s="7" t="str">
        <f>Prezentace!D30</f>
        <v>František</v>
      </c>
      <c r="E29" s="94">
        <v>120</v>
      </c>
      <c r="F29" s="95">
        <v>8</v>
      </c>
      <c r="G29" s="96">
        <v>3</v>
      </c>
      <c r="H29" s="96">
        <v>10</v>
      </c>
      <c r="I29" s="96">
        <v>8</v>
      </c>
      <c r="J29" s="96">
        <v>8</v>
      </c>
      <c r="K29" s="96">
        <v>8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>
        <v>0</v>
      </c>
      <c r="AF29" s="99">
        <v>24.06</v>
      </c>
      <c r="AG29" s="22">
        <f t="shared" si="0"/>
        <v>140.94</v>
      </c>
    </row>
    <row r="30" spans="1:33" ht="15.75">
      <c r="A30" s="18">
        <f>Prezentace!A31</f>
        <v>47</v>
      </c>
      <c r="B30" s="15" t="str">
        <f>Prezentace!B31</f>
        <v>P</v>
      </c>
      <c r="C30" s="10" t="str">
        <f>Prezentace!C31</f>
        <v>KRAUS</v>
      </c>
      <c r="D30" s="7" t="str">
        <f>Prezentace!D31</f>
        <v>Milan</v>
      </c>
      <c r="E30" s="94">
        <v>120</v>
      </c>
      <c r="F30" s="95">
        <v>9</v>
      </c>
      <c r="G30" s="96">
        <v>8</v>
      </c>
      <c r="H30" s="96">
        <v>10</v>
      </c>
      <c r="I30" s="96">
        <v>9</v>
      </c>
      <c r="J30" s="96">
        <v>10</v>
      </c>
      <c r="K30" s="96">
        <v>9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8">
        <v>0</v>
      </c>
      <c r="AF30" s="99">
        <v>21.47</v>
      </c>
      <c r="AG30" s="22">
        <f t="shared" si="0"/>
        <v>153.53</v>
      </c>
    </row>
    <row r="31" spans="1:33" ht="15.75">
      <c r="A31" s="18">
        <f>Prezentace!A32</f>
        <v>48</v>
      </c>
      <c r="B31" s="15" t="str">
        <f>Prezentace!B32</f>
        <v>P</v>
      </c>
      <c r="C31" s="10" t="str">
        <f>Prezentace!C32</f>
        <v>KRUPICA</v>
      </c>
      <c r="D31" s="7" t="str">
        <f>Prezentace!D32</f>
        <v>Milan</v>
      </c>
      <c r="E31" s="94">
        <v>120</v>
      </c>
      <c r="F31" s="95">
        <v>5</v>
      </c>
      <c r="G31" s="96">
        <v>3</v>
      </c>
      <c r="H31" s="96">
        <v>10</v>
      </c>
      <c r="I31" s="96">
        <v>9</v>
      </c>
      <c r="J31" s="96">
        <v>10</v>
      </c>
      <c r="K31" s="96">
        <v>8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98">
        <v>0</v>
      </c>
      <c r="AF31" s="99">
        <v>35.71</v>
      </c>
      <c r="AG31" s="22">
        <f t="shared" si="0"/>
        <v>129.29</v>
      </c>
    </row>
    <row r="32" spans="1:33" ht="15.75">
      <c r="A32" s="18">
        <f>Prezentace!A33</f>
        <v>49</v>
      </c>
      <c r="B32" s="15" t="str">
        <f>Prezentace!B33</f>
        <v>R</v>
      </c>
      <c r="C32" s="10" t="str">
        <f>Prezentace!C33</f>
        <v>KRUPICA</v>
      </c>
      <c r="D32" s="7" t="str">
        <f>Prezentace!D33</f>
        <v>Milan</v>
      </c>
      <c r="E32" s="94">
        <v>120</v>
      </c>
      <c r="F32" s="95">
        <v>8</v>
      </c>
      <c r="G32" s="96">
        <v>6</v>
      </c>
      <c r="H32" s="96">
        <v>10</v>
      </c>
      <c r="I32" s="96">
        <v>10</v>
      </c>
      <c r="J32" s="96">
        <v>10</v>
      </c>
      <c r="K32" s="96">
        <v>9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8">
        <v>0</v>
      </c>
      <c r="AF32" s="99">
        <v>60.29</v>
      </c>
      <c r="AG32" s="22">
        <f t="shared" si="0"/>
        <v>112.71000000000001</v>
      </c>
    </row>
    <row r="33" spans="1:33" ht="15.75">
      <c r="A33" s="18">
        <f>Prezentace!A34</f>
        <v>7</v>
      </c>
      <c r="B33" s="15" t="str">
        <f>Prezentace!B34</f>
        <v>P</v>
      </c>
      <c r="C33" s="10" t="str">
        <f>Prezentace!C34</f>
        <v>KUBATA</v>
      </c>
      <c r="D33" s="7" t="str">
        <f>Prezentace!D34</f>
        <v>Daniel</v>
      </c>
      <c r="E33" s="94">
        <v>120</v>
      </c>
      <c r="F33" s="95">
        <v>7</v>
      </c>
      <c r="G33" s="96">
        <v>6</v>
      </c>
      <c r="H33" s="96">
        <v>9</v>
      </c>
      <c r="I33" s="96">
        <v>9</v>
      </c>
      <c r="J33" s="96">
        <v>10</v>
      </c>
      <c r="K33" s="96">
        <v>9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8">
        <v>0</v>
      </c>
      <c r="AF33" s="99">
        <v>45.45</v>
      </c>
      <c r="AG33" s="22">
        <f t="shared" si="0"/>
        <v>124.55</v>
      </c>
    </row>
    <row r="34" spans="1:33" ht="15.75">
      <c r="A34" s="18">
        <f>Prezentace!A35</f>
        <v>23</v>
      </c>
      <c r="B34" s="15" t="str">
        <f>Prezentace!B35</f>
        <v>P</v>
      </c>
      <c r="C34" s="10" t="str">
        <f>Prezentace!C35</f>
        <v>MAREK</v>
      </c>
      <c r="D34" s="7" t="str">
        <f>Prezentace!D35</f>
        <v>Petr</v>
      </c>
      <c r="E34" s="94">
        <v>120</v>
      </c>
      <c r="F34" s="95">
        <v>9</v>
      </c>
      <c r="G34" s="96">
        <v>9</v>
      </c>
      <c r="H34" s="96">
        <v>10</v>
      </c>
      <c r="I34" s="96">
        <v>10</v>
      </c>
      <c r="J34" s="96">
        <v>10</v>
      </c>
      <c r="K34" s="96">
        <v>9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>
        <v>0</v>
      </c>
      <c r="AF34" s="99">
        <v>18.690000000000001</v>
      </c>
      <c r="AG34" s="22">
        <f t="shared" si="0"/>
        <v>158.31</v>
      </c>
    </row>
    <row r="35" spans="1:33" ht="15.75">
      <c r="A35" s="18">
        <f>Prezentace!A36</f>
        <v>13</v>
      </c>
      <c r="B35" s="15" t="str">
        <f>Prezentace!B36</f>
        <v>P</v>
      </c>
      <c r="C35" s="10" t="str">
        <f>Prezentace!C36</f>
        <v>MARHOUNOVÁ</v>
      </c>
      <c r="D35" s="7" t="str">
        <f>Prezentace!D36</f>
        <v>Martina</v>
      </c>
      <c r="E35" s="94">
        <v>110</v>
      </c>
      <c r="F35" s="95">
        <v>3</v>
      </c>
      <c r="G35" s="96">
        <v>1</v>
      </c>
      <c r="H35" s="96">
        <v>9</v>
      </c>
      <c r="I35" s="96">
        <v>0</v>
      </c>
      <c r="J35" s="96">
        <v>0</v>
      </c>
      <c r="K35" s="96">
        <v>0</v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7"/>
      <c r="AE35" s="98">
        <v>0</v>
      </c>
      <c r="AF35" s="99">
        <v>46.55</v>
      </c>
      <c r="AG35" s="22">
        <f t="shared" si="0"/>
        <v>76.45</v>
      </c>
    </row>
    <row r="36" spans="1:33" ht="15.75">
      <c r="A36" s="18">
        <f>Prezentace!A37</f>
        <v>51</v>
      </c>
      <c r="B36" s="15" t="str">
        <f>Prezentace!B37</f>
        <v>P</v>
      </c>
      <c r="C36" s="10" t="str">
        <f>Prezentace!C37</f>
        <v>MATĚJKA</v>
      </c>
      <c r="D36" s="7" t="str">
        <f>Prezentace!D37</f>
        <v>Milan</v>
      </c>
      <c r="E36" s="94">
        <v>120</v>
      </c>
      <c r="F36" s="95">
        <v>10</v>
      </c>
      <c r="G36" s="96">
        <v>8</v>
      </c>
      <c r="H36" s="96">
        <v>9</v>
      </c>
      <c r="I36" s="96">
        <v>9</v>
      </c>
      <c r="J36" s="96">
        <v>10</v>
      </c>
      <c r="K36" s="96">
        <v>7</v>
      </c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7"/>
      <c r="AE36" s="98">
        <v>0</v>
      </c>
      <c r="AF36" s="99">
        <v>47</v>
      </c>
      <c r="AG36" s="22">
        <f t="shared" si="0"/>
        <v>126</v>
      </c>
    </row>
    <row r="37" spans="1:33" ht="15.75">
      <c r="A37" s="18">
        <f>Prezentace!A38</f>
        <v>29</v>
      </c>
      <c r="B37" s="15" t="str">
        <f>Prezentace!B38</f>
        <v>P</v>
      </c>
      <c r="C37" s="10" t="str">
        <f>Prezentace!C38</f>
        <v>MESÁROŠ</v>
      </c>
      <c r="D37" s="7" t="str">
        <f>Prezentace!D38</f>
        <v>Štefan</v>
      </c>
      <c r="E37" s="94">
        <v>120</v>
      </c>
      <c r="F37" s="95">
        <v>8</v>
      </c>
      <c r="G37" s="96">
        <v>4</v>
      </c>
      <c r="H37" s="96">
        <v>10</v>
      </c>
      <c r="I37" s="96">
        <v>10</v>
      </c>
      <c r="J37" s="96">
        <v>8</v>
      </c>
      <c r="K37" s="96">
        <v>0</v>
      </c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98">
        <v>0</v>
      </c>
      <c r="AF37" s="99">
        <v>24.37</v>
      </c>
      <c r="AG37" s="22">
        <f t="shared" si="0"/>
        <v>135.63</v>
      </c>
    </row>
    <row r="38" spans="1:33" ht="15.75">
      <c r="A38" s="18">
        <f>Prezentace!A39</f>
        <v>31</v>
      </c>
      <c r="B38" s="15" t="str">
        <f>Prezentace!B39</f>
        <v>P</v>
      </c>
      <c r="C38" s="10" t="str">
        <f>Prezentace!C39</f>
        <v>MIRONIUK</v>
      </c>
      <c r="D38" s="7" t="str">
        <f>Prezentace!D39</f>
        <v>Zdeněk</v>
      </c>
      <c r="E38" s="94">
        <v>120</v>
      </c>
      <c r="F38" s="95">
        <v>9</v>
      </c>
      <c r="G38" s="96">
        <v>8</v>
      </c>
      <c r="H38" s="96">
        <v>10</v>
      </c>
      <c r="I38" s="96">
        <v>10</v>
      </c>
      <c r="J38" s="96">
        <v>9</v>
      </c>
      <c r="K38" s="96">
        <v>9</v>
      </c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98">
        <v>0</v>
      </c>
      <c r="AF38" s="99">
        <v>23.38</v>
      </c>
      <c r="AG38" s="22">
        <f t="shared" si="0"/>
        <v>151.62</v>
      </c>
    </row>
    <row r="39" spans="1:33" ht="15.75">
      <c r="A39" s="18">
        <f>Prezentace!A40</f>
        <v>32</v>
      </c>
      <c r="B39" s="15" t="str">
        <f>Prezentace!B40</f>
        <v>R</v>
      </c>
      <c r="C39" s="10" t="str">
        <f>Prezentace!C40</f>
        <v>MIRONIUK</v>
      </c>
      <c r="D39" s="7" t="str">
        <f>Prezentace!D40</f>
        <v>Zdeněk</v>
      </c>
      <c r="E39" s="94">
        <v>120</v>
      </c>
      <c r="F39" s="95">
        <v>10</v>
      </c>
      <c r="G39" s="96">
        <v>8</v>
      </c>
      <c r="H39" s="96">
        <v>10</v>
      </c>
      <c r="I39" s="96">
        <v>9</v>
      </c>
      <c r="J39" s="96">
        <v>10</v>
      </c>
      <c r="K39" s="96">
        <v>9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>
        <v>0</v>
      </c>
      <c r="AF39" s="99">
        <v>36.47</v>
      </c>
      <c r="AG39" s="22">
        <f t="shared" si="0"/>
        <v>139.53</v>
      </c>
    </row>
    <row r="40" spans="1:33" ht="15.75">
      <c r="A40" s="18">
        <f>Prezentace!A41</f>
        <v>4</v>
      </c>
      <c r="B40" s="15" t="str">
        <f>Prezentace!B41</f>
        <v>P</v>
      </c>
      <c r="C40" s="10" t="str">
        <f>Prezentace!C41</f>
        <v>NOVOTNÝ</v>
      </c>
      <c r="D40" s="7" t="str">
        <f>Prezentace!D41</f>
        <v>Zdeněk</v>
      </c>
      <c r="E40" s="94">
        <v>120</v>
      </c>
      <c r="F40" s="95">
        <v>9</v>
      </c>
      <c r="G40" s="96">
        <v>9</v>
      </c>
      <c r="H40" s="96">
        <v>10</v>
      </c>
      <c r="I40" s="96">
        <v>9</v>
      </c>
      <c r="J40" s="96">
        <v>10</v>
      </c>
      <c r="K40" s="96">
        <v>10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8">
        <v>-20</v>
      </c>
      <c r="AF40" s="99">
        <v>15.99</v>
      </c>
      <c r="AG40" s="22">
        <f>IF(C40=0,"©",IF(COUNTA(E40:AD40)=0,"nebyl",IF((SUM(E40:AE40)-AF40)&lt;0,"0,00",(SUM(E40:AE40)-AF40))))</f>
        <v>141.01</v>
      </c>
    </row>
    <row r="41" spans="1:33" ht="15.75">
      <c r="A41" s="18">
        <f>Prezentace!A42</f>
        <v>9</v>
      </c>
      <c r="B41" s="15" t="str">
        <f>Prezentace!B42</f>
        <v>P</v>
      </c>
      <c r="C41" s="10" t="str">
        <f>Prezentace!C42</f>
        <v>PAKOSTA</v>
      </c>
      <c r="D41" s="7" t="str">
        <f>Prezentace!D42</f>
        <v>Karel</v>
      </c>
      <c r="E41" s="94">
        <v>120</v>
      </c>
      <c r="F41" s="95">
        <v>7</v>
      </c>
      <c r="G41" s="96">
        <v>0</v>
      </c>
      <c r="H41" s="96">
        <v>10</v>
      </c>
      <c r="I41" s="96">
        <v>0</v>
      </c>
      <c r="J41" s="96">
        <v>8</v>
      </c>
      <c r="K41" s="96">
        <v>0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7"/>
      <c r="AE41" s="98">
        <v>-30</v>
      </c>
      <c r="AF41" s="99">
        <v>44.42</v>
      </c>
      <c r="AG41" s="22">
        <f t="shared" si="0"/>
        <v>70.58</v>
      </c>
    </row>
    <row r="42" spans="1:33" ht="15.75">
      <c r="A42" s="18">
        <f>Prezentace!A43</f>
        <v>33</v>
      </c>
      <c r="B42" s="15" t="str">
        <f>Prezentace!B43</f>
        <v>P</v>
      </c>
      <c r="C42" s="10" t="str">
        <f>Prezentace!C43</f>
        <v>PECHOVÁ</v>
      </c>
      <c r="D42" s="7" t="str">
        <f>Prezentace!D43</f>
        <v>Hana</v>
      </c>
      <c r="E42" s="94">
        <v>120</v>
      </c>
      <c r="F42" s="95">
        <v>7</v>
      </c>
      <c r="G42" s="96">
        <v>7</v>
      </c>
      <c r="H42" s="96">
        <v>8</v>
      </c>
      <c r="I42" s="96">
        <v>8</v>
      </c>
      <c r="J42" s="96">
        <v>9</v>
      </c>
      <c r="K42" s="96">
        <v>9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8">
        <v>0</v>
      </c>
      <c r="AF42" s="99">
        <v>30.27</v>
      </c>
      <c r="AG42" s="22">
        <f t="shared" si="0"/>
        <v>137.72999999999999</v>
      </c>
    </row>
    <row r="43" spans="1:33" ht="15.75">
      <c r="A43" s="18">
        <f>Prezentace!A44</f>
        <v>34</v>
      </c>
      <c r="B43" s="15" t="str">
        <f>Prezentace!B44</f>
        <v>R</v>
      </c>
      <c r="C43" s="10" t="str">
        <f>Prezentace!C44</f>
        <v>PECHOVÁ</v>
      </c>
      <c r="D43" s="7" t="str">
        <f>Prezentace!D44</f>
        <v>Hana</v>
      </c>
      <c r="E43" s="94">
        <v>120</v>
      </c>
      <c r="F43" s="95">
        <v>7</v>
      </c>
      <c r="G43" s="96">
        <v>2</v>
      </c>
      <c r="H43" s="96">
        <v>10</v>
      </c>
      <c r="I43" s="96">
        <v>10</v>
      </c>
      <c r="J43" s="96">
        <v>8</v>
      </c>
      <c r="K43" s="96">
        <v>0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98">
        <v>0</v>
      </c>
      <c r="AF43" s="99">
        <v>41.97</v>
      </c>
      <c r="AG43" s="22">
        <f t="shared" si="0"/>
        <v>115.03</v>
      </c>
    </row>
    <row r="44" spans="1:33" ht="15.75">
      <c r="A44" s="18">
        <f>Prezentace!A45</f>
        <v>11</v>
      </c>
      <c r="B44" s="15" t="str">
        <f>Prezentace!B45</f>
        <v>P</v>
      </c>
      <c r="C44" s="10" t="str">
        <f>Prezentace!C45</f>
        <v>PLECER</v>
      </c>
      <c r="D44" s="7" t="str">
        <f>Prezentace!D45</f>
        <v>Josef</v>
      </c>
      <c r="E44" s="94">
        <v>110</v>
      </c>
      <c r="F44" s="95">
        <v>10</v>
      </c>
      <c r="G44" s="96">
        <v>0</v>
      </c>
      <c r="H44" s="96">
        <v>10</v>
      </c>
      <c r="I44" s="96">
        <v>9</v>
      </c>
      <c r="J44" s="96">
        <v>10</v>
      </c>
      <c r="K44" s="96">
        <v>8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>
        <v>0</v>
      </c>
      <c r="AF44" s="99">
        <v>48.27</v>
      </c>
      <c r="AG44" s="22">
        <f t="shared" si="0"/>
        <v>108.72999999999999</v>
      </c>
    </row>
    <row r="45" spans="1:33" ht="15.75">
      <c r="A45" s="18">
        <f>Prezentace!A46</f>
        <v>16</v>
      </c>
      <c r="B45" s="15" t="str">
        <f>Prezentace!B46</f>
        <v>P</v>
      </c>
      <c r="C45" s="10" t="str">
        <f>Prezentace!C46</f>
        <v>RENDL</v>
      </c>
      <c r="D45" s="7" t="str">
        <f>Prezentace!D46</f>
        <v>Josef</v>
      </c>
      <c r="E45" s="94">
        <v>120</v>
      </c>
      <c r="F45" s="95">
        <v>8</v>
      </c>
      <c r="G45" s="96">
        <v>7</v>
      </c>
      <c r="H45" s="96">
        <v>10</v>
      </c>
      <c r="I45" s="96">
        <v>10</v>
      </c>
      <c r="J45" s="96">
        <v>9</v>
      </c>
      <c r="K45" s="96">
        <v>8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  <c r="AE45" s="98">
        <v>0</v>
      </c>
      <c r="AF45" s="99">
        <v>20.93</v>
      </c>
      <c r="AG45" s="22">
        <f t="shared" si="0"/>
        <v>151.07</v>
      </c>
    </row>
    <row r="46" spans="1:33" ht="15.75">
      <c r="A46" s="18">
        <f>Prezentace!A47</f>
        <v>17</v>
      </c>
      <c r="B46" s="15" t="str">
        <f>Prezentace!B47</f>
        <v>R</v>
      </c>
      <c r="C46" s="10" t="str">
        <f>Prezentace!C47</f>
        <v>RENDL</v>
      </c>
      <c r="D46" s="7" t="str">
        <f>Prezentace!D47</f>
        <v>Josef</v>
      </c>
      <c r="E46" s="94">
        <v>120</v>
      </c>
      <c r="F46" s="95">
        <v>9</v>
      </c>
      <c r="G46" s="96">
        <v>9</v>
      </c>
      <c r="H46" s="96">
        <v>10</v>
      </c>
      <c r="I46" s="96">
        <v>10</v>
      </c>
      <c r="J46" s="96">
        <v>9</v>
      </c>
      <c r="K46" s="96">
        <v>0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8">
        <v>0</v>
      </c>
      <c r="AF46" s="99">
        <v>28.93</v>
      </c>
      <c r="AG46" s="22">
        <f t="shared" si="0"/>
        <v>138.07</v>
      </c>
    </row>
    <row r="47" spans="1:33" ht="15.75">
      <c r="A47" s="18">
        <f>Prezentace!A48</f>
        <v>56</v>
      </c>
      <c r="B47" s="15" t="str">
        <f>Prezentace!B48</f>
        <v>P</v>
      </c>
      <c r="C47" s="10" t="str">
        <f>Prezentace!C48</f>
        <v>SEDMÍK</v>
      </c>
      <c r="D47" s="7" t="str">
        <f>Prezentace!D48</f>
        <v>Petr</v>
      </c>
      <c r="E47" s="94">
        <v>110</v>
      </c>
      <c r="F47" s="95">
        <v>9</v>
      </c>
      <c r="G47" s="96">
        <v>4</v>
      </c>
      <c r="H47" s="96">
        <v>10</v>
      </c>
      <c r="I47" s="96">
        <v>0</v>
      </c>
      <c r="J47" s="96">
        <v>9</v>
      </c>
      <c r="K47" s="96">
        <v>9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98">
        <v>0</v>
      </c>
      <c r="AF47" s="99">
        <v>37.65</v>
      </c>
      <c r="AG47" s="22">
        <f t="shared" si="0"/>
        <v>113.35</v>
      </c>
    </row>
    <row r="48" spans="1:33" ht="15.75">
      <c r="A48" s="18">
        <f>Prezentace!A49</f>
        <v>14</v>
      </c>
      <c r="B48" s="15" t="str">
        <f>Prezentace!B49</f>
        <v>P</v>
      </c>
      <c r="C48" s="10" t="str">
        <f>Prezentace!C49</f>
        <v>SOKOLÍK</v>
      </c>
      <c r="D48" s="7" t="str">
        <f>Prezentace!D49</f>
        <v>Jaroslav</v>
      </c>
      <c r="E48" s="94">
        <v>120</v>
      </c>
      <c r="F48" s="95">
        <v>7</v>
      </c>
      <c r="G48" s="96">
        <v>5</v>
      </c>
      <c r="H48" s="96">
        <v>9</v>
      </c>
      <c r="I48" s="96">
        <v>9</v>
      </c>
      <c r="J48" s="96">
        <v>10</v>
      </c>
      <c r="K48" s="96">
        <v>8</v>
      </c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98">
        <v>0</v>
      </c>
      <c r="AF48" s="99">
        <v>18.37</v>
      </c>
      <c r="AG48" s="22">
        <f t="shared" si="0"/>
        <v>149.63</v>
      </c>
    </row>
    <row r="49" spans="1:33" ht="15.75">
      <c r="A49" s="18">
        <f>Prezentace!A50</f>
        <v>54</v>
      </c>
      <c r="B49" s="15" t="str">
        <f>Prezentace!B50</f>
        <v>P</v>
      </c>
      <c r="C49" s="10" t="str">
        <f>Prezentace!C50</f>
        <v>SYROVÝ</v>
      </c>
      <c r="D49" s="7" t="str">
        <f>Prezentace!D50</f>
        <v>Martin</v>
      </c>
      <c r="E49" s="94">
        <v>120</v>
      </c>
      <c r="F49" s="95">
        <v>7</v>
      </c>
      <c r="G49" s="96">
        <v>5</v>
      </c>
      <c r="H49" s="96">
        <v>10</v>
      </c>
      <c r="I49" s="96">
        <v>10</v>
      </c>
      <c r="J49" s="96">
        <v>9</v>
      </c>
      <c r="K49" s="96">
        <v>9</v>
      </c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>
        <v>0</v>
      </c>
      <c r="AF49" s="99">
        <v>23.61</v>
      </c>
      <c r="AG49" s="22">
        <f t="shared" si="0"/>
        <v>146.38999999999999</v>
      </c>
    </row>
    <row r="50" spans="1:33" ht="15.75">
      <c r="A50" s="18">
        <f>Prezentace!A51</f>
        <v>12</v>
      </c>
      <c r="B50" s="15" t="str">
        <f>Prezentace!B51</f>
        <v>P</v>
      </c>
      <c r="C50" s="10" t="str">
        <f>Prezentace!C51</f>
        <v>ŠESTÁK</v>
      </c>
      <c r="D50" s="7" t="str">
        <f>Prezentace!D51</f>
        <v>Pavel</v>
      </c>
      <c r="E50" s="94">
        <v>110</v>
      </c>
      <c r="F50" s="95">
        <v>5</v>
      </c>
      <c r="G50" s="96">
        <v>0</v>
      </c>
      <c r="H50" s="96">
        <v>8</v>
      </c>
      <c r="I50" s="96">
        <v>0</v>
      </c>
      <c r="J50" s="96">
        <v>10</v>
      </c>
      <c r="K50" s="96">
        <v>9</v>
      </c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8">
        <v>0</v>
      </c>
      <c r="AF50" s="99">
        <v>24.88</v>
      </c>
      <c r="AG50" s="22">
        <f t="shared" si="0"/>
        <v>117.12</v>
      </c>
    </row>
    <row r="51" spans="1:33" ht="15.75">
      <c r="A51" s="18">
        <f>Prezentace!A52</f>
        <v>28</v>
      </c>
      <c r="B51" s="15" t="str">
        <f>Prezentace!B52</f>
        <v>P</v>
      </c>
      <c r="C51" s="10" t="str">
        <f>Prezentace!C52</f>
        <v>ŠTÁDLER</v>
      </c>
      <c r="D51" s="7" t="str">
        <f>Prezentace!D52</f>
        <v>Robert</v>
      </c>
      <c r="E51" s="94">
        <v>120</v>
      </c>
      <c r="F51" s="95">
        <v>7</v>
      </c>
      <c r="G51" s="96">
        <v>1</v>
      </c>
      <c r="H51" s="96">
        <v>9</v>
      </c>
      <c r="I51" s="96">
        <v>0</v>
      </c>
      <c r="J51" s="96">
        <v>9</v>
      </c>
      <c r="K51" s="96">
        <v>8</v>
      </c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98">
        <v>0</v>
      </c>
      <c r="AF51" s="99">
        <v>46.98</v>
      </c>
      <c r="AG51" s="22">
        <f t="shared" si="0"/>
        <v>107.02000000000001</v>
      </c>
    </row>
    <row r="52" spans="1:33" ht="15.75">
      <c r="A52" s="18">
        <f>Prezentace!A53</f>
        <v>5</v>
      </c>
      <c r="B52" s="15" t="str">
        <f>Prezentace!B53</f>
        <v>P</v>
      </c>
      <c r="C52" s="10" t="str">
        <f>Prezentace!C53</f>
        <v>ŠVADLÁKOVÁ</v>
      </c>
      <c r="D52" s="7" t="str">
        <f>Prezentace!D53</f>
        <v>Miroslava</v>
      </c>
      <c r="E52" s="94">
        <v>110</v>
      </c>
      <c r="F52" s="95">
        <v>8</v>
      </c>
      <c r="G52" s="96">
        <v>8</v>
      </c>
      <c r="H52" s="96">
        <v>10</v>
      </c>
      <c r="I52" s="96">
        <v>10</v>
      </c>
      <c r="J52" s="96">
        <v>10</v>
      </c>
      <c r="K52" s="96">
        <v>9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7"/>
      <c r="AE52" s="98">
        <v>-20</v>
      </c>
      <c r="AF52" s="99">
        <v>43.02</v>
      </c>
      <c r="AG52" s="22">
        <f t="shared" si="0"/>
        <v>101.97999999999999</v>
      </c>
    </row>
    <row r="53" spans="1:33" ht="15.75">
      <c r="A53" s="18">
        <f>Prezentace!A54</f>
        <v>40</v>
      </c>
      <c r="B53" s="15" t="str">
        <f>Prezentace!B54</f>
        <v>P</v>
      </c>
      <c r="C53" s="10" t="str">
        <f>Prezentace!C54</f>
        <v>TOMAN</v>
      </c>
      <c r="D53" s="7" t="str">
        <f>Prezentace!D54</f>
        <v>František</v>
      </c>
      <c r="E53" s="94">
        <v>120</v>
      </c>
      <c r="F53" s="95">
        <v>8</v>
      </c>
      <c r="G53" s="96">
        <v>7</v>
      </c>
      <c r="H53" s="96">
        <v>10</v>
      </c>
      <c r="I53" s="96">
        <v>10</v>
      </c>
      <c r="J53" s="96">
        <v>10</v>
      </c>
      <c r="K53" s="96">
        <v>9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98">
        <v>0</v>
      </c>
      <c r="AF53" s="99">
        <v>42.52</v>
      </c>
      <c r="AG53" s="22">
        <f t="shared" si="0"/>
        <v>131.47999999999999</v>
      </c>
    </row>
    <row r="54" spans="1:33" ht="15.75">
      <c r="A54" s="18">
        <f>Prezentace!A55</f>
        <v>42</v>
      </c>
      <c r="B54" s="15" t="str">
        <f>Prezentace!B55</f>
        <v>P</v>
      </c>
      <c r="C54" s="10" t="str">
        <f>Prezentace!C55</f>
        <v>URBANEC</v>
      </c>
      <c r="D54" s="7" t="str">
        <f>Prezentace!D55</f>
        <v>Antonín</v>
      </c>
      <c r="E54" s="94">
        <v>120</v>
      </c>
      <c r="F54" s="95">
        <v>9</v>
      </c>
      <c r="G54" s="96">
        <v>6</v>
      </c>
      <c r="H54" s="96">
        <v>10</v>
      </c>
      <c r="I54" s="96">
        <v>9</v>
      </c>
      <c r="J54" s="96">
        <v>7</v>
      </c>
      <c r="K54" s="96">
        <v>0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>
        <v>0</v>
      </c>
      <c r="AF54" s="99">
        <v>32.76</v>
      </c>
      <c r="AG54" s="22">
        <f t="shared" si="0"/>
        <v>128.24</v>
      </c>
    </row>
    <row r="55" spans="1:33" ht="15.75">
      <c r="A55" s="18">
        <f>Prezentace!A56</f>
        <v>41</v>
      </c>
      <c r="B55" s="15" t="str">
        <f>Prezentace!B56</f>
        <v>P</v>
      </c>
      <c r="C55" s="10" t="str">
        <f>Prezentace!C56</f>
        <v>VEJSLÍK</v>
      </c>
      <c r="D55" s="7" t="str">
        <f>Prezentace!D56</f>
        <v>Vladimír</v>
      </c>
      <c r="E55" s="94">
        <v>120</v>
      </c>
      <c r="F55" s="95">
        <v>9</v>
      </c>
      <c r="G55" s="96">
        <v>9</v>
      </c>
      <c r="H55" s="96">
        <v>10</v>
      </c>
      <c r="I55" s="96">
        <v>10</v>
      </c>
      <c r="J55" s="96">
        <v>10</v>
      </c>
      <c r="K55" s="96">
        <v>10</v>
      </c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7"/>
      <c r="AE55" s="98">
        <v>0</v>
      </c>
      <c r="AF55" s="99">
        <v>24.18</v>
      </c>
      <c r="AG55" s="22">
        <f t="shared" si="0"/>
        <v>153.82</v>
      </c>
    </row>
    <row r="56" spans="1:33" ht="15.75">
      <c r="A56" s="18">
        <f>Prezentace!A57</f>
        <v>46</v>
      </c>
      <c r="B56" s="15" t="str">
        <f>Prezentace!B57</f>
        <v>P</v>
      </c>
      <c r="C56" s="10" t="str">
        <f>Prezentace!C57</f>
        <v>ZAJÍČEK</v>
      </c>
      <c r="D56" s="7" t="str">
        <f>Prezentace!D57</f>
        <v>Jan</v>
      </c>
      <c r="E56" s="94">
        <v>120</v>
      </c>
      <c r="F56" s="95">
        <v>10</v>
      </c>
      <c r="G56" s="96">
        <v>7</v>
      </c>
      <c r="H56" s="96">
        <v>10</v>
      </c>
      <c r="I56" s="96">
        <v>10</v>
      </c>
      <c r="J56" s="96">
        <v>10</v>
      </c>
      <c r="K56" s="96">
        <v>9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98">
        <v>0</v>
      </c>
      <c r="AF56" s="99">
        <v>45.29</v>
      </c>
      <c r="AG56" s="22">
        <f t="shared" si="0"/>
        <v>130.71</v>
      </c>
    </row>
    <row r="57" spans="1:33" ht="15.75">
      <c r="A57" s="18">
        <f>Prezentace!A58</f>
        <v>15</v>
      </c>
      <c r="B57" s="15" t="str">
        <f>Prezentace!B58</f>
        <v>P</v>
      </c>
      <c r="C57" s="10" t="str">
        <f>Prezentace!C58</f>
        <v>ZÍSKAL</v>
      </c>
      <c r="D57" s="7" t="str">
        <f>Prezentace!D58</f>
        <v>Karel</v>
      </c>
      <c r="E57" s="94">
        <v>120</v>
      </c>
      <c r="F57" s="95">
        <v>9</v>
      </c>
      <c r="G57" s="96">
        <v>8</v>
      </c>
      <c r="H57" s="96">
        <v>10</v>
      </c>
      <c r="I57" s="96">
        <v>10</v>
      </c>
      <c r="J57" s="96">
        <v>10</v>
      </c>
      <c r="K57" s="96">
        <v>10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>
        <v>0</v>
      </c>
      <c r="AF57" s="99">
        <v>32.97</v>
      </c>
      <c r="AG57" s="22">
        <f t="shared" si="0"/>
        <v>144.03</v>
      </c>
    </row>
    <row r="58" spans="1:33" ht="15.75">
      <c r="A58" s="18">
        <f>Prezentace!A59</f>
        <v>1</v>
      </c>
      <c r="B58" s="15" t="str">
        <f>Prezentace!B59</f>
        <v>P</v>
      </c>
      <c r="C58" s="10" t="str">
        <f>Prezentace!C59</f>
        <v>ŽEMLIČKA</v>
      </c>
      <c r="D58" s="7" t="str">
        <f>Prezentace!D59</f>
        <v>Ladislav</v>
      </c>
      <c r="E58" s="94">
        <v>120</v>
      </c>
      <c r="F58" s="95">
        <v>8</v>
      </c>
      <c r="G58" s="96">
        <v>7</v>
      </c>
      <c r="H58" s="96">
        <v>10</v>
      </c>
      <c r="I58" s="96">
        <v>0</v>
      </c>
      <c r="J58" s="96">
        <v>10</v>
      </c>
      <c r="K58" s="96">
        <v>10</v>
      </c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8">
        <v>0</v>
      </c>
      <c r="AF58" s="99">
        <v>27.86</v>
      </c>
      <c r="AG58" s="22">
        <f t="shared" si="0"/>
        <v>137.13999999999999</v>
      </c>
    </row>
    <row r="59" spans="1:33" ht="15.75">
      <c r="A59" s="18">
        <f>Prezentace!A60</f>
        <v>2</v>
      </c>
      <c r="B59" s="15" t="str">
        <f>Prezentace!B60</f>
        <v>P</v>
      </c>
      <c r="C59" s="10" t="str">
        <f>Prezentace!C60</f>
        <v>ŽEMLIČKOVÁ</v>
      </c>
      <c r="D59" s="7" t="str">
        <f>Prezentace!D60</f>
        <v>Marie</v>
      </c>
      <c r="E59" s="94">
        <v>120</v>
      </c>
      <c r="F59" s="95">
        <v>8</v>
      </c>
      <c r="G59" s="96">
        <v>8</v>
      </c>
      <c r="H59" s="96">
        <v>10</v>
      </c>
      <c r="I59" s="96">
        <v>10</v>
      </c>
      <c r="J59" s="96">
        <v>10</v>
      </c>
      <c r="K59" s="96">
        <v>10</v>
      </c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7"/>
      <c r="AE59" s="98">
        <v>0</v>
      </c>
      <c r="AF59" s="99">
        <v>29.71</v>
      </c>
      <c r="AG59" s="22">
        <f t="shared" si="0"/>
        <v>146.29</v>
      </c>
    </row>
    <row r="60" spans="1:33" ht="15.75">
      <c r="A60" s="18">
        <f>Prezentace!A61</f>
        <v>3</v>
      </c>
      <c r="B60" s="15" t="str">
        <f>Prezentace!B61</f>
        <v>P</v>
      </c>
      <c r="C60" s="10" t="str">
        <f>Prezentace!C61</f>
        <v>ŽEMLIČKOVÁ ml.</v>
      </c>
      <c r="D60" s="7" t="str">
        <f>Prezentace!D61</f>
        <v>Marie</v>
      </c>
      <c r="E60" s="94">
        <v>120</v>
      </c>
      <c r="F60" s="95">
        <v>10</v>
      </c>
      <c r="G60" s="96">
        <v>7</v>
      </c>
      <c r="H60" s="96">
        <v>10</v>
      </c>
      <c r="I60" s="96">
        <v>9</v>
      </c>
      <c r="J60" s="96">
        <v>10</v>
      </c>
      <c r="K60" s="96">
        <v>9</v>
      </c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7"/>
      <c r="AE60" s="98">
        <v>0</v>
      </c>
      <c r="AF60" s="99">
        <v>91.8</v>
      </c>
      <c r="AG60" s="22">
        <f t="shared" si="0"/>
        <v>83.2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DVOŘÁK</v>
      </c>
      <c r="D61" s="7" t="str">
        <f>Prezentace!D62</f>
        <v>Václav</v>
      </c>
      <c r="E61" s="94">
        <v>110</v>
      </c>
      <c r="F61" s="95">
        <v>9</v>
      </c>
      <c r="G61" s="96">
        <v>9</v>
      </c>
      <c r="H61" s="96">
        <v>10</v>
      </c>
      <c r="I61" s="96">
        <v>0</v>
      </c>
      <c r="J61" s="96">
        <v>10</v>
      </c>
      <c r="K61" s="96">
        <v>9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8">
        <v>-180</v>
      </c>
      <c r="AF61" s="99">
        <v>32.630000000000003</v>
      </c>
      <c r="AG61" s="22" t="str">
        <f t="shared" si="0"/>
        <v>0,00</v>
      </c>
    </row>
    <row r="62" spans="1:33" ht="15.75" hidden="1">
      <c r="A62" s="18">
        <f>Prezentace!A63</f>
        <v>59</v>
      </c>
      <c r="B62" s="15" t="str">
        <f>Prezentace!B63</f>
        <v>P</v>
      </c>
      <c r="C62" s="10">
        <f>Prezentace!C63</f>
        <v>0</v>
      </c>
      <c r="D62" s="7">
        <f>Prezentace!D63</f>
        <v>0</v>
      </c>
      <c r="E62" s="94"/>
      <c r="F62" s="95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/>
      <c r="AF62" s="99"/>
      <c r="AG62" s="22" t="str">
        <f t="shared" si="0"/>
        <v>©</v>
      </c>
    </row>
    <row r="63" spans="1:33" ht="15.75" hidden="1">
      <c r="A63" s="18">
        <f>Prezentace!A64</f>
        <v>60</v>
      </c>
      <c r="B63" s="15" t="str">
        <f>Prezentace!B64</f>
        <v>P</v>
      </c>
      <c r="C63" s="10">
        <f>Prezentace!C64</f>
        <v>0</v>
      </c>
      <c r="D63" s="7">
        <f>Prezentace!D64</f>
        <v>0</v>
      </c>
      <c r="E63" s="94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7"/>
      <c r="AE63" s="98"/>
      <c r="AF63" s="99"/>
      <c r="AG63" s="22" t="str">
        <f t="shared" si="0"/>
        <v>©</v>
      </c>
    </row>
    <row r="64" spans="1:33" ht="15.75" hidden="1">
      <c r="A64" s="18">
        <f>Prezentace!A65</f>
        <v>61</v>
      </c>
      <c r="B64" s="15" t="str">
        <f>Prezentace!B65</f>
        <v>P</v>
      </c>
      <c r="C64" s="10">
        <f>Prezentace!C65</f>
        <v>0</v>
      </c>
      <c r="D64" s="7">
        <f>Prezentace!D65</f>
        <v>0</v>
      </c>
      <c r="E64" s="94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7"/>
      <c r="AE64" s="98"/>
      <c r="AF64" s="99"/>
      <c r="AG64" s="22" t="str">
        <f t="shared" si="0"/>
        <v>©</v>
      </c>
    </row>
    <row r="65" spans="1:33" ht="15.75" hidden="1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94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7"/>
      <c r="AE65" s="98"/>
      <c r="AF65" s="99"/>
      <c r="AG65" s="22" t="str">
        <f t="shared" si="0"/>
        <v>©</v>
      </c>
    </row>
    <row r="66" spans="1:33" ht="15.75" hidden="1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94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98"/>
      <c r="AF66" s="99"/>
      <c r="AG66" s="22" t="str">
        <f t="shared" si="0"/>
        <v>©</v>
      </c>
    </row>
    <row r="67" spans="1:33" ht="15.75" hidden="1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94"/>
      <c r="F67" s="95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/>
      <c r="AF67" s="99"/>
      <c r="AG67" s="22" t="str">
        <f t="shared" si="0"/>
        <v>©</v>
      </c>
    </row>
    <row r="68" spans="1:33" ht="15.75" hidden="1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94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7"/>
      <c r="AE68" s="98"/>
      <c r="AF68" s="99"/>
      <c r="AG68" s="22" t="str">
        <f t="shared" si="0"/>
        <v>©</v>
      </c>
    </row>
    <row r="69" spans="1:33" ht="15.75" hidden="1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94"/>
      <c r="F69" s="95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98"/>
      <c r="AF69" s="99"/>
      <c r="AG69" s="22" t="str">
        <f t="shared" ref="AG69:AG83" si="1">IF(C69=0,"©",IF(COUNTA(E69:AD69)=0,"nebyl",IF((SUM(E69:AE69)-AF69)&lt;0,"0,00",(SUM(E69:AE69)-AF69))))</f>
        <v>©</v>
      </c>
    </row>
    <row r="70" spans="1:33" ht="15.75" hidden="1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94"/>
      <c r="F70" s="95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98"/>
      <c r="AF70" s="99"/>
      <c r="AG70" s="22" t="str">
        <f t="shared" si="1"/>
        <v>©</v>
      </c>
    </row>
    <row r="71" spans="1:33" ht="15.75" hidden="1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94"/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7"/>
      <c r="AE71" s="98"/>
      <c r="AF71" s="99"/>
      <c r="AG71" s="22" t="str">
        <f t="shared" si="1"/>
        <v>©</v>
      </c>
    </row>
    <row r="72" spans="1:33" ht="15.75" hidden="1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94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7"/>
      <c r="AE72" s="98"/>
      <c r="AF72" s="99"/>
      <c r="AG72" s="22" t="str">
        <f t="shared" si="1"/>
        <v>©</v>
      </c>
    </row>
    <row r="73" spans="1:33" ht="15.75" hidden="1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94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7"/>
      <c r="AE73" s="98"/>
      <c r="AF73" s="99"/>
      <c r="AG73" s="22" t="str">
        <f t="shared" si="1"/>
        <v>©</v>
      </c>
    </row>
    <row r="74" spans="1:33" ht="15.75" hidden="1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94"/>
      <c r="F74" s="95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7"/>
      <c r="AE74" s="98"/>
      <c r="AF74" s="99"/>
      <c r="AG74" s="22" t="str">
        <f t="shared" si="1"/>
        <v>©</v>
      </c>
    </row>
    <row r="75" spans="1:33" ht="15.75" hidden="1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94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/>
      <c r="AF75" s="99"/>
      <c r="AG75" s="22" t="str">
        <f t="shared" si="1"/>
        <v>©</v>
      </c>
    </row>
    <row r="76" spans="1:33" ht="15.75" hidden="1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94"/>
      <c r="F76" s="95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7"/>
      <c r="AE76" s="98"/>
      <c r="AF76" s="99"/>
      <c r="AG76" s="22" t="str">
        <f t="shared" si="1"/>
        <v>©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94"/>
      <c r="F77" s="95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7"/>
      <c r="AE77" s="98"/>
      <c r="AF77" s="99"/>
      <c r="AG77" s="22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94"/>
      <c r="F78" s="95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7"/>
      <c r="AE78" s="98"/>
      <c r="AF78" s="99"/>
      <c r="AG78" s="22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94"/>
      <c r="F79" s="95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/>
      <c r="AF79" s="99"/>
      <c r="AG79" s="22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94"/>
      <c r="F80" s="95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7"/>
      <c r="AE80" s="98"/>
      <c r="AF80" s="99"/>
      <c r="AG80" s="22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94"/>
      <c r="F81" s="95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7"/>
      <c r="AE81" s="98"/>
      <c r="AF81" s="99"/>
      <c r="AG81" s="22" t="str">
        <f t="shared" si="1"/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94"/>
      <c r="F82" s="95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7"/>
      <c r="AE82" s="98"/>
      <c r="AF82" s="99"/>
      <c r="AG82" s="22" t="str">
        <f t="shared" si="1"/>
        <v>©</v>
      </c>
    </row>
    <row r="83" spans="1:33" ht="16.5" hidden="1" thickBot="1">
      <c r="A83" s="19">
        <f>Prezentace!A84</f>
        <v>80</v>
      </c>
      <c r="B83" s="16" t="str">
        <f>Prezentace!B84</f>
        <v>P</v>
      </c>
      <c r="C83" s="11">
        <f>Prezentace!C84</f>
        <v>0</v>
      </c>
      <c r="D83" s="8">
        <f>Prezentace!D84</f>
        <v>0</v>
      </c>
      <c r="E83" s="103"/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6"/>
      <c r="AE83" s="107"/>
      <c r="AF83" s="108"/>
      <c r="AG83" s="111" t="str">
        <f t="shared" si="1"/>
        <v>©</v>
      </c>
    </row>
  </sheetData>
  <mergeCells count="1">
    <mergeCell ref="C1:G1"/>
  </mergeCells>
  <conditionalFormatting sqref="A4:B83">
    <cfRule type="cellIs" dxfId="3" priority="1" stopIfTrue="1" operator="equal">
      <formula>"R"</formula>
    </cfRule>
  </conditionalFormatting>
  <printOptions horizontalCentered="1"/>
  <pageMargins left="0.39370078740157483" right="0.19685039370078741" top="0.59055118110236227" bottom="0.23622047244094491" header="0.15748031496062992" footer="0.1574803149606299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C84" sqref="C84"/>
    </sheetView>
  </sheetViews>
  <sheetFormatPr defaultColWidth="9.140625" defaultRowHeight="12.75"/>
  <cols>
    <col min="1" max="1" width="3" style="1" bestFit="1" customWidth="1"/>
    <col min="2" max="2" width="5" style="12" customWidth="1"/>
    <col min="3" max="3" width="19.42578125" style="1" customWidth="1"/>
    <col min="4" max="4" width="13.5703125" style="1" customWidth="1"/>
    <col min="5" max="5" width="6.85546875" style="1" customWidth="1"/>
    <col min="6" max="13" width="4.42578125" style="1" customWidth="1"/>
    <col min="14" max="17" width="4.42578125" style="1" hidden="1" customWidth="1"/>
    <col min="18" max="30" width="3.7109375" style="1" hidden="1" customWidth="1"/>
    <col min="31" max="31" width="6.42578125" style="1" customWidth="1"/>
    <col min="32" max="32" width="8.5703125" style="1" customWidth="1"/>
    <col min="33" max="33" width="11.5703125" style="1" customWidth="1"/>
    <col min="34" max="16384" width="9.140625" style="1"/>
  </cols>
  <sheetData>
    <row r="1" spans="1:33" ht="15.75">
      <c r="C1" s="185" t="s">
        <v>230</v>
      </c>
      <c r="D1" s="185"/>
      <c r="E1" s="185"/>
      <c r="F1" s="185"/>
      <c r="G1" s="185"/>
    </row>
    <row r="2" spans="1:33" ht="13.5" thickBot="1">
      <c r="C2" s="1" t="s">
        <v>413</v>
      </c>
      <c r="AG2" s="1">
        <f>(COUNTIF(AG4:AG83,"nebyl"))</f>
        <v>0</v>
      </c>
    </row>
    <row r="3" spans="1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21" t="s">
        <v>226</v>
      </c>
      <c r="AF3" s="13" t="s">
        <v>25</v>
      </c>
      <c r="AG3" s="13" t="s">
        <v>20</v>
      </c>
    </row>
    <row r="4" spans="1:33" ht="15.75">
      <c r="A4" s="17">
        <f>Prezentace!A5</f>
        <v>10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88">
        <v>50</v>
      </c>
      <c r="F4" s="89">
        <v>5</v>
      </c>
      <c r="G4" s="90">
        <v>4</v>
      </c>
      <c r="H4" s="90">
        <v>4</v>
      </c>
      <c r="I4" s="90">
        <v>4</v>
      </c>
      <c r="J4" s="90">
        <v>8</v>
      </c>
      <c r="K4" s="90">
        <v>5</v>
      </c>
      <c r="L4" s="90">
        <v>10</v>
      </c>
      <c r="M4" s="90">
        <v>10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92">
        <v>0</v>
      </c>
      <c r="AF4" s="93">
        <v>26.38</v>
      </c>
      <c r="AG4" s="110">
        <f>IF(C4=0,"©",IF(COUNTA(E4:AD4)=0,"nebyl",IF((SUM(E4:AE4)-AF4)&lt;0,"0,00",(SUM(E4:AE4)-AF4))))</f>
        <v>73.62</v>
      </c>
    </row>
    <row r="5" spans="1:33" ht="15.75">
      <c r="A5" s="18">
        <f>Prezentace!A6</f>
        <v>57</v>
      </c>
      <c r="B5" s="15" t="str">
        <f>Prezentace!B6</f>
        <v>P</v>
      </c>
      <c r="C5" s="10" t="str">
        <f>Prezentace!C6</f>
        <v>BLAFKA</v>
      </c>
      <c r="D5" s="7" t="str">
        <f>Prezentace!D6</f>
        <v>Lubomír</v>
      </c>
      <c r="E5" s="94">
        <v>50</v>
      </c>
      <c r="F5" s="95">
        <v>4</v>
      </c>
      <c r="G5" s="96">
        <v>3</v>
      </c>
      <c r="H5" s="96">
        <v>5</v>
      </c>
      <c r="I5" s="96">
        <v>5</v>
      </c>
      <c r="J5" s="96">
        <v>10</v>
      </c>
      <c r="K5" s="96">
        <v>10</v>
      </c>
      <c r="L5" s="96">
        <v>10</v>
      </c>
      <c r="M5" s="96">
        <v>5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7"/>
      <c r="AE5" s="98">
        <v>0</v>
      </c>
      <c r="AF5" s="99">
        <v>23.31</v>
      </c>
      <c r="AG5" s="22">
        <f t="shared" ref="AG5:AG68" si="0">IF(C5=0,"©",IF(COUNTA(E5:AD5)=0,"nebyl",IF((SUM(E5:AE5)-AF5)&lt;0,"0,00",(SUM(E5:AE5)-AF5))))</f>
        <v>78.69</v>
      </c>
    </row>
    <row r="6" spans="1:33" ht="15.75">
      <c r="A6" s="18">
        <f>Prezentace!A7</f>
        <v>55</v>
      </c>
      <c r="B6" s="15" t="str">
        <f>Prezentace!B7</f>
        <v>P</v>
      </c>
      <c r="C6" s="10" t="str">
        <f>Prezentace!C7</f>
        <v>BOČAN</v>
      </c>
      <c r="D6" s="7" t="str">
        <f>Prezentace!D7</f>
        <v>Stanislav</v>
      </c>
      <c r="E6" s="94">
        <v>40</v>
      </c>
      <c r="F6" s="95">
        <v>5</v>
      </c>
      <c r="G6" s="96">
        <v>4</v>
      </c>
      <c r="H6" s="96">
        <v>5</v>
      </c>
      <c r="I6" s="96">
        <v>4</v>
      </c>
      <c r="J6" s="96">
        <v>0</v>
      </c>
      <c r="K6" s="96">
        <v>0</v>
      </c>
      <c r="L6" s="96">
        <v>8</v>
      </c>
      <c r="M6" s="96">
        <v>8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7"/>
      <c r="AE6" s="98">
        <v>-50</v>
      </c>
      <c r="AF6" s="99">
        <v>38.1</v>
      </c>
      <c r="AG6" s="22" t="str">
        <f t="shared" si="0"/>
        <v>0,00</v>
      </c>
    </row>
    <row r="7" spans="1:33" ht="15.75">
      <c r="A7" s="18">
        <f>Prezentace!A8</f>
        <v>39</v>
      </c>
      <c r="B7" s="15" t="str">
        <f>Prezentace!B8</f>
        <v>P</v>
      </c>
      <c r="C7" s="10" t="str">
        <f>Prezentace!C8</f>
        <v>BREJŽEK Pi-C</v>
      </c>
      <c r="D7" s="7" t="str">
        <f>Prezentace!D8</f>
        <v>Vojtěch</v>
      </c>
      <c r="E7" s="94">
        <v>50</v>
      </c>
      <c r="F7" s="95">
        <v>4</v>
      </c>
      <c r="G7" s="96">
        <v>4</v>
      </c>
      <c r="H7" s="96">
        <v>5</v>
      </c>
      <c r="I7" s="96">
        <v>4</v>
      </c>
      <c r="J7" s="96">
        <v>10</v>
      </c>
      <c r="K7" s="96">
        <v>10</v>
      </c>
      <c r="L7" s="96">
        <v>0</v>
      </c>
      <c r="M7" s="96">
        <v>0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8">
        <v>0</v>
      </c>
      <c r="AF7" s="99">
        <v>32.409999999999997</v>
      </c>
      <c r="AG7" s="22">
        <f t="shared" si="0"/>
        <v>54.59</v>
      </c>
    </row>
    <row r="8" spans="1:33" ht="15.75">
      <c r="A8" s="18">
        <f>Prezentace!A9</f>
        <v>38</v>
      </c>
      <c r="B8" s="15" t="str">
        <f>Prezentace!B9</f>
        <v>P</v>
      </c>
      <c r="C8" s="10" t="str">
        <f>Prezentace!C9</f>
        <v>BREJŽEK Pi-S</v>
      </c>
      <c r="D8" s="7" t="str">
        <f>Prezentace!D9</f>
        <v>Vojtěch</v>
      </c>
      <c r="E8" s="94">
        <v>50</v>
      </c>
      <c r="F8" s="95">
        <v>10</v>
      </c>
      <c r="G8" s="96">
        <v>8</v>
      </c>
      <c r="H8" s="96">
        <v>5</v>
      </c>
      <c r="I8" s="96">
        <v>0</v>
      </c>
      <c r="J8" s="96">
        <v>5</v>
      </c>
      <c r="K8" s="96">
        <v>4</v>
      </c>
      <c r="L8" s="96">
        <v>5</v>
      </c>
      <c r="M8" s="96">
        <v>4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8">
        <v>0</v>
      </c>
      <c r="AF8" s="99">
        <v>25.04</v>
      </c>
      <c r="AG8" s="22">
        <f t="shared" si="0"/>
        <v>65.960000000000008</v>
      </c>
    </row>
    <row r="9" spans="1:33" ht="15.75">
      <c r="A9" s="18">
        <f>Prezentace!A10</f>
        <v>35</v>
      </c>
      <c r="B9" s="15" t="str">
        <f>Prezentace!B10</f>
        <v>P</v>
      </c>
      <c r="C9" s="10" t="str">
        <f>Prezentace!C10</f>
        <v>ČEKAL</v>
      </c>
      <c r="D9" s="7" t="str">
        <f>Prezentace!D10</f>
        <v>Josef</v>
      </c>
      <c r="E9" s="94">
        <v>50</v>
      </c>
      <c r="F9" s="95">
        <v>5</v>
      </c>
      <c r="G9" s="96">
        <v>4</v>
      </c>
      <c r="H9" s="96">
        <v>5</v>
      </c>
      <c r="I9" s="96">
        <v>4</v>
      </c>
      <c r="J9" s="96">
        <v>10</v>
      </c>
      <c r="K9" s="96">
        <v>8</v>
      </c>
      <c r="L9" s="96">
        <v>10</v>
      </c>
      <c r="M9" s="96">
        <v>0</v>
      </c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98">
        <v>0</v>
      </c>
      <c r="AF9" s="99">
        <v>35.11</v>
      </c>
      <c r="AG9" s="22">
        <f t="shared" si="0"/>
        <v>60.89</v>
      </c>
    </row>
    <row r="10" spans="1:33" ht="15.75">
      <c r="A10" s="18">
        <f>Prezentace!A11</f>
        <v>36</v>
      </c>
      <c r="B10" s="15" t="str">
        <f>Prezentace!B11</f>
        <v>P</v>
      </c>
      <c r="C10" s="10" t="str">
        <f>Prezentace!C11</f>
        <v>ČERVENKA</v>
      </c>
      <c r="D10" s="7" t="str">
        <f>Prezentace!D11</f>
        <v>Pavel</v>
      </c>
      <c r="E10" s="94">
        <v>50</v>
      </c>
      <c r="F10" s="95">
        <v>5</v>
      </c>
      <c r="G10" s="96">
        <v>4</v>
      </c>
      <c r="H10" s="96">
        <v>5</v>
      </c>
      <c r="I10" s="96">
        <v>4</v>
      </c>
      <c r="J10" s="96">
        <v>10</v>
      </c>
      <c r="K10" s="96">
        <v>10</v>
      </c>
      <c r="L10" s="96">
        <v>8</v>
      </c>
      <c r="M10" s="96">
        <v>5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98">
        <v>0</v>
      </c>
      <c r="AF10" s="99">
        <v>22.26</v>
      </c>
      <c r="AG10" s="22">
        <f t="shared" si="0"/>
        <v>78.739999999999995</v>
      </c>
    </row>
    <row r="11" spans="1:33" ht="15.75">
      <c r="A11" s="18">
        <f>Prezentace!A12</f>
        <v>37</v>
      </c>
      <c r="B11" s="15" t="str">
        <f>Prezentace!B12</f>
        <v>R</v>
      </c>
      <c r="C11" s="10" t="str">
        <f>Prezentace!C12</f>
        <v>ČERVENKA</v>
      </c>
      <c r="D11" s="7" t="str">
        <f>Prezentace!D12</f>
        <v>Pavel</v>
      </c>
      <c r="E11" s="94">
        <v>50</v>
      </c>
      <c r="F11" s="95">
        <v>5</v>
      </c>
      <c r="G11" s="96">
        <v>5</v>
      </c>
      <c r="H11" s="96">
        <v>5</v>
      </c>
      <c r="I11" s="96">
        <v>3</v>
      </c>
      <c r="J11" s="96">
        <v>8</v>
      </c>
      <c r="K11" s="96">
        <v>8</v>
      </c>
      <c r="L11" s="96">
        <v>10</v>
      </c>
      <c r="M11" s="96">
        <v>10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98">
        <v>-60</v>
      </c>
      <c r="AF11" s="99">
        <v>25.58</v>
      </c>
      <c r="AG11" s="22">
        <f t="shared" si="0"/>
        <v>18.420000000000002</v>
      </c>
    </row>
    <row r="12" spans="1:33" ht="15.75">
      <c r="A12" s="18">
        <f>Prezentace!A13</f>
        <v>52</v>
      </c>
      <c r="B12" s="15" t="str">
        <f>Prezentace!B13</f>
        <v>P</v>
      </c>
      <c r="C12" s="10" t="str">
        <f>Prezentace!C13</f>
        <v>FIALA</v>
      </c>
      <c r="D12" s="7" t="str">
        <f>Prezentace!D13</f>
        <v>Miroslav</v>
      </c>
      <c r="E12" s="94">
        <v>50</v>
      </c>
      <c r="F12" s="95">
        <v>5</v>
      </c>
      <c r="G12" s="96">
        <v>5</v>
      </c>
      <c r="H12" s="96">
        <v>4</v>
      </c>
      <c r="I12" s="96">
        <v>3</v>
      </c>
      <c r="J12" s="96">
        <v>10</v>
      </c>
      <c r="K12" s="96">
        <v>10</v>
      </c>
      <c r="L12" s="96">
        <v>10</v>
      </c>
      <c r="M12" s="96">
        <v>10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98">
        <v>0</v>
      </c>
      <c r="AF12" s="99">
        <v>27.23</v>
      </c>
      <c r="AG12" s="22">
        <f t="shared" si="0"/>
        <v>79.77</v>
      </c>
    </row>
    <row r="13" spans="1:33" ht="15.75">
      <c r="A13" s="18">
        <f>Prezentace!A14</f>
        <v>24</v>
      </c>
      <c r="B13" s="15" t="str">
        <f>Prezentace!B14</f>
        <v>P</v>
      </c>
      <c r="C13" s="10" t="str">
        <f>Prezentace!C14</f>
        <v>GAŽÁK</v>
      </c>
      <c r="D13" s="7" t="str">
        <f>Prezentace!D14</f>
        <v>Karel</v>
      </c>
      <c r="E13" s="94">
        <v>50</v>
      </c>
      <c r="F13" s="95">
        <v>5</v>
      </c>
      <c r="G13" s="96">
        <v>5</v>
      </c>
      <c r="H13" s="96">
        <v>4</v>
      </c>
      <c r="I13" s="96">
        <v>3</v>
      </c>
      <c r="J13" s="96">
        <v>10</v>
      </c>
      <c r="K13" s="96">
        <v>10</v>
      </c>
      <c r="L13" s="96">
        <v>10</v>
      </c>
      <c r="M13" s="96">
        <v>8</v>
      </c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98">
        <v>0</v>
      </c>
      <c r="AF13" s="99">
        <v>28.03</v>
      </c>
      <c r="AG13" s="22">
        <f t="shared" si="0"/>
        <v>76.97</v>
      </c>
    </row>
    <row r="14" spans="1:33" ht="15.75">
      <c r="A14" s="18">
        <f>Prezentace!A15</f>
        <v>6</v>
      </c>
      <c r="B14" s="15" t="str">
        <f>Prezentace!B15</f>
        <v>P</v>
      </c>
      <c r="C14" s="10" t="str">
        <f>Prezentace!C15</f>
        <v>HÁTLE</v>
      </c>
      <c r="D14" s="7" t="str">
        <f>Prezentace!D15</f>
        <v>Jan</v>
      </c>
      <c r="E14" s="94">
        <v>50</v>
      </c>
      <c r="F14" s="95">
        <v>5</v>
      </c>
      <c r="G14" s="96">
        <v>4</v>
      </c>
      <c r="H14" s="96">
        <v>0</v>
      </c>
      <c r="I14" s="96">
        <v>0</v>
      </c>
      <c r="J14" s="96">
        <v>0</v>
      </c>
      <c r="K14" s="96">
        <v>0</v>
      </c>
      <c r="L14" s="96">
        <v>8</v>
      </c>
      <c r="M14" s="96">
        <v>5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98">
        <v>0</v>
      </c>
      <c r="AF14" s="99">
        <v>26.69</v>
      </c>
      <c r="AG14" s="22">
        <f t="shared" si="0"/>
        <v>45.31</v>
      </c>
    </row>
    <row r="15" spans="1:33" ht="15.75">
      <c r="A15" s="18">
        <f>Prezentace!A16</f>
        <v>27</v>
      </c>
      <c r="B15" s="15" t="str">
        <f>Prezentace!B16</f>
        <v>P</v>
      </c>
      <c r="C15" s="10" t="str">
        <f>Prezentace!C16</f>
        <v>HRUBÝ</v>
      </c>
      <c r="D15" s="7" t="str">
        <f>Prezentace!D16</f>
        <v>Martin</v>
      </c>
      <c r="E15" s="94">
        <v>50</v>
      </c>
      <c r="F15" s="100">
        <v>5</v>
      </c>
      <c r="G15" s="101">
        <v>4</v>
      </c>
      <c r="H15" s="101">
        <v>5</v>
      </c>
      <c r="I15" s="101">
        <v>5</v>
      </c>
      <c r="J15" s="101">
        <v>5</v>
      </c>
      <c r="K15" s="101">
        <v>5</v>
      </c>
      <c r="L15" s="101">
        <v>8</v>
      </c>
      <c r="M15" s="101">
        <v>8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  <c r="AE15" s="98">
        <v>0</v>
      </c>
      <c r="AF15" s="99">
        <v>24.48</v>
      </c>
      <c r="AG15" s="22">
        <f t="shared" si="0"/>
        <v>70.52</v>
      </c>
    </row>
    <row r="16" spans="1:33" ht="15.75">
      <c r="A16" s="18">
        <f>Prezentace!A17</f>
        <v>53</v>
      </c>
      <c r="B16" s="15" t="str">
        <f>Prezentace!B17</f>
        <v>P</v>
      </c>
      <c r="C16" s="10" t="str">
        <f>Prezentace!C17</f>
        <v>JEHLÍK</v>
      </c>
      <c r="D16" s="7" t="str">
        <f>Prezentace!D17</f>
        <v>Radek</v>
      </c>
      <c r="E16" s="94">
        <v>50</v>
      </c>
      <c r="F16" s="95">
        <v>5</v>
      </c>
      <c r="G16" s="96">
        <v>3</v>
      </c>
      <c r="H16" s="96">
        <v>5</v>
      </c>
      <c r="I16" s="96">
        <v>4</v>
      </c>
      <c r="J16" s="96">
        <v>10</v>
      </c>
      <c r="K16" s="96">
        <v>8</v>
      </c>
      <c r="L16" s="96">
        <v>8</v>
      </c>
      <c r="M16" s="96">
        <v>8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>
        <v>0</v>
      </c>
      <c r="AF16" s="99">
        <v>24.3</v>
      </c>
      <c r="AG16" s="22">
        <f t="shared" si="0"/>
        <v>76.7</v>
      </c>
    </row>
    <row r="17" spans="1:33" ht="15.75">
      <c r="A17" s="18">
        <f>Prezentace!A18</f>
        <v>21</v>
      </c>
      <c r="B17" s="15" t="str">
        <f>Prezentace!B18</f>
        <v>P</v>
      </c>
      <c r="C17" s="10" t="str">
        <f>Prezentace!C18</f>
        <v>JÍLEK</v>
      </c>
      <c r="D17" s="7" t="str">
        <f>Prezentace!D18</f>
        <v>Milan</v>
      </c>
      <c r="E17" s="94">
        <v>50</v>
      </c>
      <c r="F17" s="95">
        <v>5</v>
      </c>
      <c r="G17" s="96">
        <v>5</v>
      </c>
      <c r="H17" s="96">
        <v>4</v>
      </c>
      <c r="I17" s="96">
        <v>4</v>
      </c>
      <c r="J17" s="96">
        <v>10</v>
      </c>
      <c r="K17" s="96">
        <v>5</v>
      </c>
      <c r="L17" s="96">
        <v>10</v>
      </c>
      <c r="M17" s="96">
        <v>10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98">
        <v>0</v>
      </c>
      <c r="AF17" s="99">
        <v>42.63</v>
      </c>
      <c r="AG17" s="22">
        <f t="shared" si="0"/>
        <v>60.37</v>
      </c>
    </row>
    <row r="18" spans="1:33" ht="15.75">
      <c r="A18" s="18">
        <f>Prezentace!A19</f>
        <v>50</v>
      </c>
      <c r="B18" s="15" t="str">
        <f>Prezentace!B19</f>
        <v>P</v>
      </c>
      <c r="C18" s="10" t="str">
        <f>Prezentace!C19</f>
        <v>JÍRŮ</v>
      </c>
      <c r="D18" s="7" t="str">
        <f>Prezentace!D19</f>
        <v>Václav</v>
      </c>
      <c r="E18" s="94">
        <v>50</v>
      </c>
      <c r="F18" s="95">
        <v>5</v>
      </c>
      <c r="G18" s="96">
        <v>4</v>
      </c>
      <c r="H18" s="96">
        <v>4</v>
      </c>
      <c r="I18" s="96">
        <v>3</v>
      </c>
      <c r="J18" s="96">
        <v>10</v>
      </c>
      <c r="K18" s="96">
        <v>5</v>
      </c>
      <c r="L18" s="96">
        <v>8</v>
      </c>
      <c r="M18" s="96">
        <v>8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98">
        <v>0</v>
      </c>
      <c r="AF18" s="99">
        <v>22.91</v>
      </c>
      <c r="AG18" s="22">
        <f t="shared" si="0"/>
        <v>74.09</v>
      </c>
    </row>
    <row r="19" spans="1:33" ht="15.75">
      <c r="A19" s="18">
        <f>Prezentace!A20</f>
        <v>25</v>
      </c>
      <c r="B19" s="15" t="str">
        <f>Prezentace!B20</f>
        <v>P</v>
      </c>
      <c r="C19" s="10" t="str">
        <f>Prezentace!C20</f>
        <v>JUNGWIRTH</v>
      </c>
      <c r="D19" s="7" t="str">
        <f>Prezentace!D20</f>
        <v>Jan</v>
      </c>
      <c r="E19" s="94">
        <v>50</v>
      </c>
      <c r="F19" s="95">
        <v>5</v>
      </c>
      <c r="G19" s="96">
        <v>5</v>
      </c>
      <c r="H19" s="96">
        <v>4</v>
      </c>
      <c r="I19" s="96">
        <v>4</v>
      </c>
      <c r="J19" s="96">
        <v>5</v>
      </c>
      <c r="K19" s="96">
        <v>0</v>
      </c>
      <c r="L19" s="96">
        <v>10</v>
      </c>
      <c r="M19" s="96">
        <v>10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98">
        <v>0</v>
      </c>
      <c r="AF19" s="99">
        <v>24.82</v>
      </c>
      <c r="AG19" s="22">
        <f t="shared" si="0"/>
        <v>68.180000000000007</v>
      </c>
    </row>
    <row r="20" spans="1:33" ht="15.75">
      <c r="A20" s="18">
        <f>Prezentace!A21</f>
        <v>43</v>
      </c>
      <c r="B20" s="15" t="str">
        <f>Prezentace!B21</f>
        <v>P</v>
      </c>
      <c r="C20" s="10" t="str">
        <f>Prezentace!C21</f>
        <v>KALIŠ</v>
      </c>
      <c r="D20" s="7" t="str">
        <f>Prezentace!D21</f>
        <v>Petr</v>
      </c>
      <c r="E20" s="94">
        <v>50</v>
      </c>
      <c r="F20" s="95">
        <v>5</v>
      </c>
      <c r="G20" s="96">
        <v>4</v>
      </c>
      <c r="H20" s="96">
        <v>4</v>
      </c>
      <c r="I20" s="96">
        <v>4</v>
      </c>
      <c r="J20" s="96">
        <v>10</v>
      </c>
      <c r="K20" s="96">
        <v>5</v>
      </c>
      <c r="L20" s="96">
        <v>8</v>
      </c>
      <c r="M20" s="96">
        <v>8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8">
        <v>0</v>
      </c>
      <c r="AF20" s="99">
        <v>18.89</v>
      </c>
      <c r="AG20" s="22">
        <f t="shared" si="0"/>
        <v>79.11</v>
      </c>
    </row>
    <row r="21" spans="1:33" ht="15.75">
      <c r="A21" s="18">
        <f>Prezentace!A22</f>
        <v>44</v>
      </c>
      <c r="B21" s="15" t="str">
        <f>Prezentace!B22</f>
        <v>R</v>
      </c>
      <c r="C21" s="10" t="str">
        <f>Prezentace!C22</f>
        <v>KALIŠ</v>
      </c>
      <c r="D21" s="7" t="str">
        <f>Prezentace!D22</f>
        <v>Petr</v>
      </c>
      <c r="E21" s="94">
        <v>50</v>
      </c>
      <c r="F21" s="95">
        <v>5</v>
      </c>
      <c r="G21" s="96">
        <v>5</v>
      </c>
      <c r="H21" s="96">
        <v>5</v>
      </c>
      <c r="I21" s="96">
        <v>3</v>
      </c>
      <c r="J21" s="96">
        <v>5</v>
      </c>
      <c r="K21" s="96">
        <v>0</v>
      </c>
      <c r="L21" s="96">
        <v>10</v>
      </c>
      <c r="M21" s="96">
        <v>10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  <c r="AE21" s="98">
        <v>0</v>
      </c>
      <c r="AF21" s="99">
        <v>30.27</v>
      </c>
      <c r="AG21" s="22">
        <f t="shared" si="0"/>
        <v>62.730000000000004</v>
      </c>
    </row>
    <row r="22" spans="1:33" ht="15.75">
      <c r="A22" s="18">
        <f>Prezentace!A23</f>
        <v>45</v>
      </c>
      <c r="B22" s="15" t="str">
        <f>Prezentace!B23</f>
        <v>P</v>
      </c>
      <c r="C22" s="10" t="str">
        <f>Prezentace!C23</f>
        <v>KALIŠOVÁ</v>
      </c>
      <c r="D22" s="7" t="str">
        <f>Prezentace!D23</f>
        <v>Monika</v>
      </c>
      <c r="E22" s="94">
        <v>50</v>
      </c>
      <c r="F22" s="95">
        <v>5</v>
      </c>
      <c r="G22" s="96">
        <v>4</v>
      </c>
      <c r="H22" s="96">
        <v>5</v>
      </c>
      <c r="I22" s="96">
        <v>4</v>
      </c>
      <c r="J22" s="96">
        <v>5</v>
      </c>
      <c r="K22" s="96">
        <v>0</v>
      </c>
      <c r="L22" s="96">
        <v>10</v>
      </c>
      <c r="M22" s="96">
        <v>8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98">
        <v>-50</v>
      </c>
      <c r="AF22" s="99">
        <v>30.29</v>
      </c>
      <c r="AG22" s="22">
        <f t="shared" si="0"/>
        <v>10.71</v>
      </c>
    </row>
    <row r="23" spans="1:33" ht="15.75">
      <c r="A23" s="18">
        <f>Prezentace!A24</f>
        <v>22</v>
      </c>
      <c r="B23" s="15" t="str">
        <f>Prezentace!B24</f>
        <v>P</v>
      </c>
      <c r="C23" s="10" t="str">
        <f>Prezentace!C24</f>
        <v>KEJŘ</v>
      </c>
      <c r="D23" s="7" t="str">
        <f>Prezentace!D24</f>
        <v>Karel</v>
      </c>
      <c r="E23" s="94">
        <v>50</v>
      </c>
      <c r="F23" s="95">
        <v>5</v>
      </c>
      <c r="G23" s="96">
        <v>4</v>
      </c>
      <c r="H23" s="96">
        <v>5</v>
      </c>
      <c r="I23" s="96">
        <v>5</v>
      </c>
      <c r="J23" s="96">
        <v>10</v>
      </c>
      <c r="K23" s="96">
        <v>5</v>
      </c>
      <c r="L23" s="96">
        <v>8</v>
      </c>
      <c r="M23" s="96">
        <v>8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7"/>
      <c r="AE23" s="98">
        <v>0</v>
      </c>
      <c r="AF23" s="99">
        <v>18.46</v>
      </c>
      <c r="AG23" s="22">
        <f t="shared" si="0"/>
        <v>81.539999999999992</v>
      </c>
    </row>
    <row r="24" spans="1:33" ht="15.75">
      <c r="A24" s="18">
        <f>Prezentace!A25</f>
        <v>26</v>
      </c>
      <c r="B24" s="15" t="str">
        <f>Prezentace!B25</f>
        <v>P</v>
      </c>
      <c r="C24" s="10" t="str">
        <f>Prezentace!C25</f>
        <v>KLIMEŠ</v>
      </c>
      <c r="D24" s="7" t="str">
        <f>Prezentace!D25</f>
        <v>Pavel</v>
      </c>
      <c r="E24" s="94">
        <v>50</v>
      </c>
      <c r="F24" s="95">
        <v>4</v>
      </c>
      <c r="G24" s="96">
        <v>4</v>
      </c>
      <c r="H24" s="96">
        <v>0</v>
      </c>
      <c r="I24" s="96">
        <v>0</v>
      </c>
      <c r="J24" s="96">
        <v>10</v>
      </c>
      <c r="K24" s="96">
        <v>5</v>
      </c>
      <c r="L24" s="96">
        <v>10</v>
      </c>
      <c r="M24" s="96">
        <v>10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>
        <v>0</v>
      </c>
      <c r="AF24" s="99">
        <v>30.27</v>
      </c>
      <c r="AG24" s="22">
        <f t="shared" si="0"/>
        <v>62.730000000000004</v>
      </c>
    </row>
    <row r="25" spans="1:33" ht="15.75">
      <c r="A25" s="18">
        <f>Prezentace!A26</f>
        <v>18</v>
      </c>
      <c r="B25" s="15" t="str">
        <f>Prezentace!B26</f>
        <v>P</v>
      </c>
      <c r="C25" s="10" t="str">
        <f>Prezentace!C26</f>
        <v>KOCH</v>
      </c>
      <c r="D25" s="7" t="str">
        <f>Prezentace!D26</f>
        <v>Miroslav</v>
      </c>
      <c r="E25" s="94">
        <v>40</v>
      </c>
      <c r="F25" s="95">
        <v>5</v>
      </c>
      <c r="G25" s="96">
        <v>5</v>
      </c>
      <c r="H25" s="96">
        <v>5</v>
      </c>
      <c r="I25" s="96">
        <v>4</v>
      </c>
      <c r="J25" s="96">
        <v>10</v>
      </c>
      <c r="K25" s="96">
        <v>5</v>
      </c>
      <c r="L25" s="96">
        <v>0</v>
      </c>
      <c r="M25" s="96">
        <v>0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8">
        <v>-50</v>
      </c>
      <c r="AF25" s="99">
        <v>28.47</v>
      </c>
      <c r="AG25" s="22" t="str">
        <f t="shared" si="0"/>
        <v>0,00</v>
      </c>
    </row>
    <row r="26" spans="1:33" ht="15.75">
      <c r="A26" s="18">
        <f>Prezentace!A27</f>
        <v>19</v>
      </c>
      <c r="B26" s="15" t="str">
        <f>Prezentace!B27</f>
        <v>P</v>
      </c>
      <c r="C26" s="10" t="str">
        <f>Prezentace!C27</f>
        <v>KOCH ml.</v>
      </c>
      <c r="D26" s="7" t="str">
        <f>Prezentace!D27</f>
        <v>Miroslav</v>
      </c>
      <c r="E26" s="94">
        <v>50</v>
      </c>
      <c r="F26" s="95">
        <v>5</v>
      </c>
      <c r="G26" s="96">
        <v>5</v>
      </c>
      <c r="H26" s="96">
        <v>4</v>
      </c>
      <c r="I26" s="96">
        <v>3</v>
      </c>
      <c r="J26" s="96">
        <v>5</v>
      </c>
      <c r="K26" s="96">
        <v>0</v>
      </c>
      <c r="L26" s="96">
        <v>10</v>
      </c>
      <c r="M26" s="96">
        <v>10</v>
      </c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98">
        <v>0</v>
      </c>
      <c r="AF26" s="99">
        <v>28.82</v>
      </c>
      <c r="AG26" s="22">
        <f t="shared" si="0"/>
        <v>63.18</v>
      </c>
    </row>
    <row r="27" spans="1:33" ht="15.75">
      <c r="A27" s="18">
        <f>Prezentace!A28</f>
        <v>8</v>
      </c>
      <c r="B27" s="15" t="str">
        <f>Prezentace!B28</f>
        <v>P</v>
      </c>
      <c r="C27" s="10" t="str">
        <f>Prezentace!C28</f>
        <v>KOLÁŘ</v>
      </c>
      <c r="D27" s="7" t="str">
        <f>Prezentace!D28</f>
        <v>Jaroslav</v>
      </c>
      <c r="E27" s="94">
        <v>50</v>
      </c>
      <c r="F27" s="95">
        <v>5</v>
      </c>
      <c r="G27" s="96">
        <v>4</v>
      </c>
      <c r="H27" s="96">
        <v>5</v>
      </c>
      <c r="I27" s="96">
        <v>4</v>
      </c>
      <c r="J27" s="96">
        <v>10</v>
      </c>
      <c r="K27" s="96">
        <v>5</v>
      </c>
      <c r="L27" s="96">
        <v>8</v>
      </c>
      <c r="M27" s="96">
        <v>8</v>
      </c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7"/>
      <c r="AE27" s="98">
        <v>0</v>
      </c>
      <c r="AF27" s="99">
        <v>25.68</v>
      </c>
      <c r="AG27" s="22">
        <f t="shared" si="0"/>
        <v>73.319999999999993</v>
      </c>
    </row>
    <row r="28" spans="1:33" ht="15.75">
      <c r="A28" s="18">
        <f>Prezentace!A29</f>
        <v>30</v>
      </c>
      <c r="B28" s="15" t="str">
        <f>Prezentace!B29</f>
        <v>P</v>
      </c>
      <c r="C28" s="10" t="str">
        <f>Prezentace!C29</f>
        <v>KOLTAI</v>
      </c>
      <c r="D28" s="7" t="str">
        <f>Prezentace!D29</f>
        <v>Pavel</v>
      </c>
      <c r="E28" s="94">
        <v>50</v>
      </c>
      <c r="F28" s="95">
        <v>5</v>
      </c>
      <c r="G28" s="96">
        <v>4</v>
      </c>
      <c r="H28" s="96">
        <v>5</v>
      </c>
      <c r="I28" s="96">
        <v>3</v>
      </c>
      <c r="J28" s="96">
        <v>5</v>
      </c>
      <c r="K28" s="96">
        <v>0</v>
      </c>
      <c r="L28" s="96">
        <v>10</v>
      </c>
      <c r="M28" s="96">
        <v>8</v>
      </c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7"/>
      <c r="AE28" s="98">
        <v>0</v>
      </c>
      <c r="AF28" s="99">
        <v>28.75</v>
      </c>
      <c r="AG28" s="22">
        <f t="shared" si="0"/>
        <v>61.25</v>
      </c>
    </row>
    <row r="29" spans="1:33" ht="15.75">
      <c r="A29" s="18">
        <f>Prezentace!A30</f>
        <v>20</v>
      </c>
      <c r="B29" s="15" t="str">
        <f>Prezentace!B30</f>
        <v>P</v>
      </c>
      <c r="C29" s="10" t="str">
        <f>Prezentace!C30</f>
        <v>KONRÁD</v>
      </c>
      <c r="D29" s="7" t="str">
        <f>Prezentace!D30</f>
        <v>František</v>
      </c>
      <c r="E29" s="94">
        <v>50</v>
      </c>
      <c r="F29" s="95">
        <v>5</v>
      </c>
      <c r="G29" s="96">
        <v>5</v>
      </c>
      <c r="H29" s="96">
        <v>4</v>
      </c>
      <c r="I29" s="96">
        <v>4</v>
      </c>
      <c r="J29" s="96">
        <v>8</v>
      </c>
      <c r="K29" s="96">
        <v>0</v>
      </c>
      <c r="L29" s="96">
        <v>10</v>
      </c>
      <c r="M29" s="96">
        <v>10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>
        <v>0</v>
      </c>
      <c r="AF29" s="99">
        <v>23.01</v>
      </c>
      <c r="AG29" s="22">
        <f t="shared" si="0"/>
        <v>72.989999999999995</v>
      </c>
    </row>
    <row r="30" spans="1:33" ht="15.75">
      <c r="A30" s="18">
        <f>Prezentace!A31</f>
        <v>47</v>
      </c>
      <c r="B30" s="15" t="str">
        <f>Prezentace!B31</f>
        <v>P</v>
      </c>
      <c r="C30" s="10" t="str">
        <f>Prezentace!C31</f>
        <v>KRAUS</v>
      </c>
      <c r="D30" s="7" t="str">
        <f>Prezentace!D31</f>
        <v>Milan</v>
      </c>
      <c r="E30" s="94">
        <v>20</v>
      </c>
      <c r="F30" s="95">
        <v>5</v>
      </c>
      <c r="G30" s="96">
        <v>5</v>
      </c>
      <c r="H30" s="96">
        <v>4</v>
      </c>
      <c r="I30" s="96">
        <v>0</v>
      </c>
      <c r="J30" s="96">
        <v>10</v>
      </c>
      <c r="K30" s="96">
        <v>5</v>
      </c>
      <c r="L30" s="96">
        <v>8</v>
      </c>
      <c r="M30" s="96">
        <v>0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8">
        <v>0</v>
      </c>
      <c r="AF30" s="99">
        <v>17.87</v>
      </c>
      <c r="AG30" s="22">
        <f t="shared" si="0"/>
        <v>39.129999999999995</v>
      </c>
    </row>
    <row r="31" spans="1:33" ht="15.75">
      <c r="A31" s="18">
        <f>Prezentace!A32</f>
        <v>48</v>
      </c>
      <c r="B31" s="15" t="str">
        <f>Prezentace!B32</f>
        <v>P</v>
      </c>
      <c r="C31" s="10" t="str">
        <f>Prezentace!C32</f>
        <v>KRUPICA</v>
      </c>
      <c r="D31" s="7" t="str">
        <f>Prezentace!D32</f>
        <v>Milan</v>
      </c>
      <c r="E31" s="94">
        <v>50</v>
      </c>
      <c r="F31" s="95">
        <v>5</v>
      </c>
      <c r="G31" s="96">
        <v>4</v>
      </c>
      <c r="H31" s="96">
        <v>5</v>
      </c>
      <c r="I31" s="96">
        <v>4</v>
      </c>
      <c r="J31" s="96">
        <v>0</v>
      </c>
      <c r="K31" s="96">
        <v>0</v>
      </c>
      <c r="L31" s="96">
        <v>10</v>
      </c>
      <c r="M31" s="96">
        <v>10</v>
      </c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98">
        <v>0</v>
      </c>
      <c r="AF31" s="99">
        <v>38.49</v>
      </c>
      <c r="AG31" s="22">
        <f t="shared" si="0"/>
        <v>49.51</v>
      </c>
    </row>
    <row r="32" spans="1:33" ht="15.75">
      <c r="A32" s="18">
        <f>Prezentace!A33</f>
        <v>49</v>
      </c>
      <c r="B32" s="15" t="str">
        <f>Prezentace!B33</f>
        <v>R</v>
      </c>
      <c r="C32" s="10" t="str">
        <f>Prezentace!C33</f>
        <v>KRUPICA</v>
      </c>
      <c r="D32" s="7" t="str">
        <f>Prezentace!D33</f>
        <v>Milan</v>
      </c>
      <c r="E32" s="94">
        <v>50</v>
      </c>
      <c r="F32" s="95">
        <v>5</v>
      </c>
      <c r="G32" s="96">
        <v>5</v>
      </c>
      <c r="H32" s="96">
        <v>4</v>
      </c>
      <c r="I32" s="96">
        <v>0</v>
      </c>
      <c r="J32" s="96">
        <v>10</v>
      </c>
      <c r="K32" s="96">
        <v>5</v>
      </c>
      <c r="L32" s="96">
        <v>8</v>
      </c>
      <c r="M32" s="96">
        <v>8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8">
        <v>0</v>
      </c>
      <c r="AF32" s="99">
        <v>44.15</v>
      </c>
      <c r="AG32" s="22">
        <f t="shared" si="0"/>
        <v>50.85</v>
      </c>
    </row>
    <row r="33" spans="1:33" ht="15.75">
      <c r="A33" s="18">
        <f>Prezentace!A34</f>
        <v>7</v>
      </c>
      <c r="B33" s="15" t="str">
        <f>Prezentace!B34</f>
        <v>P</v>
      </c>
      <c r="C33" s="10" t="str">
        <f>Prezentace!C34</f>
        <v>KUBATA</v>
      </c>
      <c r="D33" s="7" t="str">
        <f>Prezentace!D34</f>
        <v>Daniel</v>
      </c>
      <c r="E33" s="94">
        <v>50</v>
      </c>
      <c r="F33" s="95">
        <v>5</v>
      </c>
      <c r="G33" s="96">
        <v>5</v>
      </c>
      <c r="H33" s="96">
        <v>3</v>
      </c>
      <c r="I33" s="96">
        <v>3</v>
      </c>
      <c r="J33" s="96">
        <v>10</v>
      </c>
      <c r="K33" s="96">
        <v>10</v>
      </c>
      <c r="L33" s="96">
        <v>0</v>
      </c>
      <c r="M33" s="96">
        <v>0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8">
        <v>0</v>
      </c>
      <c r="AF33" s="99">
        <v>22.69</v>
      </c>
      <c r="AG33" s="22">
        <f t="shared" si="0"/>
        <v>63.31</v>
      </c>
    </row>
    <row r="34" spans="1:33" ht="15.75">
      <c r="A34" s="18">
        <f>Prezentace!A35</f>
        <v>23</v>
      </c>
      <c r="B34" s="15" t="str">
        <f>Prezentace!B35</f>
        <v>P</v>
      </c>
      <c r="C34" s="10" t="str">
        <f>Prezentace!C35</f>
        <v>MAREK</v>
      </c>
      <c r="D34" s="7" t="str">
        <f>Prezentace!D35</f>
        <v>Petr</v>
      </c>
      <c r="E34" s="94">
        <v>50</v>
      </c>
      <c r="F34" s="95">
        <v>4</v>
      </c>
      <c r="G34" s="96">
        <v>4</v>
      </c>
      <c r="H34" s="96">
        <v>4</v>
      </c>
      <c r="I34" s="96">
        <v>4</v>
      </c>
      <c r="J34" s="96">
        <v>10</v>
      </c>
      <c r="K34" s="96">
        <v>10</v>
      </c>
      <c r="L34" s="96">
        <v>10</v>
      </c>
      <c r="M34" s="96">
        <v>10</v>
      </c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>
        <v>0</v>
      </c>
      <c r="AF34" s="99">
        <v>21.19</v>
      </c>
      <c r="AG34" s="22">
        <f t="shared" si="0"/>
        <v>84.81</v>
      </c>
    </row>
    <row r="35" spans="1:33" ht="15.75">
      <c r="A35" s="18">
        <f>Prezentace!A36</f>
        <v>13</v>
      </c>
      <c r="B35" s="15" t="str">
        <f>Prezentace!B36</f>
        <v>P</v>
      </c>
      <c r="C35" s="10" t="str">
        <f>Prezentace!C36</f>
        <v>MARHOUNOVÁ</v>
      </c>
      <c r="D35" s="7" t="str">
        <f>Prezentace!D36</f>
        <v>Martina</v>
      </c>
      <c r="E35" s="94">
        <v>50</v>
      </c>
      <c r="F35" s="95">
        <v>4</v>
      </c>
      <c r="G35" s="96">
        <v>0</v>
      </c>
      <c r="H35" s="96">
        <v>3</v>
      </c>
      <c r="I35" s="96">
        <v>3</v>
      </c>
      <c r="J35" s="96">
        <v>0</v>
      </c>
      <c r="K35" s="96">
        <v>0</v>
      </c>
      <c r="L35" s="96">
        <v>0</v>
      </c>
      <c r="M35" s="96">
        <v>0</v>
      </c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7"/>
      <c r="AE35" s="98">
        <v>0</v>
      </c>
      <c r="AF35" s="99">
        <v>40.74</v>
      </c>
      <c r="AG35" s="22">
        <f t="shared" si="0"/>
        <v>19.259999999999998</v>
      </c>
    </row>
    <row r="36" spans="1:33" ht="15.75">
      <c r="A36" s="18">
        <f>Prezentace!A37</f>
        <v>51</v>
      </c>
      <c r="B36" s="15" t="str">
        <f>Prezentace!B37</f>
        <v>P</v>
      </c>
      <c r="C36" s="10" t="str">
        <f>Prezentace!C37</f>
        <v>MATĚJKA</v>
      </c>
      <c r="D36" s="7" t="str">
        <f>Prezentace!D37</f>
        <v>Milan</v>
      </c>
      <c r="E36" s="94">
        <v>50</v>
      </c>
      <c r="F36" s="95">
        <v>0</v>
      </c>
      <c r="G36" s="96">
        <v>0</v>
      </c>
      <c r="H36" s="96">
        <v>0</v>
      </c>
      <c r="I36" s="96">
        <v>0</v>
      </c>
      <c r="J36" s="96">
        <v>3</v>
      </c>
      <c r="K36" s="96">
        <v>0</v>
      </c>
      <c r="L36" s="96">
        <v>4</v>
      </c>
      <c r="M36" s="96">
        <v>3</v>
      </c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7"/>
      <c r="AE36" s="98">
        <v>0</v>
      </c>
      <c r="AF36" s="99">
        <v>43.74</v>
      </c>
      <c r="AG36" s="22">
        <f t="shared" si="0"/>
        <v>16.259999999999998</v>
      </c>
    </row>
    <row r="37" spans="1:33" ht="15.75">
      <c r="A37" s="18">
        <f>Prezentace!A38</f>
        <v>29</v>
      </c>
      <c r="B37" s="15" t="str">
        <f>Prezentace!B38</f>
        <v>P</v>
      </c>
      <c r="C37" s="10" t="str">
        <f>Prezentace!C38</f>
        <v>MESÁROŠ</v>
      </c>
      <c r="D37" s="7" t="str">
        <f>Prezentace!D38</f>
        <v>Štefan</v>
      </c>
      <c r="E37" s="94">
        <v>50</v>
      </c>
      <c r="F37" s="95">
        <v>10</v>
      </c>
      <c r="G37" s="96">
        <v>10</v>
      </c>
      <c r="H37" s="96">
        <v>10</v>
      </c>
      <c r="I37" s="96">
        <v>10</v>
      </c>
      <c r="J37" s="96">
        <v>5</v>
      </c>
      <c r="K37" s="96">
        <v>3</v>
      </c>
      <c r="L37" s="96">
        <v>5</v>
      </c>
      <c r="M37" s="96">
        <v>5</v>
      </c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98">
        <v>0</v>
      </c>
      <c r="AF37" s="99">
        <v>21.73</v>
      </c>
      <c r="AG37" s="22">
        <f t="shared" si="0"/>
        <v>86.27</v>
      </c>
    </row>
    <row r="38" spans="1:33" ht="15.75">
      <c r="A38" s="18">
        <f>Prezentace!A39</f>
        <v>31</v>
      </c>
      <c r="B38" s="15" t="str">
        <f>Prezentace!B39</f>
        <v>P</v>
      </c>
      <c r="C38" s="10" t="str">
        <f>Prezentace!C39</f>
        <v>MIRONIUK</v>
      </c>
      <c r="D38" s="7" t="str">
        <f>Prezentace!D39</f>
        <v>Zdeněk</v>
      </c>
      <c r="E38" s="94">
        <v>50</v>
      </c>
      <c r="F38" s="95">
        <v>5</v>
      </c>
      <c r="G38" s="96">
        <v>5</v>
      </c>
      <c r="H38" s="96">
        <v>5</v>
      </c>
      <c r="I38" s="96">
        <v>4</v>
      </c>
      <c r="J38" s="96">
        <v>10</v>
      </c>
      <c r="K38" s="96">
        <v>5</v>
      </c>
      <c r="L38" s="96">
        <v>8</v>
      </c>
      <c r="M38" s="96">
        <v>8</v>
      </c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98">
        <v>0</v>
      </c>
      <c r="AF38" s="99">
        <v>19.989999999999998</v>
      </c>
      <c r="AG38" s="22">
        <f t="shared" si="0"/>
        <v>80.010000000000005</v>
      </c>
    </row>
    <row r="39" spans="1:33" ht="15.75">
      <c r="A39" s="18">
        <f>Prezentace!A40</f>
        <v>32</v>
      </c>
      <c r="B39" s="15" t="str">
        <f>Prezentace!B40</f>
        <v>R</v>
      </c>
      <c r="C39" s="10" t="str">
        <f>Prezentace!C40</f>
        <v>MIRONIUK</v>
      </c>
      <c r="D39" s="7" t="str">
        <f>Prezentace!D40</f>
        <v>Zdeněk</v>
      </c>
      <c r="E39" s="94">
        <v>50</v>
      </c>
      <c r="F39" s="95">
        <v>5</v>
      </c>
      <c r="G39" s="96">
        <v>4</v>
      </c>
      <c r="H39" s="96">
        <v>5</v>
      </c>
      <c r="I39" s="96">
        <v>2</v>
      </c>
      <c r="J39" s="96">
        <v>10</v>
      </c>
      <c r="K39" s="96">
        <v>5</v>
      </c>
      <c r="L39" s="96">
        <v>10</v>
      </c>
      <c r="M39" s="96">
        <v>10</v>
      </c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>
        <v>0</v>
      </c>
      <c r="AF39" s="99">
        <v>23.16</v>
      </c>
      <c r="AG39" s="22">
        <f t="shared" si="0"/>
        <v>77.84</v>
      </c>
    </row>
    <row r="40" spans="1:33" ht="15.75">
      <c r="A40" s="18">
        <f>Prezentace!A41</f>
        <v>4</v>
      </c>
      <c r="B40" s="15" t="str">
        <f>Prezentace!B41</f>
        <v>P</v>
      </c>
      <c r="C40" s="10" t="str">
        <f>Prezentace!C41</f>
        <v>NOVOTNÝ</v>
      </c>
      <c r="D40" s="7" t="str">
        <f>Prezentace!D41</f>
        <v>Zdeněk</v>
      </c>
      <c r="E40" s="94">
        <v>50</v>
      </c>
      <c r="F40" s="95">
        <v>5</v>
      </c>
      <c r="G40" s="96">
        <v>5</v>
      </c>
      <c r="H40" s="96">
        <v>5</v>
      </c>
      <c r="I40" s="96">
        <v>4</v>
      </c>
      <c r="J40" s="96">
        <v>8</v>
      </c>
      <c r="K40" s="96">
        <v>5</v>
      </c>
      <c r="L40" s="96">
        <v>10</v>
      </c>
      <c r="M40" s="96">
        <v>8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8">
        <v>-10</v>
      </c>
      <c r="AF40" s="99">
        <v>18.7</v>
      </c>
      <c r="AG40" s="22">
        <f t="shared" si="0"/>
        <v>71.3</v>
      </c>
    </row>
    <row r="41" spans="1:33" ht="15.75">
      <c r="A41" s="18">
        <f>Prezentace!A42</f>
        <v>9</v>
      </c>
      <c r="B41" s="15" t="str">
        <f>Prezentace!B42</f>
        <v>P</v>
      </c>
      <c r="C41" s="10" t="str">
        <f>Prezentace!C42</f>
        <v>PAKOSTA</v>
      </c>
      <c r="D41" s="7" t="str">
        <f>Prezentace!D42</f>
        <v>Karel</v>
      </c>
      <c r="E41" s="94">
        <v>50</v>
      </c>
      <c r="F41" s="95">
        <v>5</v>
      </c>
      <c r="G41" s="96">
        <v>4</v>
      </c>
      <c r="H41" s="96">
        <v>5</v>
      </c>
      <c r="I41" s="96">
        <v>3</v>
      </c>
      <c r="J41" s="96">
        <v>10</v>
      </c>
      <c r="K41" s="96">
        <v>5</v>
      </c>
      <c r="L41" s="96">
        <v>0</v>
      </c>
      <c r="M41" s="96">
        <v>0</v>
      </c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7"/>
      <c r="AE41" s="98">
        <v>-50</v>
      </c>
      <c r="AF41" s="99">
        <v>27.11</v>
      </c>
      <c r="AG41" s="22">
        <f t="shared" si="0"/>
        <v>4.8900000000000006</v>
      </c>
    </row>
    <row r="42" spans="1:33" ht="15.75">
      <c r="A42" s="18">
        <f>Prezentace!A43</f>
        <v>33</v>
      </c>
      <c r="B42" s="15" t="str">
        <f>Prezentace!B43</f>
        <v>P</v>
      </c>
      <c r="C42" s="10" t="str">
        <f>Prezentace!C43</f>
        <v>PECHOVÁ</v>
      </c>
      <c r="D42" s="7" t="str">
        <f>Prezentace!D43</f>
        <v>Hana</v>
      </c>
      <c r="E42" s="94">
        <v>50</v>
      </c>
      <c r="F42" s="95">
        <v>5</v>
      </c>
      <c r="G42" s="96">
        <v>4</v>
      </c>
      <c r="H42" s="96">
        <v>4</v>
      </c>
      <c r="I42" s="96">
        <v>4</v>
      </c>
      <c r="J42" s="96">
        <v>5</v>
      </c>
      <c r="K42" s="96">
        <v>0</v>
      </c>
      <c r="L42" s="96">
        <v>8</v>
      </c>
      <c r="M42" s="96">
        <v>5</v>
      </c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8">
        <v>0</v>
      </c>
      <c r="AF42" s="99">
        <v>29.59</v>
      </c>
      <c r="AG42" s="22">
        <f t="shared" si="0"/>
        <v>55.41</v>
      </c>
    </row>
    <row r="43" spans="1:33" ht="15.75">
      <c r="A43" s="18">
        <f>Prezentace!A44</f>
        <v>34</v>
      </c>
      <c r="B43" s="15" t="str">
        <f>Prezentace!B44</f>
        <v>R</v>
      </c>
      <c r="C43" s="10" t="str">
        <f>Prezentace!C44</f>
        <v>PECHOVÁ</v>
      </c>
      <c r="D43" s="7" t="str">
        <f>Prezentace!D44</f>
        <v>Hana</v>
      </c>
      <c r="E43" s="94">
        <v>50</v>
      </c>
      <c r="F43" s="95">
        <v>5</v>
      </c>
      <c r="G43" s="96">
        <v>4</v>
      </c>
      <c r="H43" s="96">
        <v>5</v>
      </c>
      <c r="I43" s="96">
        <v>2</v>
      </c>
      <c r="J43" s="96">
        <v>10</v>
      </c>
      <c r="K43" s="96">
        <v>5</v>
      </c>
      <c r="L43" s="96">
        <v>10</v>
      </c>
      <c r="M43" s="96">
        <v>5</v>
      </c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98">
        <v>0</v>
      </c>
      <c r="AF43" s="99">
        <v>29.06</v>
      </c>
      <c r="AG43" s="22">
        <f t="shared" si="0"/>
        <v>66.94</v>
      </c>
    </row>
    <row r="44" spans="1:33" ht="15.75">
      <c r="A44" s="18">
        <f>Prezentace!A45</f>
        <v>11</v>
      </c>
      <c r="B44" s="15" t="str">
        <f>Prezentace!B45</f>
        <v>P</v>
      </c>
      <c r="C44" s="10" t="str">
        <f>Prezentace!C45</f>
        <v>PLECER</v>
      </c>
      <c r="D44" s="7" t="str">
        <f>Prezentace!D45</f>
        <v>Josef</v>
      </c>
      <c r="E44" s="94">
        <v>50</v>
      </c>
      <c r="F44" s="95">
        <v>5</v>
      </c>
      <c r="G44" s="96">
        <v>4</v>
      </c>
      <c r="H44" s="96">
        <v>4</v>
      </c>
      <c r="I44" s="96">
        <v>4</v>
      </c>
      <c r="J44" s="96">
        <v>10</v>
      </c>
      <c r="K44" s="96">
        <v>0</v>
      </c>
      <c r="L44" s="96">
        <v>10</v>
      </c>
      <c r="M44" s="96">
        <v>8</v>
      </c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>
        <v>0</v>
      </c>
      <c r="AF44" s="99">
        <v>38.409999999999997</v>
      </c>
      <c r="AG44" s="22">
        <f t="shared" si="0"/>
        <v>56.59</v>
      </c>
    </row>
    <row r="45" spans="1:33" ht="15.75">
      <c r="A45" s="18">
        <f>Prezentace!A46</f>
        <v>16</v>
      </c>
      <c r="B45" s="15" t="str">
        <f>Prezentace!B46</f>
        <v>P</v>
      </c>
      <c r="C45" s="10" t="str">
        <f>Prezentace!C46</f>
        <v>RENDL</v>
      </c>
      <c r="D45" s="7" t="str">
        <f>Prezentace!D46</f>
        <v>Josef</v>
      </c>
      <c r="E45" s="94">
        <v>50</v>
      </c>
      <c r="F45" s="95">
        <v>5</v>
      </c>
      <c r="G45" s="96">
        <v>5</v>
      </c>
      <c r="H45" s="96">
        <v>5</v>
      </c>
      <c r="I45" s="96">
        <v>4</v>
      </c>
      <c r="J45" s="96">
        <v>10</v>
      </c>
      <c r="K45" s="96">
        <v>10</v>
      </c>
      <c r="L45" s="96">
        <v>10</v>
      </c>
      <c r="M45" s="96">
        <v>8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  <c r="AE45" s="98">
        <v>-50</v>
      </c>
      <c r="AF45" s="99">
        <v>22.27</v>
      </c>
      <c r="AG45" s="22">
        <f t="shared" si="0"/>
        <v>34.730000000000004</v>
      </c>
    </row>
    <row r="46" spans="1:33" ht="15.75">
      <c r="A46" s="18">
        <f>Prezentace!A47</f>
        <v>17</v>
      </c>
      <c r="B46" s="15" t="str">
        <f>Prezentace!B47</f>
        <v>R</v>
      </c>
      <c r="C46" s="10" t="str">
        <f>Prezentace!C47</f>
        <v>RENDL</v>
      </c>
      <c r="D46" s="7" t="str">
        <f>Prezentace!D47</f>
        <v>Josef</v>
      </c>
      <c r="E46" s="94">
        <v>50</v>
      </c>
      <c r="F46" s="95">
        <v>5</v>
      </c>
      <c r="G46" s="96">
        <v>4</v>
      </c>
      <c r="H46" s="96">
        <v>5</v>
      </c>
      <c r="I46" s="96">
        <v>4</v>
      </c>
      <c r="J46" s="96">
        <v>10</v>
      </c>
      <c r="K46" s="96">
        <v>10</v>
      </c>
      <c r="L46" s="96">
        <v>10</v>
      </c>
      <c r="M46" s="96">
        <v>8</v>
      </c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8">
        <v>0</v>
      </c>
      <c r="AF46" s="99">
        <v>26.14</v>
      </c>
      <c r="AG46" s="22">
        <f t="shared" si="0"/>
        <v>79.86</v>
      </c>
    </row>
    <row r="47" spans="1:33" ht="15.75">
      <c r="A47" s="18">
        <f>Prezentace!A48</f>
        <v>56</v>
      </c>
      <c r="B47" s="15" t="str">
        <f>Prezentace!B48</f>
        <v>P</v>
      </c>
      <c r="C47" s="10" t="str">
        <f>Prezentace!C48</f>
        <v>SEDMÍK</v>
      </c>
      <c r="D47" s="7" t="str">
        <f>Prezentace!D48</f>
        <v>Petr</v>
      </c>
      <c r="E47" s="94">
        <v>50</v>
      </c>
      <c r="F47" s="95">
        <v>10</v>
      </c>
      <c r="G47" s="96">
        <v>10</v>
      </c>
      <c r="H47" s="96">
        <v>10</v>
      </c>
      <c r="I47" s="96">
        <v>5</v>
      </c>
      <c r="J47" s="96">
        <v>5</v>
      </c>
      <c r="K47" s="96">
        <v>4</v>
      </c>
      <c r="L47" s="96">
        <v>5</v>
      </c>
      <c r="M47" s="96">
        <v>4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98">
        <v>0</v>
      </c>
      <c r="AF47" s="99">
        <v>35.380000000000003</v>
      </c>
      <c r="AG47" s="22">
        <f t="shared" si="0"/>
        <v>67.62</v>
      </c>
    </row>
    <row r="48" spans="1:33" ht="15.75">
      <c r="A48" s="18">
        <f>Prezentace!A49</f>
        <v>14</v>
      </c>
      <c r="B48" s="15" t="str">
        <f>Prezentace!B49</f>
        <v>P</v>
      </c>
      <c r="C48" s="10" t="str">
        <f>Prezentace!C49</f>
        <v>SOKOLÍK</v>
      </c>
      <c r="D48" s="7" t="str">
        <f>Prezentace!D49</f>
        <v>Jaroslav</v>
      </c>
      <c r="E48" s="94">
        <v>50</v>
      </c>
      <c r="F48" s="95">
        <v>5</v>
      </c>
      <c r="G48" s="96">
        <v>4</v>
      </c>
      <c r="H48" s="96">
        <v>5</v>
      </c>
      <c r="I48" s="96">
        <v>4</v>
      </c>
      <c r="J48" s="96">
        <v>10</v>
      </c>
      <c r="K48" s="96">
        <v>10</v>
      </c>
      <c r="L48" s="96">
        <v>10</v>
      </c>
      <c r="M48" s="96">
        <v>10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98">
        <v>0</v>
      </c>
      <c r="AF48" s="99">
        <v>23.9</v>
      </c>
      <c r="AG48" s="22">
        <f t="shared" si="0"/>
        <v>84.1</v>
      </c>
    </row>
    <row r="49" spans="1:33" ht="15.75">
      <c r="A49" s="18">
        <f>Prezentace!A50</f>
        <v>54</v>
      </c>
      <c r="B49" s="15" t="str">
        <f>Prezentace!B50</f>
        <v>P</v>
      </c>
      <c r="C49" s="10" t="str">
        <f>Prezentace!C50</f>
        <v>SYROVÝ</v>
      </c>
      <c r="D49" s="7" t="str">
        <f>Prezentace!D50</f>
        <v>Martin</v>
      </c>
      <c r="E49" s="94">
        <v>50</v>
      </c>
      <c r="F49" s="95">
        <v>10</v>
      </c>
      <c r="G49" s="96">
        <v>10</v>
      </c>
      <c r="H49" s="96">
        <v>8</v>
      </c>
      <c r="I49" s="96">
        <v>0</v>
      </c>
      <c r="J49" s="96">
        <v>3</v>
      </c>
      <c r="K49" s="96">
        <v>0</v>
      </c>
      <c r="L49" s="96">
        <v>5</v>
      </c>
      <c r="M49" s="96">
        <v>5</v>
      </c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>
        <v>0</v>
      </c>
      <c r="AF49" s="99">
        <v>18.91</v>
      </c>
      <c r="AG49" s="22">
        <f t="shared" si="0"/>
        <v>72.09</v>
      </c>
    </row>
    <row r="50" spans="1:33" ht="15.75">
      <c r="A50" s="18">
        <f>Prezentace!A51</f>
        <v>12</v>
      </c>
      <c r="B50" s="15" t="str">
        <f>Prezentace!B51</f>
        <v>P</v>
      </c>
      <c r="C50" s="10" t="str">
        <f>Prezentace!C51</f>
        <v>ŠESTÁK</v>
      </c>
      <c r="D50" s="7" t="str">
        <f>Prezentace!D51</f>
        <v>Pavel</v>
      </c>
      <c r="E50" s="94">
        <v>50</v>
      </c>
      <c r="F50" s="95">
        <v>5</v>
      </c>
      <c r="G50" s="96">
        <v>5</v>
      </c>
      <c r="H50" s="96">
        <v>5</v>
      </c>
      <c r="I50" s="96">
        <v>3</v>
      </c>
      <c r="J50" s="96">
        <v>10</v>
      </c>
      <c r="K50" s="96">
        <v>10</v>
      </c>
      <c r="L50" s="96">
        <v>10</v>
      </c>
      <c r="M50" s="96">
        <v>8</v>
      </c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8">
        <v>0</v>
      </c>
      <c r="AF50" s="99">
        <v>27.44</v>
      </c>
      <c r="AG50" s="22">
        <f t="shared" si="0"/>
        <v>78.56</v>
      </c>
    </row>
    <row r="51" spans="1:33" ht="15.75">
      <c r="A51" s="18">
        <f>Prezentace!A52</f>
        <v>28</v>
      </c>
      <c r="B51" s="15" t="str">
        <f>Prezentace!B52</f>
        <v>P</v>
      </c>
      <c r="C51" s="10" t="str">
        <f>Prezentace!C52</f>
        <v>ŠTÁDLER</v>
      </c>
      <c r="D51" s="7" t="str">
        <f>Prezentace!D52</f>
        <v>Robert</v>
      </c>
      <c r="E51" s="94">
        <v>50</v>
      </c>
      <c r="F51" s="95">
        <v>4</v>
      </c>
      <c r="G51" s="96">
        <v>3</v>
      </c>
      <c r="H51" s="96">
        <v>0</v>
      </c>
      <c r="I51" s="96">
        <v>0</v>
      </c>
      <c r="J51" s="96">
        <v>10</v>
      </c>
      <c r="K51" s="96">
        <v>10</v>
      </c>
      <c r="L51" s="96">
        <v>0</v>
      </c>
      <c r="M51" s="96">
        <v>0</v>
      </c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98">
        <v>0</v>
      </c>
      <c r="AF51" s="99">
        <v>35.31</v>
      </c>
      <c r="AG51" s="22">
        <f t="shared" si="0"/>
        <v>41.69</v>
      </c>
    </row>
    <row r="52" spans="1:33" ht="15.75">
      <c r="A52" s="18">
        <f>Prezentace!A53</f>
        <v>5</v>
      </c>
      <c r="B52" s="15" t="str">
        <f>Prezentace!B53</f>
        <v>P</v>
      </c>
      <c r="C52" s="10" t="str">
        <f>Prezentace!C53</f>
        <v>ŠVADLÁKOVÁ</v>
      </c>
      <c r="D52" s="7" t="str">
        <f>Prezentace!D53</f>
        <v>Miroslava</v>
      </c>
      <c r="E52" s="94">
        <v>50</v>
      </c>
      <c r="F52" s="95">
        <v>5</v>
      </c>
      <c r="G52" s="96">
        <v>5</v>
      </c>
      <c r="H52" s="96">
        <v>4</v>
      </c>
      <c r="I52" s="96">
        <v>4</v>
      </c>
      <c r="J52" s="96">
        <v>8</v>
      </c>
      <c r="K52" s="96">
        <v>8</v>
      </c>
      <c r="L52" s="96">
        <v>10</v>
      </c>
      <c r="M52" s="96">
        <v>8</v>
      </c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7"/>
      <c r="AE52" s="98">
        <v>0</v>
      </c>
      <c r="AF52" s="99">
        <v>29.23</v>
      </c>
      <c r="AG52" s="22">
        <f t="shared" si="0"/>
        <v>72.77</v>
      </c>
    </row>
    <row r="53" spans="1:33" ht="15.75">
      <c r="A53" s="18">
        <f>Prezentace!A54</f>
        <v>40</v>
      </c>
      <c r="B53" s="15" t="str">
        <f>Prezentace!B54</f>
        <v>P</v>
      </c>
      <c r="C53" s="10" t="str">
        <f>Prezentace!C54</f>
        <v>TOMAN</v>
      </c>
      <c r="D53" s="7" t="str">
        <f>Prezentace!D54</f>
        <v>František</v>
      </c>
      <c r="E53" s="94">
        <v>50</v>
      </c>
      <c r="F53" s="95">
        <v>5</v>
      </c>
      <c r="G53" s="96">
        <v>5</v>
      </c>
      <c r="H53" s="96">
        <v>5</v>
      </c>
      <c r="I53" s="96">
        <v>4</v>
      </c>
      <c r="J53" s="96">
        <v>10</v>
      </c>
      <c r="K53" s="96">
        <v>8</v>
      </c>
      <c r="L53" s="96">
        <v>10</v>
      </c>
      <c r="M53" s="96">
        <v>10</v>
      </c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98">
        <v>0</v>
      </c>
      <c r="AF53" s="99">
        <v>42.68</v>
      </c>
      <c r="AG53" s="22">
        <f t="shared" si="0"/>
        <v>64.319999999999993</v>
      </c>
    </row>
    <row r="54" spans="1:33" ht="15.75">
      <c r="A54" s="18">
        <f>Prezentace!A55</f>
        <v>42</v>
      </c>
      <c r="B54" s="15" t="str">
        <f>Prezentace!B55</f>
        <v>P</v>
      </c>
      <c r="C54" s="10" t="str">
        <f>Prezentace!C55</f>
        <v>URBANEC</v>
      </c>
      <c r="D54" s="7" t="str">
        <f>Prezentace!D55</f>
        <v>Antonín</v>
      </c>
      <c r="E54" s="94">
        <v>50</v>
      </c>
      <c r="F54" s="95">
        <v>5</v>
      </c>
      <c r="G54" s="96">
        <v>4</v>
      </c>
      <c r="H54" s="96">
        <v>5</v>
      </c>
      <c r="I54" s="96">
        <v>4</v>
      </c>
      <c r="J54" s="96">
        <v>10</v>
      </c>
      <c r="K54" s="96">
        <v>5</v>
      </c>
      <c r="L54" s="96">
        <v>8</v>
      </c>
      <c r="M54" s="96">
        <v>5</v>
      </c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>
        <v>0</v>
      </c>
      <c r="AF54" s="99">
        <v>32.35</v>
      </c>
      <c r="AG54" s="22">
        <f t="shared" si="0"/>
        <v>63.65</v>
      </c>
    </row>
    <row r="55" spans="1:33" ht="15.75">
      <c r="A55" s="18">
        <f>Prezentace!A56</f>
        <v>41</v>
      </c>
      <c r="B55" s="15" t="str">
        <f>Prezentace!B56</f>
        <v>P</v>
      </c>
      <c r="C55" s="10" t="str">
        <f>Prezentace!C56</f>
        <v>VEJSLÍK</v>
      </c>
      <c r="D55" s="7" t="str">
        <f>Prezentace!D56</f>
        <v>Vladimír</v>
      </c>
      <c r="E55" s="94">
        <v>50</v>
      </c>
      <c r="F55" s="95">
        <v>5</v>
      </c>
      <c r="G55" s="96">
        <v>5</v>
      </c>
      <c r="H55" s="96">
        <v>3</v>
      </c>
      <c r="I55" s="96">
        <v>3</v>
      </c>
      <c r="J55" s="96">
        <v>10</v>
      </c>
      <c r="K55" s="96">
        <v>8</v>
      </c>
      <c r="L55" s="96">
        <v>10</v>
      </c>
      <c r="M55" s="96">
        <v>8</v>
      </c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7"/>
      <c r="AE55" s="98">
        <v>0</v>
      </c>
      <c r="AF55" s="99">
        <v>22.95</v>
      </c>
      <c r="AG55" s="22">
        <f t="shared" si="0"/>
        <v>79.05</v>
      </c>
    </row>
    <row r="56" spans="1:33" ht="15.75">
      <c r="A56" s="18">
        <f>Prezentace!A57</f>
        <v>46</v>
      </c>
      <c r="B56" s="15" t="str">
        <f>Prezentace!B57</f>
        <v>P</v>
      </c>
      <c r="C56" s="10" t="str">
        <f>Prezentace!C57</f>
        <v>ZAJÍČEK</v>
      </c>
      <c r="D56" s="7" t="str">
        <f>Prezentace!D57</f>
        <v>Jan</v>
      </c>
      <c r="E56" s="94">
        <v>50</v>
      </c>
      <c r="F56" s="95">
        <v>5</v>
      </c>
      <c r="G56" s="96">
        <v>4</v>
      </c>
      <c r="H56" s="96">
        <v>5</v>
      </c>
      <c r="I56" s="96">
        <v>4</v>
      </c>
      <c r="J56" s="96">
        <v>5</v>
      </c>
      <c r="K56" s="96">
        <v>0</v>
      </c>
      <c r="L56" s="96">
        <v>10</v>
      </c>
      <c r="M56" s="96">
        <v>8</v>
      </c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98">
        <v>0</v>
      </c>
      <c r="AF56" s="99">
        <v>41.42</v>
      </c>
      <c r="AG56" s="22">
        <f t="shared" si="0"/>
        <v>49.58</v>
      </c>
    </row>
    <row r="57" spans="1:33" ht="15.75">
      <c r="A57" s="18">
        <f>Prezentace!A58</f>
        <v>15</v>
      </c>
      <c r="B57" s="15" t="str">
        <f>Prezentace!B58</f>
        <v>P</v>
      </c>
      <c r="C57" s="10" t="str">
        <f>Prezentace!C58</f>
        <v>ZÍSKAL</v>
      </c>
      <c r="D57" s="7" t="str">
        <f>Prezentace!D58</f>
        <v>Karel</v>
      </c>
      <c r="E57" s="94">
        <v>50</v>
      </c>
      <c r="F57" s="95">
        <v>5</v>
      </c>
      <c r="G57" s="96">
        <v>5</v>
      </c>
      <c r="H57" s="96">
        <v>5</v>
      </c>
      <c r="I57" s="96">
        <v>5</v>
      </c>
      <c r="J57" s="96">
        <v>10</v>
      </c>
      <c r="K57" s="96">
        <v>8</v>
      </c>
      <c r="L57" s="96">
        <v>10</v>
      </c>
      <c r="M57" s="96">
        <v>5</v>
      </c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>
        <v>0</v>
      </c>
      <c r="AF57" s="99">
        <v>31.55</v>
      </c>
      <c r="AG57" s="22">
        <f t="shared" si="0"/>
        <v>71.45</v>
      </c>
    </row>
    <row r="58" spans="1:33" ht="15.75">
      <c r="A58" s="18">
        <f>Prezentace!A59</f>
        <v>1</v>
      </c>
      <c r="B58" s="15" t="str">
        <f>Prezentace!B59</f>
        <v>P</v>
      </c>
      <c r="C58" s="10" t="str">
        <f>Prezentace!C59</f>
        <v>ŽEMLIČKA</v>
      </c>
      <c r="D58" s="7" t="str">
        <f>Prezentace!D59</f>
        <v>Ladislav</v>
      </c>
      <c r="E58" s="94">
        <v>50</v>
      </c>
      <c r="F58" s="95">
        <v>10</v>
      </c>
      <c r="G58" s="96">
        <v>8</v>
      </c>
      <c r="H58" s="96">
        <v>10</v>
      </c>
      <c r="I58" s="96">
        <v>10</v>
      </c>
      <c r="J58" s="96">
        <v>3</v>
      </c>
      <c r="K58" s="96">
        <v>0</v>
      </c>
      <c r="L58" s="96">
        <v>5</v>
      </c>
      <c r="M58" s="96">
        <v>5</v>
      </c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8">
        <v>0</v>
      </c>
      <c r="AF58" s="99">
        <v>32.57</v>
      </c>
      <c r="AG58" s="22">
        <f t="shared" si="0"/>
        <v>68.430000000000007</v>
      </c>
    </row>
    <row r="59" spans="1:33" ht="15.75">
      <c r="A59" s="18">
        <f>Prezentace!A60</f>
        <v>2</v>
      </c>
      <c r="B59" s="15" t="str">
        <f>Prezentace!B60</f>
        <v>P</v>
      </c>
      <c r="C59" s="10" t="str">
        <f>Prezentace!C60</f>
        <v>ŽEMLIČKOVÁ</v>
      </c>
      <c r="D59" s="7" t="str">
        <f>Prezentace!D60</f>
        <v>Marie</v>
      </c>
      <c r="E59" s="94">
        <v>50</v>
      </c>
      <c r="F59" s="95">
        <v>4</v>
      </c>
      <c r="G59" s="96">
        <v>3</v>
      </c>
      <c r="H59" s="96">
        <v>5</v>
      </c>
      <c r="I59" s="96">
        <v>4</v>
      </c>
      <c r="J59" s="96">
        <v>0</v>
      </c>
      <c r="K59" s="96">
        <v>0</v>
      </c>
      <c r="L59" s="96">
        <v>10</v>
      </c>
      <c r="M59" s="96">
        <v>8</v>
      </c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7"/>
      <c r="AE59" s="98">
        <v>0</v>
      </c>
      <c r="AF59" s="99">
        <v>26.2</v>
      </c>
      <c r="AG59" s="22">
        <f t="shared" si="0"/>
        <v>57.8</v>
      </c>
    </row>
    <row r="60" spans="1:33" ht="15.75">
      <c r="A60" s="18">
        <f>Prezentace!A61</f>
        <v>3</v>
      </c>
      <c r="B60" s="15" t="str">
        <f>Prezentace!B61</f>
        <v>P</v>
      </c>
      <c r="C60" s="10" t="str">
        <f>Prezentace!C61</f>
        <v>ŽEMLIČKOVÁ ml.</v>
      </c>
      <c r="D60" s="7" t="str">
        <f>Prezentace!D61</f>
        <v>Marie</v>
      </c>
      <c r="E60" s="94">
        <v>50</v>
      </c>
      <c r="F60" s="95">
        <v>5</v>
      </c>
      <c r="G60" s="96">
        <v>4</v>
      </c>
      <c r="H60" s="96">
        <v>3</v>
      </c>
      <c r="I60" s="96">
        <v>3</v>
      </c>
      <c r="J60" s="96">
        <v>0</v>
      </c>
      <c r="K60" s="96">
        <v>0</v>
      </c>
      <c r="L60" s="96">
        <v>0</v>
      </c>
      <c r="M60" s="96">
        <v>0</v>
      </c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7"/>
      <c r="AE60" s="98">
        <v>0</v>
      </c>
      <c r="AF60" s="99">
        <v>42.25</v>
      </c>
      <c r="AG60" s="22">
        <f t="shared" si="0"/>
        <v>22.75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DVOŘÁK</v>
      </c>
      <c r="D61" s="7" t="str">
        <f>Prezentace!D62</f>
        <v>Václav</v>
      </c>
      <c r="E61" s="94">
        <v>50</v>
      </c>
      <c r="F61" s="95">
        <v>4</v>
      </c>
      <c r="G61" s="96">
        <v>3</v>
      </c>
      <c r="H61" s="96">
        <v>0</v>
      </c>
      <c r="I61" s="96">
        <v>0</v>
      </c>
      <c r="J61" s="96">
        <v>5</v>
      </c>
      <c r="K61" s="96">
        <v>5</v>
      </c>
      <c r="L61" s="96">
        <v>10</v>
      </c>
      <c r="M61" s="96">
        <v>8</v>
      </c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8">
        <v>-60</v>
      </c>
      <c r="AF61" s="99">
        <v>31.53</v>
      </c>
      <c r="AG61" s="22" t="str">
        <f t="shared" si="0"/>
        <v>0,00</v>
      </c>
    </row>
    <row r="62" spans="1:33" ht="15.75" hidden="1">
      <c r="A62" s="18">
        <f>Prezentace!A63</f>
        <v>59</v>
      </c>
      <c r="B62" s="15" t="str">
        <f>Prezentace!B63</f>
        <v>P</v>
      </c>
      <c r="C62" s="10">
        <f>Prezentace!C63</f>
        <v>0</v>
      </c>
      <c r="D62" s="7">
        <f>Prezentace!D63</f>
        <v>0</v>
      </c>
      <c r="E62" s="94"/>
      <c r="F62" s="95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/>
      <c r="AF62" s="99"/>
      <c r="AG62" s="22" t="str">
        <f t="shared" si="0"/>
        <v>©</v>
      </c>
    </row>
    <row r="63" spans="1:33" ht="15.75" hidden="1">
      <c r="A63" s="18">
        <f>Prezentace!A64</f>
        <v>60</v>
      </c>
      <c r="B63" s="15" t="str">
        <f>Prezentace!B64</f>
        <v>P</v>
      </c>
      <c r="C63" s="10">
        <f>Prezentace!C64</f>
        <v>0</v>
      </c>
      <c r="D63" s="7">
        <f>Prezentace!D64</f>
        <v>0</v>
      </c>
      <c r="E63" s="94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7"/>
      <c r="AE63" s="98"/>
      <c r="AF63" s="99"/>
      <c r="AG63" s="22" t="str">
        <f t="shared" si="0"/>
        <v>©</v>
      </c>
    </row>
    <row r="64" spans="1:33" ht="15.75" hidden="1">
      <c r="A64" s="18">
        <f>Prezentace!A65</f>
        <v>61</v>
      </c>
      <c r="B64" s="15" t="str">
        <f>Prezentace!B65</f>
        <v>P</v>
      </c>
      <c r="C64" s="10">
        <f>Prezentace!C65</f>
        <v>0</v>
      </c>
      <c r="D64" s="7">
        <f>Prezentace!D65</f>
        <v>0</v>
      </c>
      <c r="E64" s="94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7"/>
      <c r="AE64" s="98"/>
      <c r="AF64" s="99"/>
      <c r="AG64" s="22" t="str">
        <f t="shared" si="0"/>
        <v>©</v>
      </c>
    </row>
    <row r="65" spans="1:33" ht="15.75" hidden="1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94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7"/>
      <c r="AE65" s="98"/>
      <c r="AF65" s="99"/>
      <c r="AG65" s="22" t="str">
        <f t="shared" si="0"/>
        <v>©</v>
      </c>
    </row>
    <row r="66" spans="1:33" ht="15.75" hidden="1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94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98"/>
      <c r="AF66" s="99"/>
      <c r="AG66" s="22" t="str">
        <f t="shared" si="0"/>
        <v>©</v>
      </c>
    </row>
    <row r="67" spans="1:33" ht="15.75" hidden="1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94"/>
      <c r="F67" s="95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/>
      <c r="AF67" s="99"/>
      <c r="AG67" s="22" t="str">
        <f t="shared" si="0"/>
        <v>©</v>
      </c>
    </row>
    <row r="68" spans="1:33" ht="15.75" hidden="1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94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7"/>
      <c r="AE68" s="98"/>
      <c r="AF68" s="99"/>
      <c r="AG68" s="22" t="str">
        <f t="shared" si="0"/>
        <v>©</v>
      </c>
    </row>
    <row r="69" spans="1:33" ht="15.75" hidden="1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94"/>
      <c r="F69" s="95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98"/>
      <c r="AF69" s="99"/>
      <c r="AG69" s="22" t="str">
        <f t="shared" ref="AG69:AG83" si="1">IF(C69=0,"©",IF(COUNTA(E69:AD69)=0,"nebyl",IF((SUM(E69:AE69)-AF69)&lt;0,"0,00",(SUM(E69:AE69)-AF69))))</f>
        <v>©</v>
      </c>
    </row>
    <row r="70" spans="1:33" ht="15.75" hidden="1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94"/>
      <c r="F70" s="95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98"/>
      <c r="AF70" s="99"/>
      <c r="AG70" s="22" t="str">
        <f t="shared" si="1"/>
        <v>©</v>
      </c>
    </row>
    <row r="71" spans="1:33" ht="15.75" hidden="1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94"/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7"/>
      <c r="AE71" s="98"/>
      <c r="AF71" s="99"/>
      <c r="AG71" s="22" t="str">
        <f t="shared" si="1"/>
        <v>©</v>
      </c>
    </row>
    <row r="72" spans="1:33" ht="15.75" hidden="1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94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7"/>
      <c r="AE72" s="98"/>
      <c r="AF72" s="99"/>
      <c r="AG72" s="22" t="str">
        <f t="shared" si="1"/>
        <v>©</v>
      </c>
    </row>
    <row r="73" spans="1:33" ht="15.75" hidden="1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94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7"/>
      <c r="AE73" s="98"/>
      <c r="AF73" s="99"/>
      <c r="AG73" s="22" t="str">
        <f t="shared" si="1"/>
        <v>©</v>
      </c>
    </row>
    <row r="74" spans="1:33" ht="15.75" hidden="1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94"/>
      <c r="F74" s="95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7"/>
      <c r="AE74" s="98"/>
      <c r="AF74" s="99"/>
      <c r="AG74" s="22" t="str">
        <f t="shared" si="1"/>
        <v>©</v>
      </c>
    </row>
    <row r="75" spans="1:33" ht="15.75" hidden="1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94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/>
      <c r="AF75" s="99"/>
      <c r="AG75" s="22" t="str">
        <f t="shared" si="1"/>
        <v>©</v>
      </c>
    </row>
    <row r="76" spans="1:33" ht="15.75" hidden="1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94"/>
      <c r="F76" s="95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7"/>
      <c r="AE76" s="98"/>
      <c r="AF76" s="99"/>
      <c r="AG76" s="22" t="str">
        <f t="shared" si="1"/>
        <v>©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94"/>
      <c r="F77" s="95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7"/>
      <c r="AE77" s="98"/>
      <c r="AF77" s="99"/>
      <c r="AG77" s="22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94"/>
      <c r="F78" s="95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7"/>
      <c r="AE78" s="98"/>
      <c r="AF78" s="99"/>
      <c r="AG78" s="22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94"/>
      <c r="F79" s="95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/>
      <c r="AF79" s="99"/>
      <c r="AG79" s="22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94"/>
      <c r="F80" s="95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7"/>
      <c r="AE80" s="98"/>
      <c r="AF80" s="99"/>
      <c r="AG80" s="22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94"/>
      <c r="F81" s="95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7"/>
      <c r="AE81" s="98"/>
      <c r="AF81" s="99"/>
      <c r="AG81" s="22" t="str">
        <f t="shared" si="1"/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94"/>
      <c r="F82" s="95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7"/>
      <c r="AE82" s="98"/>
      <c r="AF82" s="99"/>
      <c r="AG82" s="22" t="str">
        <f t="shared" si="1"/>
        <v>©</v>
      </c>
    </row>
    <row r="83" spans="1:33" ht="16.5" hidden="1" thickBot="1">
      <c r="A83" s="19">
        <f>Prezentace!A84</f>
        <v>80</v>
      </c>
      <c r="B83" s="16" t="str">
        <f>Prezentace!B84</f>
        <v>P</v>
      </c>
      <c r="C83" s="11">
        <f>Prezentace!C84</f>
        <v>0</v>
      </c>
      <c r="D83" s="8">
        <f>Prezentace!D84</f>
        <v>0</v>
      </c>
      <c r="E83" s="103"/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6"/>
      <c r="AE83" s="107"/>
      <c r="AF83" s="108"/>
      <c r="AG83" s="111" t="str">
        <f t="shared" si="1"/>
        <v>©</v>
      </c>
    </row>
  </sheetData>
  <mergeCells count="1">
    <mergeCell ref="C1:G1"/>
  </mergeCells>
  <conditionalFormatting sqref="A4:B83">
    <cfRule type="cellIs" dxfId="2" priority="1" stopIfTrue="1" operator="equal">
      <formula>"R"</formula>
    </cfRule>
  </conditionalFormatting>
  <printOptions horizontalCentered="1"/>
  <pageMargins left="0.39370078740157483" right="0.19685039370078741" top="0.59055118110236227" bottom="0.23622047244094491" header="0.15748031496062992" footer="0.15748031496062992"/>
  <pageSetup paperSize="9"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tabSelected="1" workbookViewId="0">
      <selection activeCell="A91" sqref="A91"/>
    </sheetView>
  </sheetViews>
  <sheetFormatPr defaultColWidth="9.140625" defaultRowHeight="12.75"/>
  <cols>
    <col min="1" max="2" width="5.5703125" style="45" customWidth="1"/>
    <col min="3" max="3" width="17.140625" style="45" customWidth="1"/>
    <col min="4" max="4" width="10.140625" style="45" bestFit="1" customWidth="1"/>
    <col min="5" max="5" width="21.140625" style="45" customWidth="1"/>
    <col min="6" max="9" width="8.7109375" style="45" customWidth="1"/>
    <col min="10" max="10" width="9.42578125" style="45" customWidth="1"/>
    <col min="11" max="11" width="10.85546875" style="45" customWidth="1"/>
    <col min="12" max="13" width="9.140625" style="45" customWidth="1"/>
    <col min="14" max="16384" width="9.140625" style="45"/>
  </cols>
  <sheetData>
    <row r="1" spans="1:11" ht="38.25" customHeight="1">
      <c r="A1" s="170" t="s">
        <v>7</v>
      </c>
      <c r="B1" s="171"/>
      <c r="C1" s="172"/>
      <c r="D1" s="173"/>
      <c r="E1" s="162" t="s">
        <v>409</v>
      </c>
      <c r="F1" s="163"/>
      <c r="G1" s="163"/>
      <c r="H1" s="163"/>
      <c r="I1" s="163"/>
      <c r="J1" s="174" t="s">
        <v>414</v>
      </c>
      <c r="K1" s="175"/>
    </row>
    <row r="2" spans="1:11" ht="35.25" customHeight="1" thickBot="1">
      <c r="A2" s="166" t="s">
        <v>465</v>
      </c>
      <c r="B2" s="167"/>
      <c r="C2" s="168"/>
      <c r="D2" s="169"/>
      <c r="E2" s="164" t="s">
        <v>245</v>
      </c>
      <c r="F2" s="165"/>
      <c r="G2" s="165"/>
      <c r="H2" s="165"/>
      <c r="I2" s="165"/>
      <c r="J2" s="176"/>
      <c r="K2" s="177"/>
    </row>
    <row r="3" spans="1:11" ht="12" customHeight="1">
      <c r="A3" s="46" t="s">
        <v>8</v>
      </c>
      <c r="B3" s="160" t="s">
        <v>44</v>
      </c>
      <c r="C3" s="178" t="s">
        <v>2</v>
      </c>
      <c r="D3" s="178" t="s">
        <v>3</v>
      </c>
      <c r="E3" s="182" t="s">
        <v>5</v>
      </c>
      <c r="F3" s="47" t="s">
        <v>6</v>
      </c>
      <c r="G3" s="47" t="s">
        <v>6</v>
      </c>
      <c r="H3" s="46" t="s">
        <v>6</v>
      </c>
      <c r="I3" s="46" t="s">
        <v>6</v>
      </c>
      <c r="J3" s="46" t="s">
        <v>4</v>
      </c>
      <c r="K3" s="180" t="s">
        <v>0</v>
      </c>
    </row>
    <row r="4" spans="1:11" ht="13.5" customHeight="1" thickBot="1">
      <c r="A4" s="48" t="s">
        <v>1</v>
      </c>
      <c r="B4" s="192"/>
      <c r="C4" s="179"/>
      <c r="D4" s="179"/>
      <c r="E4" s="183"/>
      <c r="F4" s="49">
        <v>1</v>
      </c>
      <c r="G4" s="49">
        <v>2</v>
      </c>
      <c r="H4" s="48">
        <v>3</v>
      </c>
      <c r="I4" s="48">
        <v>4</v>
      </c>
      <c r="J4" s="48" t="s">
        <v>227</v>
      </c>
      <c r="K4" s="181"/>
    </row>
    <row r="5" spans="1:11" ht="13.5" customHeight="1" thickBot="1">
      <c r="A5" s="189" t="s">
        <v>528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1" s="60" customFormat="1" ht="15">
      <c r="A6" s="50">
        <v>23</v>
      </c>
      <c r="B6" s="51" t="s">
        <v>45</v>
      </c>
      <c r="C6" s="52" t="s">
        <v>492</v>
      </c>
      <c r="D6" s="53" t="s">
        <v>18</v>
      </c>
      <c r="E6" s="54" t="s">
        <v>493</v>
      </c>
      <c r="F6" s="55">
        <f>'1'!AG34</f>
        <v>188.01</v>
      </c>
      <c r="G6" s="55">
        <f>'2'!AG34</f>
        <v>80.5</v>
      </c>
      <c r="H6" s="56">
        <f>'3'!AG34</f>
        <v>158.31</v>
      </c>
      <c r="I6" s="57">
        <f>'4'!AG34</f>
        <v>84.81</v>
      </c>
      <c r="J6" s="58">
        <f t="shared" ref="J6:J37" si="0">SUM(F6:I6)</f>
        <v>511.63</v>
      </c>
      <c r="K6" s="59">
        <f>RANK(J6,$J$6:$J$86)</f>
        <v>1</v>
      </c>
    </row>
    <row r="7" spans="1:11" s="60" customFormat="1" ht="15">
      <c r="A7" s="61">
        <v>14</v>
      </c>
      <c r="B7" s="62" t="s">
        <v>45</v>
      </c>
      <c r="C7" s="63" t="s">
        <v>482</v>
      </c>
      <c r="D7" s="64" t="s">
        <v>111</v>
      </c>
      <c r="E7" s="65" t="s">
        <v>488</v>
      </c>
      <c r="F7" s="66">
        <f>'1'!AG48</f>
        <v>192.4</v>
      </c>
      <c r="G7" s="66">
        <f>'2'!AG48</f>
        <v>79.06</v>
      </c>
      <c r="H7" s="67">
        <f>'3'!AG48</f>
        <v>149.63</v>
      </c>
      <c r="I7" s="68">
        <f>'4'!AG48</f>
        <v>84.1</v>
      </c>
      <c r="J7" s="69">
        <f t="shared" si="0"/>
        <v>505.19000000000005</v>
      </c>
      <c r="K7" s="70">
        <f>RANK(J7,$J$6:$J$86)</f>
        <v>2</v>
      </c>
    </row>
    <row r="8" spans="1:11" s="60" customFormat="1" ht="15">
      <c r="A8" s="61">
        <v>22</v>
      </c>
      <c r="B8" s="62" t="s">
        <v>45</v>
      </c>
      <c r="C8" s="63" t="s">
        <v>491</v>
      </c>
      <c r="D8" s="64" t="s">
        <v>16</v>
      </c>
      <c r="E8" s="65" t="s">
        <v>467</v>
      </c>
      <c r="F8" s="66">
        <f>'1'!AG23</f>
        <v>189.28</v>
      </c>
      <c r="G8" s="66">
        <f>'2'!AG23</f>
        <v>79.09</v>
      </c>
      <c r="H8" s="67">
        <f>'3'!AG23</f>
        <v>154.17000000000002</v>
      </c>
      <c r="I8" s="68">
        <f>'4'!AG23</f>
        <v>81.539999999999992</v>
      </c>
      <c r="J8" s="69">
        <f t="shared" si="0"/>
        <v>504.08000000000004</v>
      </c>
      <c r="K8" s="70">
        <v>3</v>
      </c>
    </row>
    <row r="9" spans="1:11" s="60" customFormat="1" ht="15">
      <c r="A9" s="61">
        <v>43</v>
      </c>
      <c r="B9" s="62" t="s">
        <v>45</v>
      </c>
      <c r="C9" s="63" t="s">
        <v>511</v>
      </c>
      <c r="D9" s="64" t="s">
        <v>18</v>
      </c>
      <c r="E9" s="65" t="s">
        <v>467</v>
      </c>
      <c r="F9" s="66">
        <f>'1'!AG20</f>
        <v>191.85</v>
      </c>
      <c r="G9" s="66">
        <f>'2'!AG20</f>
        <v>76.7</v>
      </c>
      <c r="H9" s="67">
        <f>'3'!AG20</f>
        <v>151.35</v>
      </c>
      <c r="I9" s="68">
        <f>'4'!AG20</f>
        <v>79.11</v>
      </c>
      <c r="J9" s="69">
        <f t="shared" si="0"/>
        <v>499.01</v>
      </c>
      <c r="K9" s="70">
        <v>4</v>
      </c>
    </row>
    <row r="10" spans="1:11" s="60" customFormat="1" ht="15">
      <c r="A10" s="61">
        <v>36</v>
      </c>
      <c r="B10" s="62" t="s">
        <v>45</v>
      </c>
      <c r="C10" s="63" t="s">
        <v>505</v>
      </c>
      <c r="D10" s="64" t="s">
        <v>80</v>
      </c>
      <c r="E10" s="65" t="s">
        <v>64</v>
      </c>
      <c r="F10" s="66">
        <f>'1'!AG10</f>
        <v>186.47</v>
      </c>
      <c r="G10" s="66">
        <f>'2'!AG10</f>
        <v>75.75</v>
      </c>
      <c r="H10" s="67">
        <f>'3'!AG10</f>
        <v>156.59</v>
      </c>
      <c r="I10" s="68">
        <f>'4'!AG10</f>
        <v>78.739999999999995</v>
      </c>
      <c r="J10" s="69">
        <f t="shared" si="0"/>
        <v>497.55000000000007</v>
      </c>
      <c r="K10" s="70">
        <v>5</v>
      </c>
    </row>
    <row r="11" spans="1:11" s="60" customFormat="1" ht="15">
      <c r="A11" s="61">
        <v>41</v>
      </c>
      <c r="B11" s="62" t="s">
        <v>45</v>
      </c>
      <c r="C11" s="63" t="s">
        <v>509</v>
      </c>
      <c r="D11" s="64" t="s">
        <v>11</v>
      </c>
      <c r="E11" s="65" t="s">
        <v>493</v>
      </c>
      <c r="F11" s="66">
        <f>'1'!AG55</f>
        <v>189.05</v>
      </c>
      <c r="G11" s="66">
        <f>'2'!AG55</f>
        <v>74.680000000000007</v>
      </c>
      <c r="H11" s="67">
        <f>'3'!AG55</f>
        <v>153.82</v>
      </c>
      <c r="I11" s="68">
        <f>'4'!AG55</f>
        <v>79.05</v>
      </c>
      <c r="J11" s="69">
        <f t="shared" si="0"/>
        <v>496.6</v>
      </c>
      <c r="K11" s="70">
        <v>6</v>
      </c>
    </row>
    <row r="12" spans="1:11" s="60" customFormat="1" ht="15">
      <c r="A12" s="61">
        <v>31</v>
      </c>
      <c r="B12" s="62" t="s">
        <v>45</v>
      </c>
      <c r="C12" s="63" t="s">
        <v>502</v>
      </c>
      <c r="D12" s="64" t="s">
        <v>56</v>
      </c>
      <c r="E12" s="65" t="s">
        <v>75</v>
      </c>
      <c r="F12" s="66">
        <f>'1'!AG38</f>
        <v>181.05</v>
      </c>
      <c r="G12" s="66">
        <f>'2'!AG38</f>
        <v>77.16</v>
      </c>
      <c r="H12" s="67">
        <f>'3'!AG38</f>
        <v>151.62</v>
      </c>
      <c r="I12" s="68">
        <f>'4'!AG38</f>
        <v>80.010000000000005</v>
      </c>
      <c r="J12" s="69">
        <f t="shared" si="0"/>
        <v>489.84000000000003</v>
      </c>
      <c r="K12" s="70">
        <v>7</v>
      </c>
    </row>
    <row r="13" spans="1:11" s="60" customFormat="1" ht="15">
      <c r="A13" s="61">
        <v>54</v>
      </c>
      <c r="B13" s="62" t="s">
        <v>45</v>
      </c>
      <c r="C13" s="63" t="s">
        <v>521</v>
      </c>
      <c r="D13" s="64" t="s">
        <v>67</v>
      </c>
      <c r="E13" s="65" t="s">
        <v>241</v>
      </c>
      <c r="F13" s="66">
        <f>'1'!AG49</f>
        <v>191.8</v>
      </c>
      <c r="G13" s="66">
        <f>'2'!AG49</f>
        <v>74.430000000000007</v>
      </c>
      <c r="H13" s="67">
        <f>'3'!AG49</f>
        <v>146.38999999999999</v>
      </c>
      <c r="I13" s="68">
        <f>'4'!AG49</f>
        <v>72.09</v>
      </c>
      <c r="J13" s="69">
        <f t="shared" si="0"/>
        <v>484.71000000000004</v>
      </c>
      <c r="K13" s="70">
        <v>8</v>
      </c>
    </row>
    <row r="14" spans="1:11" s="60" customFormat="1" ht="15">
      <c r="A14" s="61">
        <v>4</v>
      </c>
      <c r="B14" s="62" t="s">
        <v>45</v>
      </c>
      <c r="C14" s="63" t="s">
        <v>470</v>
      </c>
      <c r="D14" s="64" t="s">
        <v>56</v>
      </c>
      <c r="E14" s="65" t="s">
        <v>438</v>
      </c>
      <c r="F14" s="66">
        <f>'1'!AG40</f>
        <v>194.52</v>
      </c>
      <c r="G14" s="66">
        <f>'2'!AG40</f>
        <v>76.55</v>
      </c>
      <c r="H14" s="67">
        <f>'3'!AG40</f>
        <v>141.01</v>
      </c>
      <c r="I14" s="68">
        <f>'4'!AG40</f>
        <v>71.3</v>
      </c>
      <c r="J14" s="69">
        <f t="shared" si="0"/>
        <v>483.38</v>
      </c>
      <c r="K14" s="70">
        <v>9</v>
      </c>
    </row>
    <row r="15" spans="1:11" s="60" customFormat="1" ht="15">
      <c r="A15" s="61">
        <v>52</v>
      </c>
      <c r="B15" s="62" t="s">
        <v>45</v>
      </c>
      <c r="C15" s="63" t="s">
        <v>519</v>
      </c>
      <c r="D15" s="64" t="s">
        <v>15</v>
      </c>
      <c r="E15" s="65" t="s">
        <v>493</v>
      </c>
      <c r="F15" s="66">
        <f>'1'!AG12</f>
        <v>178.74</v>
      </c>
      <c r="G15" s="66">
        <f>'2'!AG12</f>
        <v>75.25</v>
      </c>
      <c r="H15" s="67">
        <f>'3'!AG12</f>
        <v>149.41</v>
      </c>
      <c r="I15" s="68">
        <f>'4'!AG12</f>
        <v>79.77</v>
      </c>
      <c r="J15" s="69">
        <f t="shared" si="0"/>
        <v>483.16999999999996</v>
      </c>
      <c r="K15" s="70">
        <v>10</v>
      </c>
    </row>
    <row r="16" spans="1:11" s="60" customFormat="1" ht="15">
      <c r="A16" s="61">
        <v>25</v>
      </c>
      <c r="B16" s="62" t="s">
        <v>45</v>
      </c>
      <c r="C16" s="63" t="s">
        <v>495</v>
      </c>
      <c r="D16" s="64" t="s">
        <v>60</v>
      </c>
      <c r="E16" s="65" t="s">
        <v>467</v>
      </c>
      <c r="F16" s="66">
        <f>'1'!AG19</f>
        <v>184.82</v>
      </c>
      <c r="G16" s="66">
        <f>'2'!AG19</f>
        <v>78.98</v>
      </c>
      <c r="H16" s="67">
        <f>'3'!AG19</f>
        <v>147.61000000000001</v>
      </c>
      <c r="I16" s="68">
        <f>'4'!AG19</f>
        <v>68.180000000000007</v>
      </c>
      <c r="J16" s="69">
        <f t="shared" si="0"/>
        <v>479.59000000000003</v>
      </c>
      <c r="K16" s="70">
        <v>11</v>
      </c>
    </row>
    <row r="17" spans="1:11" s="60" customFormat="1" ht="15">
      <c r="A17" s="61">
        <v>24</v>
      </c>
      <c r="B17" s="62" t="s">
        <v>45</v>
      </c>
      <c r="C17" s="63" t="s">
        <v>494</v>
      </c>
      <c r="D17" s="64" t="s">
        <v>16</v>
      </c>
      <c r="E17" s="65" t="s">
        <v>168</v>
      </c>
      <c r="F17" s="66">
        <f>'1'!AG13</f>
        <v>181.68</v>
      </c>
      <c r="G17" s="66">
        <f>'2'!AG13</f>
        <v>70.88</v>
      </c>
      <c r="H17" s="67">
        <f>'3'!AG13</f>
        <v>149.09</v>
      </c>
      <c r="I17" s="68">
        <f>'4'!AG13</f>
        <v>76.97</v>
      </c>
      <c r="J17" s="69">
        <f t="shared" si="0"/>
        <v>478.62</v>
      </c>
      <c r="K17" s="70">
        <v>12</v>
      </c>
    </row>
    <row r="18" spans="1:11" s="60" customFormat="1" ht="15">
      <c r="A18" s="61">
        <v>50</v>
      </c>
      <c r="B18" s="62" t="s">
        <v>45</v>
      </c>
      <c r="C18" s="63" t="s">
        <v>517</v>
      </c>
      <c r="D18" s="64" t="s">
        <v>36</v>
      </c>
      <c r="E18" s="137" t="s">
        <v>154</v>
      </c>
      <c r="F18" s="66">
        <f>'1'!AG18</f>
        <v>177.57999999999998</v>
      </c>
      <c r="G18" s="66">
        <f>'2'!AG18</f>
        <v>74.28</v>
      </c>
      <c r="H18" s="67">
        <f>'3'!AG18</f>
        <v>150.66</v>
      </c>
      <c r="I18" s="68">
        <f>'4'!AG18</f>
        <v>74.09</v>
      </c>
      <c r="J18" s="69">
        <f t="shared" si="0"/>
        <v>476.61</v>
      </c>
      <c r="K18" s="70">
        <v>13</v>
      </c>
    </row>
    <row r="19" spans="1:11" s="60" customFormat="1" ht="15">
      <c r="A19" s="61">
        <v>15</v>
      </c>
      <c r="B19" s="62" t="s">
        <v>45</v>
      </c>
      <c r="C19" s="63" t="s">
        <v>483</v>
      </c>
      <c r="D19" s="64" t="s">
        <v>16</v>
      </c>
      <c r="E19" s="65" t="s">
        <v>64</v>
      </c>
      <c r="F19" s="66">
        <f>'1'!AG57</f>
        <v>183.41</v>
      </c>
      <c r="G19" s="66">
        <f>'2'!AG57</f>
        <v>74.66</v>
      </c>
      <c r="H19" s="67">
        <f>'3'!AG57</f>
        <v>144.03</v>
      </c>
      <c r="I19" s="68">
        <f>'4'!AG57</f>
        <v>71.45</v>
      </c>
      <c r="J19" s="69">
        <f t="shared" si="0"/>
        <v>473.55</v>
      </c>
      <c r="K19" s="70">
        <v>14</v>
      </c>
    </row>
    <row r="20" spans="1:11" s="60" customFormat="1" ht="15">
      <c r="A20" s="61">
        <v>29</v>
      </c>
      <c r="B20" s="62" t="s">
        <v>45</v>
      </c>
      <c r="C20" s="63" t="s">
        <v>500</v>
      </c>
      <c r="D20" s="64" t="s">
        <v>185</v>
      </c>
      <c r="E20" s="65" t="s">
        <v>493</v>
      </c>
      <c r="F20" s="66">
        <f>'1'!AG37</f>
        <v>174.51</v>
      </c>
      <c r="G20" s="66">
        <f>'2'!AG37</f>
        <v>72.650000000000006</v>
      </c>
      <c r="H20" s="67">
        <f>'3'!AG37</f>
        <v>135.63</v>
      </c>
      <c r="I20" s="68">
        <f>'4'!AG37</f>
        <v>86.27</v>
      </c>
      <c r="J20" s="69">
        <f t="shared" si="0"/>
        <v>469.05999999999995</v>
      </c>
      <c r="K20" s="70">
        <v>15</v>
      </c>
    </row>
    <row r="21" spans="1:11" s="60" customFormat="1" ht="15">
      <c r="A21" s="61">
        <v>38</v>
      </c>
      <c r="B21" s="62" t="s">
        <v>45</v>
      </c>
      <c r="C21" s="63" t="s">
        <v>506</v>
      </c>
      <c r="D21" s="64" t="s">
        <v>28</v>
      </c>
      <c r="E21" s="65" t="s">
        <v>493</v>
      </c>
      <c r="F21" s="66">
        <f>'1'!AG8</f>
        <v>176.62</v>
      </c>
      <c r="G21" s="66">
        <f>'2'!AG8</f>
        <v>72.210000000000008</v>
      </c>
      <c r="H21" s="67">
        <f>'3'!AG8</f>
        <v>151.03</v>
      </c>
      <c r="I21" s="68">
        <f>'4'!AG8</f>
        <v>65.960000000000008</v>
      </c>
      <c r="J21" s="69">
        <f t="shared" si="0"/>
        <v>465.82000000000005</v>
      </c>
      <c r="K21" s="70">
        <v>16</v>
      </c>
    </row>
    <row r="22" spans="1:11" s="60" customFormat="1" ht="15">
      <c r="A22" s="61">
        <v>47</v>
      </c>
      <c r="B22" s="62" t="s">
        <v>45</v>
      </c>
      <c r="C22" s="63" t="s">
        <v>514</v>
      </c>
      <c r="D22" s="64" t="s">
        <v>50</v>
      </c>
      <c r="E22" s="65" t="s">
        <v>515</v>
      </c>
      <c r="F22" s="66">
        <f>'1'!AG30</f>
        <v>192.86</v>
      </c>
      <c r="G22" s="66">
        <f>'2'!AG30</f>
        <v>79.569999999999993</v>
      </c>
      <c r="H22" s="67">
        <f>'3'!AG30</f>
        <v>153.53</v>
      </c>
      <c r="I22" s="68">
        <f>'4'!AG30</f>
        <v>39.129999999999995</v>
      </c>
      <c r="J22" s="69">
        <f t="shared" si="0"/>
        <v>465.09000000000003</v>
      </c>
      <c r="K22" s="70">
        <v>17</v>
      </c>
    </row>
    <row r="23" spans="1:11" s="60" customFormat="1" ht="15">
      <c r="A23" s="61">
        <v>30</v>
      </c>
      <c r="B23" s="62" t="s">
        <v>45</v>
      </c>
      <c r="C23" s="63" t="s">
        <v>501</v>
      </c>
      <c r="D23" s="64" t="s">
        <v>80</v>
      </c>
      <c r="E23" s="65" t="s">
        <v>222</v>
      </c>
      <c r="F23" s="66">
        <f>'1'!AG28</f>
        <v>183.85</v>
      </c>
      <c r="G23" s="66">
        <f>'2'!AG28</f>
        <v>71.710000000000008</v>
      </c>
      <c r="H23" s="67">
        <f>'3'!AG28</f>
        <v>145.34</v>
      </c>
      <c r="I23" s="68">
        <f>'4'!AG28</f>
        <v>61.25</v>
      </c>
      <c r="J23" s="69">
        <f t="shared" si="0"/>
        <v>462.15</v>
      </c>
      <c r="K23" s="70">
        <v>18</v>
      </c>
    </row>
    <row r="24" spans="1:11" s="60" customFormat="1" ht="15">
      <c r="A24" s="61">
        <v>53</v>
      </c>
      <c r="B24" s="62" t="s">
        <v>45</v>
      </c>
      <c r="C24" s="63" t="s">
        <v>520</v>
      </c>
      <c r="D24" s="64" t="s">
        <v>119</v>
      </c>
      <c r="E24" s="65" t="s">
        <v>241</v>
      </c>
      <c r="F24" s="66">
        <f>'1'!AG16</f>
        <v>159.81</v>
      </c>
      <c r="G24" s="66">
        <f>'2'!AG16</f>
        <v>75.930000000000007</v>
      </c>
      <c r="H24" s="67">
        <f>'3'!AG16</f>
        <v>148.75</v>
      </c>
      <c r="I24" s="68">
        <f>'4'!AG16</f>
        <v>76.7</v>
      </c>
      <c r="J24" s="69">
        <f t="shared" si="0"/>
        <v>461.19</v>
      </c>
      <c r="K24" s="70">
        <v>19</v>
      </c>
    </row>
    <row r="25" spans="1:11" s="60" customFormat="1" ht="15">
      <c r="A25" s="61">
        <v>27</v>
      </c>
      <c r="B25" s="62" t="s">
        <v>45</v>
      </c>
      <c r="C25" s="63" t="s">
        <v>498</v>
      </c>
      <c r="D25" s="64" t="s">
        <v>67</v>
      </c>
      <c r="E25" s="65" t="s">
        <v>497</v>
      </c>
      <c r="F25" s="66">
        <f>'1'!AG15</f>
        <v>184.67000000000002</v>
      </c>
      <c r="G25" s="66">
        <f>'2'!AG15</f>
        <v>71.069999999999993</v>
      </c>
      <c r="H25" s="67">
        <f>'3'!AG15</f>
        <v>131.19999999999999</v>
      </c>
      <c r="I25" s="68">
        <f>'4'!AG15</f>
        <v>70.52</v>
      </c>
      <c r="J25" s="69">
        <f t="shared" si="0"/>
        <v>457.46</v>
      </c>
      <c r="K25" s="70">
        <v>20</v>
      </c>
    </row>
    <row r="26" spans="1:11" s="60" customFormat="1" ht="15">
      <c r="A26" s="61">
        <v>26</v>
      </c>
      <c r="B26" s="62" t="s">
        <v>45</v>
      </c>
      <c r="C26" s="63" t="s">
        <v>496</v>
      </c>
      <c r="D26" s="64" t="s">
        <v>80</v>
      </c>
      <c r="E26" s="65" t="s">
        <v>497</v>
      </c>
      <c r="F26" s="66">
        <f>'1'!AG24</f>
        <v>176.3</v>
      </c>
      <c r="G26" s="66">
        <f>'2'!AG24</f>
        <v>74.61</v>
      </c>
      <c r="H26" s="67">
        <f>'3'!AG24</f>
        <v>141.79</v>
      </c>
      <c r="I26" s="68">
        <f>'4'!AG24</f>
        <v>62.730000000000004</v>
      </c>
      <c r="J26" s="69">
        <f t="shared" si="0"/>
        <v>455.43000000000006</v>
      </c>
      <c r="K26" s="70">
        <v>21</v>
      </c>
    </row>
    <row r="27" spans="1:11" s="60" customFormat="1" ht="15">
      <c r="A27" s="61">
        <v>16</v>
      </c>
      <c r="B27" s="62" t="s">
        <v>45</v>
      </c>
      <c r="C27" s="63" t="s">
        <v>484</v>
      </c>
      <c r="D27" s="64" t="s">
        <v>12</v>
      </c>
      <c r="E27" s="65" t="s">
        <v>467</v>
      </c>
      <c r="F27" s="66">
        <f>'1'!AG45</f>
        <v>189.8</v>
      </c>
      <c r="G27" s="66">
        <f>'2'!AG45</f>
        <v>78.09</v>
      </c>
      <c r="H27" s="67">
        <f>'3'!AG45</f>
        <v>151.07</v>
      </c>
      <c r="I27" s="68">
        <f>'4'!AG45</f>
        <v>34.730000000000004</v>
      </c>
      <c r="J27" s="69">
        <f t="shared" si="0"/>
        <v>453.69</v>
      </c>
      <c r="K27" s="70">
        <v>22</v>
      </c>
    </row>
    <row r="28" spans="1:11" s="60" customFormat="1" ht="15">
      <c r="A28" s="61">
        <v>2</v>
      </c>
      <c r="B28" s="62" t="s">
        <v>45</v>
      </c>
      <c r="C28" s="63" t="s">
        <v>468</v>
      </c>
      <c r="D28" s="64" t="s">
        <v>31</v>
      </c>
      <c r="E28" s="65" t="s">
        <v>467</v>
      </c>
      <c r="F28" s="66">
        <f>'1'!AG59</f>
        <v>166.06</v>
      </c>
      <c r="G28" s="66">
        <f>'2'!AG59</f>
        <v>74.760000000000005</v>
      </c>
      <c r="H28" s="67">
        <f>'3'!AG59</f>
        <v>146.29</v>
      </c>
      <c r="I28" s="68">
        <f>'4'!AG59</f>
        <v>57.8</v>
      </c>
      <c r="J28" s="69">
        <f t="shared" si="0"/>
        <v>444.91</v>
      </c>
      <c r="K28" s="70">
        <v>23</v>
      </c>
    </row>
    <row r="29" spans="1:11" s="60" customFormat="1" ht="15">
      <c r="A29" s="61">
        <v>39</v>
      </c>
      <c r="B29" s="62" t="s">
        <v>45</v>
      </c>
      <c r="C29" s="63" t="s">
        <v>507</v>
      </c>
      <c r="D29" s="64" t="s">
        <v>28</v>
      </c>
      <c r="E29" s="65" t="s">
        <v>493</v>
      </c>
      <c r="F29" s="66">
        <f>'1'!AG7</f>
        <v>180.78</v>
      </c>
      <c r="G29" s="66">
        <f>'2'!AG7</f>
        <v>69.31</v>
      </c>
      <c r="H29" s="67">
        <f>'3'!AG7</f>
        <v>132.81</v>
      </c>
      <c r="I29" s="68">
        <f>'4'!AG7</f>
        <v>54.59</v>
      </c>
      <c r="J29" s="69">
        <f t="shared" si="0"/>
        <v>437.49</v>
      </c>
      <c r="K29" s="70">
        <v>24</v>
      </c>
    </row>
    <row r="30" spans="1:11" s="60" customFormat="1" ht="15">
      <c r="A30" s="61">
        <v>19</v>
      </c>
      <c r="B30" s="62" t="s">
        <v>45</v>
      </c>
      <c r="C30" s="63" t="s">
        <v>487</v>
      </c>
      <c r="D30" s="64" t="s">
        <v>15</v>
      </c>
      <c r="E30" s="65" t="s">
        <v>22</v>
      </c>
      <c r="F30" s="66">
        <f>'1'!AG26</f>
        <v>175.32999999999998</v>
      </c>
      <c r="G30" s="66">
        <f>'2'!AG26</f>
        <v>75.13</v>
      </c>
      <c r="H30" s="67">
        <f>'3'!AG26</f>
        <v>123.28</v>
      </c>
      <c r="I30" s="68">
        <f>'4'!AG26</f>
        <v>63.18</v>
      </c>
      <c r="J30" s="69">
        <f t="shared" si="0"/>
        <v>436.92</v>
      </c>
      <c r="K30" s="70">
        <v>25</v>
      </c>
    </row>
    <row r="31" spans="1:11" s="60" customFormat="1" ht="15">
      <c r="A31" s="61">
        <v>20</v>
      </c>
      <c r="B31" s="62" t="s">
        <v>45</v>
      </c>
      <c r="C31" s="63" t="s">
        <v>489</v>
      </c>
      <c r="D31" s="64" t="s">
        <v>48</v>
      </c>
      <c r="E31" s="65" t="s">
        <v>202</v>
      </c>
      <c r="F31" s="66">
        <f>'1'!AG29</f>
        <v>148.46</v>
      </c>
      <c r="G31" s="66">
        <f>'2'!AG29</f>
        <v>71.75</v>
      </c>
      <c r="H31" s="67">
        <f>'3'!AG29</f>
        <v>140.94</v>
      </c>
      <c r="I31" s="68">
        <f>'4'!AG29</f>
        <v>72.989999999999995</v>
      </c>
      <c r="J31" s="69">
        <f t="shared" si="0"/>
        <v>434.14</v>
      </c>
      <c r="K31" s="70">
        <v>26</v>
      </c>
    </row>
    <row r="32" spans="1:11" s="60" customFormat="1" ht="15">
      <c r="A32" s="61">
        <v>12</v>
      </c>
      <c r="B32" s="62" t="s">
        <v>45</v>
      </c>
      <c r="C32" s="63" t="s">
        <v>479</v>
      </c>
      <c r="D32" s="64" t="s">
        <v>80</v>
      </c>
      <c r="E32" s="65" t="s">
        <v>480</v>
      </c>
      <c r="F32" s="66">
        <f>'1'!AG50</f>
        <v>162.93</v>
      </c>
      <c r="G32" s="66">
        <f>'2'!AG50</f>
        <v>74.010000000000005</v>
      </c>
      <c r="H32" s="67">
        <f>'3'!AG50</f>
        <v>117.12</v>
      </c>
      <c r="I32" s="68">
        <f>'4'!AG50</f>
        <v>78.56</v>
      </c>
      <c r="J32" s="69">
        <f t="shared" si="0"/>
        <v>432.62</v>
      </c>
      <c r="K32" s="70">
        <v>27</v>
      </c>
    </row>
    <row r="33" spans="1:11" s="60" customFormat="1" ht="15">
      <c r="A33" s="61">
        <v>33</v>
      </c>
      <c r="B33" s="62" t="s">
        <v>45</v>
      </c>
      <c r="C33" s="63" t="s">
        <v>503</v>
      </c>
      <c r="D33" s="64" t="s">
        <v>54</v>
      </c>
      <c r="E33" s="65" t="s">
        <v>75</v>
      </c>
      <c r="F33" s="66">
        <f>'1'!AG42</f>
        <v>165.89</v>
      </c>
      <c r="G33" s="66">
        <f>'2'!AG42</f>
        <v>69.739999999999995</v>
      </c>
      <c r="H33" s="67">
        <f>'3'!AG42</f>
        <v>137.72999999999999</v>
      </c>
      <c r="I33" s="68">
        <f>'4'!AG42</f>
        <v>55.41</v>
      </c>
      <c r="J33" s="69">
        <f t="shared" si="0"/>
        <v>428.77</v>
      </c>
      <c r="K33" s="70">
        <v>28</v>
      </c>
    </row>
    <row r="34" spans="1:11" s="60" customFormat="1" ht="15">
      <c r="A34" s="61">
        <v>56</v>
      </c>
      <c r="B34" s="62" t="s">
        <v>45</v>
      </c>
      <c r="C34" s="63" t="s">
        <v>523</v>
      </c>
      <c r="D34" s="64" t="s">
        <v>18</v>
      </c>
      <c r="E34" s="65" t="s">
        <v>467</v>
      </c>
      <c r="F34" s="66">
        <f>'1'!AG47</f>
        <v>167.27</v>
      </c>
      <c r="G34" s="66">
        <f>'2'!AG47</f>
        <v>79.75</v>
      </c>
      <c r="H34" s="67">
        <f>'3'!AG47</f>
        <v>113.35</v>
      </c>
      <c r="I34" s="68">
        <f>'4'!AG47</f>
        <v>67.62</v>
      </c>
      <c r="J34" s="69">
        <f t="shared" si="0"/>
        <v>427.99</v>
      </c>
      <c r="K34" s="70">
        <v>29</v>
      </c>
    </row>
    <row r="35" spans="1:11" s="60" customFormat="1" ht="15">
      <c r="A35" s="61">
        <v>48</v>
      </c>
      <c r="B35" s="62" t="s">
        <v>45</v>
      </c>
      <c r="C35" s="63" t="s">
        <v>516</v>
      </c>
      <c r="D35" s="64" t="s">
        <v>50</v>
      </c>
      <c r="E35" s="137" t="s">
        <v>154</v>
      </c>
      <c r="F35" s="66">
        <f>'1'!AG31</f>
        <v>175.11</v>
      </c>
      <c r="G35" s="66">
        <f>'2'!AG31</f>
        <v>71.900000000000006</v>
      </c>
      <c r="H35" s="67">
        <f>'3'!AG31</f>
        <v>129.29</v>
      </c>
      <c r="I35" s="68">
        <f>'4'!AG31</f>
        <v>49.51</v>
      </c>
      <c r="J35" s="69">
        <f t="shared" si="0"/>
        <v>425.81</v>
      </c>
      <c r="K35" s="70">
        <v>30</v>
      </c>
    </row>
    <row r="36" spans="1:11" s="60" customFormat="1" ht="15">
      <c r="A36" s="61">
        <v>40</v>
      </c>
      <c r="B36" s="62" t="s">
        <v>45</v>
      </c>
      <c r="C36" s="63" t="s">
        <v>508</v>
      </c>
      <c r="D36" s="64" t="s">
        <v>48</v>
      </c>
      <c r="E36" s="65" t="s">
        <v>493</v>
      </c>
      <c r="F36" s="66">
        <f>'1'!AG53</f>
        <v>161.15</v>
      </c>
      <c r="G36" s="66">
        <f>'2'!AG53</f>
        <v>63.84</v>
      </c>
      <c r="H36" s="67">
        <f>'3'!AG53</f>
        <v>131.47999999999999</v>
      </c>
      <c r="I36" s="68">
        <f>'4'!AG53</f>
        <v>64.319999999999993</v>
      </c>
      <c r="J36" s="69">
        <f t="shared" si="0"/>
        <v>420.79</v>
      </c>
      <c r="K36" s="70">
        <v>31</v>
      </c>
    </row>
    <row r="37" spans="1:11" s="60" customFormat="1" ht="15">
      <c r="A37" s="61">
        <v>35</v>
      </c>
      <c r="B37" s="62" t="s">
        <v>45</v>
      </c>
      <c r="C37" s="63" t="s">
        <v>504</v>
      </c>
      <c r="D37" s="64" t="s">
        <v>12</v>
      </c>
      <c r="E37" s="65" t="s">
        <v>493</v>
      </c>
      <c r="F37" s="66">
        <f>'1'!AG9</f>
        <v>149</v>
      </c>
      <c r="G37" s="66">
        <f>'2'!AG9</f>
        <v>68.319999999999993</v>
      </c>
      <c r="H37" s="67">
        <f>'3'!AG9</f>
        <v>132.28</v>
      </c>
      <c r="I37" s="68">
        <f>'4'!AG9</f>
        <v>60.89</v>
      </c>
      <c r="J37" s="69">
        <f t="shared" si="0"/>
        <v>410.49</v>
      </c>
      <c r="K37" s="70">
        <v>32</v>
      </c>
    </row>
    <row r="38" spans="1:11" s="60" customFormat="1" ht="15">
      <c r="A38" s="61">
        <v>1</v>
      </c>
      <c r="B38" s="62" t="s">
        <v>45</v>
      </c>
      <c r="C38" s="63" t="s">
        <v>466</v>
      </c>
      <c r="D38" s="64" t="s">
        <v>13</v>
      </c>
      <c r="E38" s="65" t="s">
        <v>467</v>
      </c>
      <c r="F38" s="66">
        <f>'1'!AG58</f>
        <v>130.94</v>
      </c>
      <c r="G38" s="66">
        <f>'2'!AG58</f>
        <v>71.48</v>
      </c>
      <c r="H38" s="67">
        <f>'3'!AG58</f>
        <v>137.13999999999999</v>
      </c>
      <c r="I38" s="68">
        <f>'4'!AG58</f>
        <v>68.430000000000007</v>
      </c>
      <c r="J38" s="69">
        <f t="shared" ref="J38:J57" si="1">SUM(F38:I38)</f>
        <v>407.99</v>
      </c>
      <c r="K38" s="70">
        <v>33</v>
      </c>
    </row>
    <row r="39" spans="1:11" s="60" customFormat="1" ht="15">
      <c r="A39" s="61">
        <v>10</v>
      </c>
      <c r="B39" s="62" t="s">
        <v>45</v>
      </c>
      <c r="C39" s="63" t="s">
        <v>476</v>
      </c>
      <c r="D39" s="64" t="s">
        <v>36</v>
      </c>
      <c r="E39" s="65" t="s">
        <v>416</v>
      </c>
      <c r="F39" s="66">
        <f>'1'!AG4</f>
        <v>130.1</v>
      </c>
      <c r="G39" s="66">
        <f>'2'!AG4</f>
        <v>68.83</v>
      </c>
      <c r="H39" s="67">
        <f>'3'!AG4</f>
        <v>132.1</v>
      </c>
      <c r="I39" s="68">
        <f>'4'!AG4</f>
        <v>73.62</v>
      </c>
      <c r="J39" s="69">
        <f t="shared" si="1"/>
        <v>404.65</v>
      </c>
      <c r="K39" s="70">
        <v>34</v>
      </c>
    </row>
    <row r="40" spans="1:11" s="60" customFormat="1" ht="15">
      <c r="A40" s="61">
        <v>46</v>
      </c>
      <c r="B40" s="62" t="s">
        <v>45</v>
      </c>
      <c r="C40" s="63" t="s">
        <v>513</v>
      </c>
      <c r="D40" s="64" t="s">
        <v>60</v>
      </c>
      <c r="E40" s="65" t="s">
        <v>241</v>
      </c>
      <c r="F40" s="66">
        <f>'1'!AG56</f>
        <v>154.94999999999999</v>
      </c>
      <c r="G40" s="66">
        <f>'2'!AG56</f>
        <v>65.150000000000006</v>
      </c>
      <c r="H40" s="67">
        <f>'3'!AG56</f>
        <v>130.71</v>
      </c>
      <c r="I40" s="68">
        <f>'4'!AG56</f>
        <v>49.58</v>
      </c>
      <c r="J40" s="69">
        <f t="shared" si="1"/>
        <v>400.39</v>
      </c>
      <c r="K40" s="70">
        <v>35</v>
      </c>
    </row>
    <row r="41" spans="1:11" s="60" customFormat="1" ht="15">
      <c r="A41" s="61">
        <v>5</v>
      </c>
      <c r="B41" s="62" t="s">
        <v>45</v>
      </c>
      <c r="C41" s="63" t="s">
        <v>471</v>
      </c>
      <c r="D41" s="64" t="s">
        <v>446</v>
      </c>
      <c r="E41" s="65" t="s">
        <v>438</v>
      </c>
      <c r="F41" s="66">
        <f>'1'!AG52</f>
        <v>143.86000000000001</v>
      </c>
      <c r="G41" s="66">
        <f>'2'!AG52</f>
        <v>75.77</v>
      </c>
      <c r="H41" s="67">
        <f>'3'!AG52</f>
        <v>101.97999999999999</v>
      </c>
      <c r="I41" s="68">
        <f>'4'!AG52</f>
        <v>72.77</v>
      </c>
      <c r="J41" s="69">
        <f t="shared" si="1"/>
        <v>394.38</v>
      </c>
      <c r="K41" s="70">
        <v>36</v>
      </c>
    </row>
    <row r="42" spans="1:11" s="60" customFormat="1" ht="15">
      <c r="A42" s="61">
        <v>57</v>
      </c>
      <c r="B42" s="62" t="s">
        <v>45</v>
      </c>
      <c r="C42" s="63" t="s">
        <v>524</v>
      </c>
      <c r="D42" s="64" t="s">
        <v>275</v>
      </c>
      <c r="E42" s="65" t="s">
        <v>525</v>
      </c>
      <c r="F42" s="66">
        <f>'1'!AG5</f>
        <v>185.11</v>
      </c>
      <c r="G42" s="66">
        <f>'2'!AG5</f>
        <v>9.5</v>
      </c>
      <c r="H42" s="67">
        <f>'3'!AG5</f>
        <v>116.26</v>
      </c>
      <c r="I42" s="68">
        <f>'4'!AG5</f>
        <v>78.69</v>
      </c>
      <c r="J42" s="69">
        <f t="shared" si="1"/>
        <v>389.56</v>
      </c>
      <c r="K42" s="70">
        <v>37</v>
      </c>
    </row>
    <row r="43" spans="1:11" s="60" customFormat="1" ht="15">
      <c r="A43" s="61">
        <v>18</v>
      </c>
      <c r="B43" s="62" t="s">
        <v>45</v>
      </c>
      <c r="C43" s="63" t="s">
        <v>486</v>
      </c>
      <c r="D43" s="64" t="s">
        <v>15</v>
      </c>
      <c r="E43" s="65" t="s">
        <v>22</v>
      </c>
      <c r="F43" s="66">
        <f>'1'!AG25</f>
        <v>176.65</v>
      </c>
      <c r="G43" s="66">
        <f>'2'!AG25</f>
        <v>73.489999999999995</v>
      </c>
      <c r="H43" s="67">
        <f>'3'!AG25</f>
        <v>138.02000000000001</v>
      </c>
      <c r="I43" s="68" t="str">
        <f>'4'!AG25</f>
        <v>0,00</v>
      </c>
      <c r="J43" s="69">
        <f t="shared" si="1"/>
        <v>388.15999999999997</v>
      </c>
      <c r="K43" s="70">
        <v>38</v>
      </c>
    </row>
    <row r="44" spans="1:11" s="60" customFormat="1" ht="15">
      <c r="A44" s="61">
        <v>45</v>
      </c>
      <c r="B44" s="62" t="s">
        <v>45</v>
      </c>
      <c r="C44" s="63" t="s">
        <v>512</v>
      </c>
      <c r="D44" s="64" t="s">
        <v>261</v>
      </c>
      <c r="E44" s="65" t="s">
        <v>467</v>
      </c>
      <c r="F44" s="66">
        <f>'1'!AG22</f>
        <v>173.05</v>
      </c>
      <c r="G44" s="66">
        <f>'2'!AG22</f>
        <v>64.989999999999995</v>
      </c>
      <c r="H44" s="67">
        <f>'3'!AG22</f>
        <v>135.19</v>
      </c>
      <c r="I44" s="68">
        <f>'4'!AG22</f>
        <v>10.71</v>
      </c>
      <c r="J44" s="69">
        <f t="shared" si="1"/>
        <v>383.94</v>
      </c>
      <c r="K44" s="70">
        <v>39</v>
      </c>
    </row>
    <row r="45" spans="1:11" s="60" customFormat="1" ht="15">
      <c r="A45" s="61">
        <v>21</v>
      </c>
      <c r="B45" s="62" t="s">
        <v>45</v>
      </c>
      <c r="C45" s="63" t="s">
        <v>490</v>
      </c>
      <c r="D45" s="64" t="s">
        <v>50</v>
      </c>
      <c r="E45" s="137" t="s">
        <v>154</v>
      </c>
      <c r="F45" s="66">
        <f>'1'!AG17</f>
        <v>142.44999999999999</v>
      </c>
      <c r="G45" s="66">
        <f>'2'!AG17</f>
        <v>52.79</v>
      </c>
      <c r="H45" s="67">
        <f>'3'!AG17</f>
        <v>127.28</v>
      </c>
      <c r="I45" s="68">
        <f>'4'!AG17</f>
        <v>60.37</v>
      </c>
      <c r="J45" s="69">
        <f t="shared" si="1"/>
        <v>382.89</v>
      </c>
      <c r="K45" s="70">
        <v>40</v>
      </c>
    </row>
    <row r="46" spans="1:11" s="60" customFormat="1" ht="15">
      <c r="A46" s="61">
        <v>11</v>
      </c>
      <c r="B46" s="62" t="s">
        <v>45</v>
      </c>
      <c r="C46" s="63" t="s">
        <v>477</v>
      </c>
      <c r="D46" s="64" t="s">
        <v>12</v>
      </c>
      <c r="E46" s="65" t="s">
        <v>478</v>
      </c>
      <c r="F46" s="66">
        <f>'1'!AG44</f>
        <v>132.63999999999999</v>
      </c>
      <c r="G46" s="66">
        <f>'2'!AG44</f>
        <v>47.43</v>
      </c>
      <c r="H46" s="67">
        <f>'3'!AG44</f>
        <v>108.72999999999999</v>
      </c>
      <c r="I46" s="68">
        <f>'4'!AG44</f>
        <v>56.59</v>
      </c>
      <c r="J46" s="69">
        <f t="shared" si="1"/>
        <v>345.39</v>
      </c>
      <c r="K46" s="70">
        <v>41</v>
      </c>
    </row>
    <row r="47" spans="1:11" s="60" customFormat="1" ht="15">
      <c r="A47" s="61">
        <v>28</v>
      </c>
      <c r="B47" s="62" t="s">
        <v>45</v>
      </c>
      <c r="C47" s="63" t="s">
        <v>499</v>
      </c>
      <c r="D47" s="64" t="s">
        <v>234</v>
      </c>
      <c r="E47" s="65" t="s">
        <v>497</v>
      </c>
      <c r="F47" s="66">
        <f>'1'!AG51</f>
        <v>126.14</v>
      </c>
      <c r="G47" s="66">
        <f>'2'!AG51</f>
        <v>67.61</v>
      </c>
      <c r="H47" s="67">
        <f>'3'!AG51</f>
        <v>107.02000000000001</v>
      </c>
      <c r="I47" s="68">
        <f>'4'!AG51</f>
        <v>41.69</v>
      </c>
      <c r="J47" s="69">
        <f t="shared" si="1"/>
        <v>342.46</v>
      </c>
      <c r="K47" s="70">
        <v>42</v>
      </c>
    </row>
    <row r="48" spans="1:11" s="60" customFormat="1" ht="15">
      <c r="A48" s="61">
        <v>6</v>
      </c>
      <c r="B48" s="62" t="s">
        <v>45</v>
      </c>
      <c r="C48" s="63" t="s">
        <v>472</v>
      </c>
      <c r="D48" s="64" t="s">
        <v>60</v>
      </c>
      <c r="E48" s="65" t="s">
        <v>298</v>
      </c>
      <c r="F48" s="66">
        <f>'1'!AG14</f>
        <v>85.1</v>
      </c>
      <c r="G48" s="66">
        <f>'2'!AG14</f>
        <v>64.239999999999995</v>
      </c>
      <c r="H48" s="67">
        <f>'3'!AG14</f>
        <v>128.62</v>
      </c>
      <c r="I48" s="68">
        <f>'4'!AG14</f>
        <v>45.31</v>
      </c>
      <c r="J48" s="69">
        <f t="shared" si="1"/>
        <v>323.27</v>
      </c>
      <c r="K48" s="70">
        <v>43</v>
      </c>
    </row>
    <row r="49" spans="1:11" s="60" customFormat="1" ht="15">
      <c r="A49" s="61">
        <v>55</v>
      </c>
      <c r="B49" s="62" t="s">
        <v>45</v>
      </c>
      <c r="C49" s="63" t="s">
        <v>522</v>
      </c>
      <c r="D49" s="64" t="s">
        <v>77</v>
      </c>
      <c r="E49" s="65" t="s">
        <v>279</v>
      </c>
      <c r="F49" s="66">
        <f>'1'!AG6</f>
        <v>140.07999999999998</v>
      </c>
      <c r="G49" s="66">
        <f>'2'!AG6</f>
        <v>65.52</v>
      </c>
      <c r="H49" s="67">
        <f>'3'!AG6</f>
        <v>115.97999999999999</v>
      </c>
      <c r="I49" s="68" t="str">
        <f>'4'!AG6</f>
        <v>0,00</v>
      </c>
      <c r="J49" s="69">
        <f t="shared" si="1"/>
        <v>321.57999999999993</v>
      </c>
      <c r="K49" s="70">
        <v>44</v>
      </c>
    </row>
    <row r="50" spans="1:11" s="60" customFormat="1" ht="15">
      <c r="A50" s="61">
        <v>7</v>
      </c>
      <c r="B50" s="62" t="s">
        <v>45</v>
      </c>
      <c r="C50" s="63" t="s">
        <v>473</v>
      </c>
      <c r="D50" s="64" t="s">
        <v>162</v>
      </c>
      <c r="E50" s="65" t="s">
        <v>298</v>
      </c>
      <c r="F50" s="66">
        <f>'1'!AG33</f>
        <v>51.69</v>
      </c>
      <c r="G50" s="66">
        <f>'2'!AG33</f>
        <v>71.400000000000006</v>
      </c>
      <c r="H50" s="67">
        <f>'3'!AG33</f>
        <v>124.55</v>
      </c>
      <c r="I50" s="68">
        <f>'4'!AG33</f>
        <v>63.31</v>
      </c>
      <c r="J50" s="69">
        <f t="shared" si="1"/>
        <v>310.95</v>
      </c>
      <c r="K50" s="70">
        <v>45</v>
      </c>
    </row>
    <row r="51" spans="1:11" s="60" customFormat="1" ht="15">
      <c r="A51" s="61">
        <v>8</v>
      </c>
      <c r="B51" s="62" t="s">
        <v>45</v>
      </c>
      <c r="C51" s="63" t="s">
        <v>474</v>
      </c>
      <c r="D51" s="64" t="s">
        <v>111</v>
      </c>
      <c r="E51" s="65" t="s">
        <v>298</v>
      </c>
      <c r="F51" s="66">
        <f>'1'!AG27</f>
        <v>64.72</v>
      </c>
      <c r="G51" s="66">
        <f>'2'!AG27</f>
        <v>65.05</v>
      </c>
      <c r="H51" s="67">
        <f>'3'!AG27</f>
        <v>104.65</v>
      </c>
      <c r="I51" s="68">
        <f>'4'!AG27</f>
        <v>73.319999999999993</v>
      </c>
      <c r="J51" s="69">
        <f t="shared" si="1"/>
        <v>307.74</v>
      </c>
      <c r="K51" s="70">
        <v>46</v>
      </c>
    </row>
    <row r="52" spans="1:11" s="60" customFormat="1" ht="15">
      <c r="A52" s="61">
        <v>51</v>
      </c>
      <c r="B52" s="62" t="s">
        <v>45</v>
      </c>
      <c r="C52" s="63" t="s">
        <v>518</v>
      </c>
      <c r="D52" s="64" t="s">
        <v>50</v>
      </c>
      <c r="E52" s="65" t="s">
        <v>493</v>
      </c>
      <c r="F52" s="66">
        <f>'1'!AG36</f>
        <v>91.88</v>
      </c>
      <c r="G52" s="66">
        <f>'2'!AG36</f>
        <v>50.78</v>
      </c>
      <c r="H52" s="67">
        <f>'3'!AG36</f>
        <v>126</v>
      </c>
      <c r="I52" s="68">
        <f>'4'!AG36</f>
        <v>16.259999999999998</v>
      </c>
      <c r="J52" s="69">
        <f t="shared" si="1"/>
        <v>284.91999999999996</v>
      </c>
      <c r="K52" s="70">
        <v>47</v>
      </c>
    </row>
    <row r="53" spans="1:11" s="60" customFormat="1" ht="15">
      <c r="A53" s="61">
        <v>9</v>
      </c>
      <c r="B53" s="62" t="s">
        <v>45</v>
      </c>
      <c r="C53" s="63" t="s">
        <v>475</v>
      </c>
      <c r="D53" s="64" t="s">
        <v>16</v>
      </c>
      <c r="E53" s="65" t="s">
        <v>467</v>
      </c>
      <c r="F53" s="66">
        <f>'1'!AG41</f>
        <v>131.82</v>
      </c>
      <c r="G53" s="66">
        <f>'2'!AG41</f>
        <v>70.210000000000008</v>
      </c>
      <c r="H53" s="67">
        <f>'3'!AG41</f>
        <v>70.58</v>
      </c>
      <c r="I53" s="68">
        <f>'4'!AG41</f>
        <v>4.8900000000000006</v>
      </c>
      <c r="J53" s="69">
        <f t="shared" si="1"/>
        <v>277.5</v>
      </c>
      <c r="K53" s="70">
        <v>48</v>
      </c>
    </row>
    <row r="54" spans="1:11" s="60" customFormat="1" ht="15" customHeight="1">
      <c r="A54" s="61">
        <v>3</v>
      </c>
      <c r="B54" s="62" t="s">
        <v>45</v>
      </c>
      <c r="C54" s="63" t="s">
        <v>526</v>
      </c>
      <c r="D54" s="64" t="s">
        <v>31</v>
      </c>
      <c r="E54" s="65" t="s">
        <v>469</v>
      </c>
      <c r="F54" s="66">
        <f>'1'!AG60</f>
        <v>126.76</v>
      </c>
      <c r="G54" s="66">
        <f>'2'!AG60</f>
        <v>33.18</v>
      </c>
      <c r="H54" s="67">
        <f>'3'!AG60</f>
        <v>83.2</v>
      </c>
      <c r="I54" s="68">
        <f>'4'!AG60</f>
        <v>22.75</v>
      </c>
      <c r="J54" s="69">
        <f t="shared" si="1"/>
        <v>265.89</v>
      </c>
      <c r="K54" s="70">
        <v>49</v>
      </c>
    </row>
    <row r="55" spans="1:11" s="60" customFormat="1" ht="15" customHeight="1">
      <c r="A55" s="61">
        <v>42</v>
      </c>
      <c r="B55" s="62" t="s">
        <v>45</v>
      </c>
      <c r="C55" s="63" t="s">
        <v>510</v>
      </c>
      <c r="D55" s="64" t="s">
        <v>101</v>
      </c>
      <c r="E55" s="65" t="s">
        <v>493</v>
      </c>
      <c r="F55" s="66">
        <f>'1'!AG54</f>
        <v>0.46999999999999886</v>
      </c>
      <c r="G55" s="66">
        <f>'2'!AG54</f>
        <v>67.64</v>
      </c>
      <c r="H55" s="67">
        <f>'3'!AG54</f>
        <v>128.24</v>
      </c>
      <c r="I55" s="68">
        <f>'4'!AG54</f>
        <v>63.65</v>
      </c>
      <c r="J55" s="69">
        <f t="shared" si="1"/>
        <v>260</v>
      </c>
      <c r="K55" s="70">
        <v>50</v>
      </c>
    </row>
    <row r="56" spans="1:11" s="60" customFormat="1" ht="15" customHeight="1">
      <c r="A56" s="61">
        <v>58</v>
      </c>
      <c r="B56" s="62" t="s">
        <v>45</v>
      </c>
      <c r="C56" s="63" t="s">
        <v>527</v>
      </c>
      <c r="D56" s="64" t="s">
        <v>36</v>
      </c>
      <c r="E56" s="65" t="s">
        <v>305</v>
      </c>
      <c r="F56" s="66">
        <f>'1'!AG61</f>
        <v>162.27000000000001</v>
      </c>
      <c r="G56" s="66">
        <f>'2'!AG61</f>
        <v>73.12</v>
      </c>
      <c r="H56" s="67" t="str">
        <f>'3'!AG61</f>
        <v>0,00</v>
      </c>
      <c r="I56" s="68" t="str">
        <f>'4'!AG61</f>
        <v>0,00</v>
      </c>
      <c r="J56" s="69">
        <f t="shared" si="1"/>
        <v>235.39000000000001</v>
      </c>
      <c r="K56" s="70">
        <v>51</v>
      </c>
    </row>
    <row r="57" spans="1:11" s="60" customFormat="1" ht="15" customHeight="1" thickBot="1">
      <c r="A57" s="138">
        <v>13</v>
      </c>
      <c r="B57" s="139" t="s">
        <v>45</v>
      </c>
      <c r="C57" s="140" t="s">
        <v>481</v>
      </c>
      <c r="D57" s="141" t="s">
        <v>281</v>
      </c>
      <c r="E57" s="142" t="s">
        <v>480</v>
      </c>
      <c r="F57" s="143">
        <f>'1'!AG35</f>
        <v>21.53</v>
      </c>
      <c r="G57" s="143">
        <f>'2'!AG35</f>
        <v>50.96</v>
      </c>
      <c r="H57" s="144">
        <f>'3'!AG35</f>
        <v>76.45</v>
      </c>
      <c r="I57" s="145">
        <f>'4'!AG35</f>
        <v>19.259999999999998</v>
      </c>
      <c r="J57" s="146">
        <f t="shared" si="1"/>
        <v>168.2</v>
      </c>
      <c r="K57" s="70">
        <v>52</v>
      </c>
    </row>
    <row r="58" spans="1:11" s="60" customFormat="1" ht="15" customHeight="1" thickBot="1">
      <c r="A58" s="186" t="s">
        <v>529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8"/>
    </row>
    <row r="59" spans="1:11" s="60" customFormat="1" ht="15" customHeight="1">
      <c r="A59" s="147">
        <v>17</v>
      </c>
      <c r="B59" s="148" t="s">
        <v>485</v>
      </c>
      <c r="C59" s="149" t="s">
        <v>484</v>
      </c>
      <c r="D59" s="150" t="s">
        <v>12</v>
      </c>
      <c r="E59" s="151" t="s">
        <v>467</v>
      </c>
      <c r="F59" s="152">
        <f>'1'!AG46</f>
        <v>177.69</v>
      </c>
      <c r="G59" s="152">
        <f>'2'!AG46</f>
        <v>74.42</v>
      </c>
      <c r="H59" s="153">
        <f>'3'!AG46</f>
        <v>138.07</v>
      </c>
      <c r="I59" s="154">
        <f>'4'!AG46</f>
        <v>79.86</v>
      </c>
      <c r="J59" s="155">
        <f t="shared" ref="J59:J71" si="2">SUM(F59:I59)</f>
        <v>470.04</v>
      </c>
      <c r="K59" s="156">
        <v>1</v>
      </c>
    </row>
    <row r="60" spans="1:11" s="60" customFormat="1" ht="15" customHeight="1">
      <c r="A60" s="61">
        <v>32</v>
      </c>
      <c r="B60" s="62" t="s">
        <v>485</v>
      </c>
      <c r="C60" s="63" t="s">
        <v>502</v>
      </c>
      <c r="D60" s="64" t="s">
        <v>56</v>
      </c>
      <c r="E60" s="65" t="s">
        <v>75</v>
      </c>
      <c r="F60" s="66">
        <f>'1'!AG39</f>
        <v>171.07</v>
      </c>
      <c r="G60" s="66">
        <f>'2'!AG39</f>
        <v>72.55</v>
      </c>
      <c r="H60" s="67">
        <f>'3'!AG39</f>
        <v>139.53</v>
      </c>
      <c r="I60" s="68">
        <f>'4'!AG39</f>
        <v>77.84</v>
      </c>
      <c r="J60" s="69">
        <f t="shared" si="2"/>
        <v>460.99</v>
      </c>
      <c r="K60" s="70">
        <v>2</v>
      </c>
    </row>
    <row r="61" spans="1:11" s="60" customFormat="1" ht="15" customHeight="1">
      <c r="A61" s="61">
        <v>34</v>
      </c>
      <c r="B61" s="62" t="s">
        <v>485</v>
      </c>
      <c r="C61" s="63" t="s">
        <v>503</v>
      </c>
      <c r="D61" s="64" t="s">
        <v>54</v>
      </c>
      <c r="E61" s="65" t="s">
        <v>75</v>
      </c>
      <c r="F61" s="66">
        <f>'1'!AG43</f>
        <v>164.41</v>
      </c>
      <c r="G61" s="66">
        <f>'2'!AG43</f>
        <v>63.97</v>
      </c>
      <c r="H61" s="67">
        <f>'3'!AG43</f>
        <v>115.03</v>
      </c>
      <c r="I61" s="68">
        <f>'4'!AG43</f>
        <v>66.94</v>
      </c>
      <c r="J61" s="69">
        <f t="shared" si="2"/>
        <v>410.34999999999997</v>
      </c>
      <c r="K61" s="70">
        <v>3</v>
      </c>
    </row>
    <row r="62" spans="1:11" s="60" customFormat="1" ht="15" customHeight="1">
      <c r="A62" s="61">
        <v>37</v>
      </c>
      <c r="B62" s="62" t="s">
        <v>485</v>
      </c>
      <c r="C62" s="63" t="s">
        <v>505</v>
      </c>
      <c r="D62" s="64" t="s">
        <v>80</v>
      </c>
      <c r="E62" s="65" t="s">
        <v>64</v>
      </c>
      <c r="F62" s="66">
        <f>'1'!AG11</f>
        <v>169.88</v>
      </c>
      <c r="G62" s="66">
        <f>'2'!AG11</f>
        <v>70.08</v>
      </c>
      <c r="H62" s="67">
        <f>'3'!AG11</f>
        <v>141.79</v>
      </c>
      <c r="I62" s="68">
        <f>'4'!AG11</f>
        <v>18.420000000000002</v>
      </c>
      <c r="J62" s="69">
        <f t="shared" si="2"/>
        <v>400.17</v>
      </c>
      <c r="K62" s="70">
        <v>4</v>
      </c>
    </row>
    <row r="63" spans="1:11" s="60" customFormat="1" ht="15" customHeight="1">
      <c r="A63" s="61">
        <v>44</v>
      </c>
      <c r="B63" s="62" t="s">
        <v>485</v>
      </c>
      <c r="C63" s="63" t="s">
        <v>511</v>
      </c>
      <c r="D63" s="64" t="s">
        <v>18</v>
      </c>
      <c r="E63" s="65" t="s">
        <v>467</v>
      </c>
      <c r="F63" s="66">
        <f>'1'!AG21</f>
        <v>148.86000000000001</v>
      </c>
      <c r="G63" s="66">
        <f>'2'!AG21</f>
        <v>61.34</v>
      </c>
      <c r="H63" s="67">
        <f>'3'!AG21</f>
        <v>125.52000000000001</v>
      </c>
      <c r="I63" s="68">
        <f>'4'!AG21</f>
        <v>62.730000000000004</v>
      </c>
      <c r="J63" s="69">
        <f t="shared" si="2"/>
        <v>398.45000000000005</v>
      </c>
      <c r="K63" s="70">
        <v>5</v>
      </c>
    </row>
    <row r="64" spans="1:11" s="60" customFormat="1" ht="15" customHeight="1" thickBot="1">
      <c r="A64" s="71">
        <v>49</v>
      </c>
      <c r="B64" s="72" t="s">
        <v>485</v>
      </c>
      <c r="C64" s="73" t="s">
        <v>516</v>
      </c>
      <c r="D64" s="74" t="s">
        <v>50</v>
      </c>
      <c r="E64" s="157" t="s">
        <v>154</v>
      </c>
      <c r="F64" s="76">
        <f>'1'!AG32</f>
        <v>120.95</v>
      </c>
      <c r="G64" s="76">
        <f>'2'!AG32</f>
        <v>65.039999999999992</v>
      </c>
      <c r="H64" s="77">
        <f>'3'!AG32</f>
        <v>112.71000000000001</v>
      </c>
      <c r="I64" s="78">
        <f>'4'!AG32</f>
        <v>50.85</v>
      </c>
      <c r="J64" s="79">
        <f t="shared" si="2"/>
        <v>349.55000000000007</v>
      </c>
      <c r="K64" s="80">
        <v>6</v>
      </c>
    </row>
    <row r="65" spans="1:11" s="60" customFormat="1" ht="15" hidden="1" customHeight="1">
      <c r="A65" s="147">
        <v>59</v>
      </c>
      <c r="B65" s="148" t="s">
        <v>45</v>
      </c>
      <c r="C65" s="149"/>
      <c r="D65" s="150"/>
      <c r="E65" s="151"/>
      <c r="F65" s="152" t="str">
        <f>'1'!AG62</f>
        <v>©</v>
      </c>
      <c r="G65" s="152" t="str">
        <f>'2'!AG62</f>
        <v>©</v>
      </c>
      <c r="H65" s="153" t="str">
        <f>'3'!AG62</f>
        <v>©</v>
      </c>
      <c r="I65" s="154" t="str">
        <f>'4'!AG62</f>
        <v>©</v>
      </c>
      <c r="J65" s="155">
        <f t="shared" si="2"/>
        <v>0</v>
      </c>
      <c r="K65" s="156">
        <f t="shared" ref="K65:K71" si="3">RANK(J65,$J$6:$J$86)</f>
        <v>59</v>
      </c>
    </row>
    <row r="66" spans="1:11" s="60" customFormat="1" ht="15" hidden="1" customHeight="1">
      <c r="A66" s="61">
        <v>60</v>
      </c>
      <c r="B66" s="62" t="s">
        <v>45</v>
      </c>
      <c r="C66" s="63"/>
      <c r="D66" s="64"/>
      <c r="E66" s="65"/>
      <c r="F66" s="66" t="str">
        <f>'1'!AG63</f>
        <v>©</v>
      </c>
      <c r="G66" s="66" t="str">
        <f>'2'!AG63</f>
        <v>©</v>
      </c>
      <c r="H66" s="67" t="str">
        <f>'3'!AG63</f>
        <v>©</v>
      </c>
      <c r="I66" s="68" t="str">
        <f>'4'!AG63</f>
        <v>©</v>
      </c>
      <c r="J66" s="69">
        <f t="shared" si="2"/>
        <v>0</v>
      </c>
      <c r="K66" s="70">
        <f t="shared" si="3"/>
        <v>59</v>
      </c>
    </row>
    <row r="67" spans="1:11" s="60" customFormat="1" ht="15" hidden="1" customHeight="1">
      <c r="A67" s="61">
        <v>61</v>
      </c>
      <c r="B67" s="62" t="s">
        <v>45</v>
      </c>
      <c r="C67" s="63"/>
      <c r="D67" s="64"/>
      <c r="E67" s="65"/>
      <c r="F67" s="66" t="str">
        <f>'1'!AG64</f>
        <v>©</v>
      </c>
      <c r="G67" s="66" t="str">
        <f>'2'!AG64</f>
        <v>©</v>
      </c>
      <c r="H67" s="67" t="str">
        <f>'3'!AG64</f>
        <v>©</v>
      </c>
      <c r="I67" s="68" t="str">
        <f>'4'!AG64</f>
        <v>©</v>
      </c>
      <c r="J67" s="69">
        <f t="shared" si="2"/>
        <v>0</v>
      </c>
      <c r="K67" s="70">
        <f t="shared" si="3"/>
        <v>59</v>
      </c>
    </row>
    <row r="68" spans="1:11" ht="15" hidden="1" customHeight="1">
      <c r="A68" s="61">
        <v>62</v>
      </c>
      <c r="B68" s="62" t="s">
        <v>45</v>
      </c>
      <c r="C68" s="63"/>
      <c r="D68" s="64"/>
      <c r="E68" s="65"/>
      <c r="F68" s="66" t="str">
        <f>'1'!AG65</f>
        <v>©</v>
      </c>
      <c r="G68" s="66" t="str">
        <f>'2'!AG65</f>
        <v>©</v>
      </c>
      <c r="H68" s="67" t="str">
        <f>'3'!AG65</f>
        <v>©</v>
      </c>
      <c r="I68" s="68" t="str">
        <f>'4'!AG65</f>
        <v>©</v>
      </c>
      <c r="J68" s="69">
        <f t="shared" si="2"/>
        <v>0</v>
      </c>
      <c r="K68" s="70">
        <f t="shared" si="3"/>
        <v>59</v>
      </c>
    </row>
    <row r="69" spans="1:11" ht="15" hidden="1" customHeight="1">
      <c r="A69" s="61">
        <v>63</v>
      </c>
      <c r="B69" s="62" t="s">
        <v>45</v>
      </c>
      <c r="C69" s="63"/>
      <c r="D69" s="64"/>
      <c r="E69" s="65"/>
      <c r="F69" s="66" t="str">
        <f>'1'!AG66</f>
        <v>©</v>
      </c>
      <c r="G69" s="66" t="str">
        <f>'2'!AG66</f>
        <v>©</v>
      </c>
      <c r="H69" s="67" t="str">
        <f>'3'!AG66</f>
        <v>©</v>
      </c>
      <c r="I69" s="68" t="str">
        <f>'4'!AG66</f>
        <v>©</v>
      </c>
      <c r="J69" s="69">
        <f t="shared" si="2"/>
        <v>0</v>
      </c>
      <c r="K69" s="70">
        <f t="shared" si="3"/>
        <v>59</v>
      </c>
    </row>
    <row r="70" spans="1:11" ht="15" hidden="1" customHeight="1">
      <c r="A70" s="61">
        <v>64</v>
      </c>
      <c r="B70" s="62" t="s">
        <v>45</v>
      </c>
      <c r="C70" s="63"/>
      <c r="D70" s="64"/>
      <c r="E70" s="65"/>
      <c r="F70" s="66" t="str">
        <f>'1'!AG67</f>
        <v>©</v>
      </c>
      <c r="G70" s="66" t="str">
        <f>'2'!AG67</f>
        <v>©</v>
      </c>
      <c r="H70" s="67" t="str">
        <f>'3'!AG67</f>
        <v>©</v>
      </c>
      <c r="I70" s="68" t="str">
        <f>'4'!AG67</f>
        <v>©</v>
      </c>
      <c r="J70" s="69">
        <f t="shared" si="2"/>
        <v>0</v>
      </c>
      <c r="K70" s="70">
        <f t="shared" si="3"/>
        <v>59</v>
      </c>
    </row>
    <row r="71" spans="1:11" ht="15" hidden="1" customHeight="1">
      <c r="A71" s="61">
        <v>65</v>
      </c>
      <c r="B71" s="62" t="s">
        <v>45</v>
      </c>
      <c r="C71" s="63"/>
      <c r="D71" s="64"/>
      <c r="E71" s="65"/>
      <c r="F71" s="66" t="str">
        <f>'1'!AG68</f>
        <v>©</v>
      </c>
      <c r="G71" s="66" t="str">
        <f>'2'!AG68</f>
        <v>©</v>
      </c>
      <c r="H71" s="67" t="str">
        <f>'3'!AG68</f>
        <v>©</v>
      </c>
      <c r="I71" s="68" t="str">
        <f>'4'!AG68</f>
        <v>©</v>
      </c>
      <c r="J71" s="69">
        <f t="shared" si="2"/>
        <v>0</v>
      </c>
      <c r="K71" s="70">
        <f t="shared" si="3"/>
        <v>59</v>
      </c>
    </row>
    <row r="72" spans="1:11" ht="15" hidden="1" customHeight="1">
      <c r="A72" s="61">
        <v>66</v>
      </c>
      <c r="B72" s="62" t="s">
        <v>45</v>
      </c>
      <c r="C72" s="63"/>
      <c r="D72" s="64"/>
      <c r="E72" s="65"/>
      <c r="F72" s="66" t="str">
        <f>'1'!AG69</f>
        <v>©</v>
      </c>
      <c r="G72" s="66" t="str">
        <f>'2'!AG69</f>
        <v>©</v>
      </c>
      <c r="H72" s="67" t="str">
        <f>'3'!AG69</f>
        <v>©</v>
      </c>
      <c r="I72" s="68" t="str">
        <f>'4'!AG69</f>
        <v>©</v>
      </c>
      <c r="J72" s="69">
        <f t="shared" ref="J72:J86" si="4">SUM(F72:I72)</f>
        <v>0</v>
      </c>
      <c r="K72" s="70">
        <f t="shared" ref="K72:K86" si="5">RANK(J72,$J$6:$J$86)</f>
        <v>59</v>
      </c>
    </row>
    <row r="73" spans="1:11" ht="15" hidden="1" customHeight="1">
      <c r="A73" s="61">
        <v>67</v>
      </c>
      <c r="B73" s="62" t="s">
        <v>45</v>
      </c>
      <c r="C73" s="63"/>
      <c r="D73" s="64"/>
      <c r="E73" s="65"/>
      <c r="F73" s="66" t="str">
        <f>'1'!AG70</f>
        <v>©</v>
      </c>
      <c r="G73" s="66" t="str">
        <f>'2'!AG70</f>
        <v>©</v>
      </c>
      <c r="H73" s="67" t="str">
        <f>'3'!AG70</f>
        <v>©</v>
      </c>
      <c r="I73" s="68" t="str">
        <f>'4'!AG70</f>
        <v>©</v>
      </c>
      <c r="J73" s="69">
        <f t="shared" si="4"/>
        <v>0</v>
      </c>
      <c r="K73" s="70">
        <f t="shared" si="5"/>
        <v>59</v>
      </c>
    </row>
    <row r="74" spans="1:11" ht="15" hidden="1" customHeight="1">
      <c r="A74" s="61">
        <v>68</v>
      </c>
      <c r="B74" s="62" t="s">
        <v>45</v>
      </c>
      <c r="C74" s="63"/>
      <c r="D74" s="64"/>
      <c r="E74" s="65"/>
      <c r="F74" s="66" t="str">
        <f>'1'!AG71</f>
        <v>©</v>
      </c>
      <c r="G74" s="66" t="str">
        <f>'2'!AG71</f>
        <v>©</v>
      </c>
      <c r="H74" s="67" t="str">
        <f>'3'!AG71</f>
        <v>©</v>
      </c>
      <c r="I74" s="68" t="str">
        <f>'4'!AG71</f>
        <v>©</v>
      </c>
      <c r="J74" s="69">
        <f t="shared" si="4"/>
        <v>0</v>
      </c>
      <c r="K74" s="70">
        <f t="shared" si="5"/>
        <v>59</v>
      </c>
    </row>
    <row r="75" spans="1:11" ht="15" hidden="1" customHeight="1">
      <c r="A75" s="61">
        <v>69</v>
      </c>
      <c r="B75" s="62" t="s">
        <v>45</v>
      </c>
      <c r="C75" s="63"/>
      <c r="D75" s="64"/>
      <c r="E75" s="65"/>
      <c r="F75" s="66" t="str">
        <f>'1'!AG72</f>
        <v>©</v>
      </c>
      <c r="G75" s="66" t="str">
        <f>'2'!AG72</f>
        <v>©</v>
      </c>
      <c r="H75" s="67" t="str">
        <f>'3'!AG72</f>
        <v>©</v>
      </c>
      <c r="I75" s="68" t="str">
        <f>'4'!AG72</f>
        <v>©</v>
      </c>
      <c r="J75" s="69">
        <f t="shared" si="4"/>
        <v>0</v>
      </c>
      <c r="K75" s="70">
        <f t="shared" si="5"/>
        <v>59</v>
      </c>
    </row>
    <row r="76" spans="1:11" ht="15" hidden="1" customHeight="1">
      <c r="A76" s="61">
        <v>70</v>
      </c>
      <c r="B76" s="62" t="s">
        <v>45</v>
      </c>
      <c r="C76" s="63"/>
      <c r="D76" s="64"/>
      <c r="E76" s="65"/>
      <c r="F76" s="66" t="str">
        <f>'1'!AG73</f>
        <v>©</v>
      </c>
      <c r="G76" s="66" t="str">
        <f>'2'!AG73</f>
        <v>©</v>
      </c>
      <c r="H76" s="67" t="str">
        <f>'3'!AG73</f>
        <v>©</v>
      </c>
      <c r="I76" s="68" t="str">
        <f>'4'!AG73</f>
        <v>©</v>
      </c>
      <c r="J76" s="69">
        <f t="shared" si="4"/>
        <v>0</v>
      </c>
      <c r="K76" s="70">
        <f t="shared" si="5"/>
        <v>59</v>
      </c>
    </row>
    <row r="77" spans="1:11" ht="15" hidden="1" customHeight="1">
      <c r="A77" s="61">
        <v>71</v>
      </c>
      <c r="B77" s="62" t="s">
        <v>45</v>
      </c>
      <c r="C77" s="63"/>
      <c r="D77" s="64"/>
      <c r="E77" s="65"/>
      <c r="F77" s="66" t="str">
        <f>'1'!AG74</f>
        <v>©</v>
      </c>
      <c r="G77" s="66" t="str">
        <f>'2'!AG74</f>
        <v>©</v>
      </c>
      <c r="H77" s="67" t="str">
        <f>'3'!AG74</f>
        <v>©</v>
      </c>
      <c r="I77" s="68" t="str">
        <f>'4'!AG74</f>
        <v>©</v>
      </c>
      <c r="J77" s="69">
        <f t="shared" si="4"/>
        <v>0</v>
      </c>
      <c r="K77" s="70">
        <f t="shared" si="5"/>
        <v>59</v>
      </c>
    </row>
    <row r="78" spans="1:11" ht="15" hidden="1" customHeight="1">
      <c r="A78" s="61">
        <v>72</v>
      </c>
      <c r="B78" s="62" t="s">
        <v>45</v>
      </c>
      <c r="C78" s="63"/>
      <c r="D78" s="64"/>
      <c r="E78" s="65"/>
      <c r="F78" s="66" t="str">
        <f>'1'!AG75</f>
        <v>©</v>
      </c>
      <c r="G78" s="66" t="str">
        <f>'2'!AG75</f>
        <v>©</v>
      </c>
      <c r="H78" s="67" t="str">
        <f>'3'!AG75</f>
        <v>©</v>
      </c>
      <c r="I78" s="68" t="str">
        <f>'4'!AG75</f>
        <v>©</v>
      </c>
      <c r="J78" s="69">
        <f t="shared" si="4"/>
        <v>0</v>
      </c>
      <c r="K78" s="70">
        <f t="shared" si="5"/>
        <v>59</v>
      </c>
    </row>
    <row r="79" spans="1:11" ht="15" hidden="1" customHeight="1">
      <c r="A79" s="61">
        <v>73</v>
      </c>
      <c r="B79" s="62" t="s">
        <v>45</v>
      </c>
      <c r="C79" s="63"/>
      <c r="D79" s="64"/>
      <c r="E79" s="65"/>
      <c r="F79" s="66" t="str">
        <f>'1'!AG76</f>
        <v>©</v>
      </c>
      <c r="G79" s="66" t="str">
        <f>'2'!AG76</f>
        <v>©</v>
      </c>
      <c r="H79" s="67" t="str">
        <f>'3'!AG76</f>
        <v>©</v>
      </c>
      <c r="I79" s="68" t="str">
        <f>'4'!AG76</f>
        <v>©</v>
      </c>
      <c r="J79" s="69">
        <f t="shared" si="4"/>
        <v>0</v>
      </c>
      <c r="K79" s="70">
        <f t="shared" si="5"/>
        <v>59</v>
      </c>
    </row>
    <row r="80" spans="1:11" ht="15" hidden="1" customHeight="1">
      <c r="A80" s="61">
        <v>74</v>
      </c>
      <c r="B80" s="62" t="s">
        <v>45</v>
      </c>
      <c r="C80" s="63"/>
      <c r="D80" s="64"/>
      <c r="E80" s="65"/>
      <c r="F80" s="66" t="str">
        <f>'1'!AG77</f>
        <v>©</v>
      </c>
      <c r="G80" s="66" t="str">
        <f>'2'!AG77</f>
        <v>©</v>
      </c>
      <c r="H80" s="67" t="str">
        <f>'3'!AG77</f>
        <v>©</v>
      </c>
      <c r="I80" s="68" t="str">
        <f>'4'!AG77</f>
        <v>©</v>
      </c>
      <c r="J80" s="69">
        <f t="shared" si="4"/>
        <v>0</v>
      </c>
      <c r="K80" s="70">
        <f t="shared" si="5"/>
        <v>59</v>
      </c>
    </row>
    <row r="81" spans="1:11" ht="15" hidden="1" customHeight="1">
      <c r="A81" s="61">
        <v>75</v>
      </c>
      <c r="B81" s="62" t="s">
        <v>45</v>
      </c>
      <c r="C81" s="63"/>
      <c r="D81" s="64"/>
      <c r="E81" s="65"/>
      <c r="F81" s="66" t="str">
        <f>'1'!AG78</f>
        <v>©</v>
      </c>
      <c r="G81" s="66" t="str">
        <f>'2'!AG78</f>
        <v>©</v>
      </c>
      <c r="H81" s="67" t="str">
        <f>'3'!AG78</f>
        <v>©</v>
      </c>
      <c r="I81" s="68" t="str">
        <f>'4'!AG78</f>
        <v>©</v>
      </c>
      <c r="J81" s="69">
        <f t="shared" si="4"/>
        <v>0</v>
      </c>
      <c r="K81" s="70">
        <f t="shared" si="5"/>
        <v>59</v>
      </c>
    </row>
    <row r="82" spans="1:11" ht="15" hidden="1" customHeight="1">
      <c r="A82" s="61">
        <v>76</v>
      </c>
      <c r="B82" s="62" t="s">
        <v>45</v>
      </c>
      <c r="C82" s="63"/>
      <c r="D82" s="64"/>
      <c r="E82" s="65"/>
      <c r="F82" s="66" t="str">
        <f>'1'!AG79</f>
        <v>©</v>
      </c>
      <c r="G82" s="66" t="str">
        <f>'2'!AG79</f>
        <v>©</v>
      </c>
      <c r="H82" s="67" t="str">
        <f>'3'!AG79</f>
        <v>©</v>
      </c>
      <c r="I82" s="68" t="str">
        <f>'4'!AG79</f>
        <v>©</v>
      </c>
      <c r="J82" s="69">
        <f t="shared" si="4"/>
        <v>0</v>
      </c>
      <c r="K82" s="70">
        <f t="shared" si="5"/>
        <v>59</v>
      </c>
    </row>
    <row r="83" spans="1:11" ht="15" hidden="1" customHeight="1">
      <c r="A83" s="61">
        <v>77</v>
      </c>
      <c r="B83" s="62" t="s">
        <v>45</v>
      </c>
      <c r="C83" s="63"/>
      <c r="D83" s="64"/>
      <c r="E83" s="65"/>
      <c r="F83" s="66" t="str">
        <f>'1'!AG80</f>
        <v>©</v>
      </c>
      <c r="G83" s="66" t="str">
        <f>'2'!AG80</f>
        <v>©</v>
      </c>
      <c r="H83" s="67" t="str">
        <f>'3'!AG80</f>
        <v>©</v>
      </c>
      <c r="I83" s="68" t="str">
        <f>'4'!AG80</f>
        <v>©</v>
      </c>
      <c r="J83" s="69">
        <f t="shared" si="4"/>
        <v>0</v>
      </c>
      <c r="K83" s="70">
        <f t="shared" si="5"/>
        <v>59</v>
      </c>
    </row>
    <row r="84" spans="1:11" ht="15" hidden="1" customHeight="1">
      <c r="A84" s="61">
        <v>78</v>
      </c>
      <c r="B84" s="62" t="s">
        <v>45</v>
      </c>
      <c r="C84" s="63"/>
      <c r="D84" s="64"/>
      <c r="E84" s="65"/>
      <c r="F84" s="66" t="str">
        <f>'1'!AG81</f>
        <v>©</v>
      </c>
      <c r="G84" s="66" t="str">
        <f>'2'!AG81</f>
        <v>©</v>
      </c>
      <c r="H84" s="67" t="str">
        <f>'3'!AG81</f>
        <v>©</v>
      </c>
      <c r="I84" s="68" t="str">
        <f>'4'!AG81</f>
        <v>©</v>
      </c>
      <c r="J84" s="69">
        <f t="shared" si="4"/>
        <v>0</v>
      </c>
      <c r="K84" s="70">
        <f t="shared" si="5"/>
        <v>59</v>
      </c>
    </row>
    <row r="85" spans="1:11" ht="15" hidden="1" customHeight="1">
      <c r="A85" s="61">
        <v>79</v>
      </c>
      <c r="B85" s="62" t="s">
        <v>45</v>
      </c>
      <c r="C85" s="63"/>
      <c r="D85" s="64"/>
      <c r="E85" s="65"/>
      <c r="F85" s="66" t="str">
        <f>'1'!AG82</f>
        <v>©</v>
      </c>
      <c r="G85" s="66" t="str">
        <f>'2'!AG82</f>
        <v>©</v>
      </c>
      <c r="H85" s="67" t="str">
        <f>'3'!AG82</f>
        <v>©</v>
      </c>
      <c r="I85" s="68" t="str">
        <f>'4'!AG82</f>
        <v>©</v>
      </c>
      <c r="J85" s="69">
        <f t="shared" si="4"/>
        <v>0</v>
      </c>
      <c r="K85" s="70">
        <f t="shared" si="5"/>
        <v>59</v>
      </c>
    </row>
    <row r="86" spans="1:11" ht="15.75" hidden="1" customHeight="1" thickBot="1">
      <c r="A86" s="71">
        <v>80</v>
      </c>
      <c r="B86" s="72" t="s">
        <v>45</v>
      </c>
      <c r="C86" s="73"/>
      <c r="D86" s="74"/>
      <c r="E86" s="75"/>
      <c r="F86" s="76" t="str">
        <f>'1'!AG83</f>
        <v>©</v>
      </c>
      <c r="G86" s="76" t="str">
        <f>'2'!AG83</f>
        <v>©</v>
      </c>
      <c r="H86" s="77" t="str">
        <f>'3'!AG83</f>
        <v>©</v>
      </c>
      <c r="I86" s="78" t="str">
        <f>'4'!AG83</f>
        <v>©</v>
      </c>
      <c r="J86" s="79">
        <f t="shared" si="4"/>
        <v>0</v>
      </c>
      <c r="K86" s="80">
        <f t="shared" si="5"/>
        <v>59</v>
      </c>
    </row>
    <row r="87" spans="1:11">
      <c r="A87" s="81"/>
      <c r="B87" s="81"/>
      <c r="C87" s="81" t="s">
        <v>9</v>
      </c>
      <c r="D87" s="82">
        <f ca="1">NOW()</f>
        <v>43638.844372685184</v>
      </c>
    </row>
    <row r="88" spans="1:11">
      <c r="E88" s="45" t="s">
        <v>10</v>
      </c>
    </row>
    <row r="89" spans="1:11">
      <c r="A89" s="45" t="s">
        <v>213</v>
      </c>
      <c r="I89" s="45" t="s">
        <v>214</v>
      </c>
    </row>
    <row r="90" spans="1:11">
      <c r="A90" s="1" t="s">
        <v>532</v>
      </c>
      <c r="B90" s="84"/>
      <c r="C90" s="84"/>
      <c r="D90" s="60"/>
      <c r="E90" s="84"/>
      <c r="I90" s="159" t="s">
        <v>533</v>
      </c>
    </row>
    <row r="91" spans="1:11">
      <c r="A91" s="84"/>
      <c r="B91" s="84"/>
      <c r="C91" s="85"/>
      <c r="D91" s="86"/>
      <c r="E91" s="86"/>
    </row>
    <row r="92" spans="1:11">
      <c r="A92" s="84"/>
      <c r="B92" s="84"/>
      <c r="C92" s="85"/>
      <c r="D92" s="86"/>
      <c r="E92" s="86"/>
    </row>
    <row r="93" spans="1:11">
      <c r="A93" s="84"/>
      <c r="B93" s="84"/>
      <c r="C93" s="84"/>
      <c r="D93" s="84"/>
      <c r="E93" s="84"/>
    </row>
    <row r="341" spans="1:11" s="1" customForma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1:11" s="1" customForma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52" spans="1:11" s="1" customForma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</row>
    <row r="359" spans="1:11" s="1" customForma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</row>
    <row r="366" spans="1:11" s="1" customForma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</row>
    <row r="368" spans="1:11" s="1" customForma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1:11" s="1" customForma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</row>
    <row r="375" spans="1:11" s="1" customForma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</row>
    <row r="381" spans="1:11" s="1" customForma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</row>
    <row r="402" spans="1:11" s="1" customForma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</row>
    <row r="408" spans="1:11" s="1" customForma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</row>
    <row r="429" spans="1:11" s="1" customForma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1:11" s="1" customForma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1:11" s="1" customForma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</row>
    <row r="433" spans="1:11" s="1" customForma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</row>
  </sheetData>
  <dataConsolidate/>
  <mergeCells count="12">
    <mergeCell ref="E3:E4"/>
    <mergeCell ref="K3:K4"/>
    <mergeCell ref="A58:K58"/>
    <mergeCell ref="A5:K5"/>
    <mergeCell ref="A1:D1"/>
    <mergeCell ref="E1:I1"/>
    <mergeCell ref="J1:K2"/>
    <mergeCell ref="A2:D2"/>
    <mergeCell ref="E2:I2"/>
    <mergeCell ref="B3:B4"/>
    <mergeCell ref="C3:C4"/>
    <mergeCell ref="D3:D4"/>
  </mergeCells>
  <conditionalFormatting sqref="B6:B57 B59:B86">
    <cfRule type="cellIs" dxfId="1" priority="2" stopIfTrue="1" operator="equal">
      <formula>"R"</formula>
    </cfRule>
  </conditionalFormatting>
  <conditionalFormatting sqref="F6:I57 F59:I86">
    <cfRule type="containsText" dxfId="0" priority="1" stopIfTrue="1" operator="containsText" text="nebyl">
      <formula>NOT(ISERROR(SEARCH("nebyl",F6)))</formula>
    </cfRule>
  </conditionalFormatting>
  <printOptions horizontalCentered="1"/>
  <pageMargins left="0.19685039370078741" right="0.11811023622047245" top="0.23622047244094491" bottom="0.35433070866141736" header="0.15748031496062992" footer="0.23622047244094491"/>
  <pageSetup paperSize="9" scale="76" orientation="portrait" horizontalDpi="300" verticalDpi="300" copies="5" r:id="rId1"/>
  <headerFooter alignWithMargins="0">
    <oddFooter xml:space="preserve">&amp;R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Prezentace</vt:lpstr>
      <vt:lpstr>1</vt:lpstr>
      <vt:lpstr>2</vt:lpstr>
      <vt:lpstr>3</vt:lpstr>
      <vt:lpstr>4</vt:lpstr>
      <vt:lpstr>výsledky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obyvak</cp:lastModifiedBy>
  <cp:lastPrinted>2019-06-22T18:16:04Z</cp:lastPrinted>
  <dcterms:created xsi:type="dcterms:W3CDTF">2003-04-01T12:06:07Z</dcterms:created>
  <dcterms:modified xsi:type="dcterms:W3CDTF">2019-06-22T18:16:20Z</dcterms:modified>
</cp:coreProperties>
</file>