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565" firstSheet="1" activeTab="1"/>
  </bookViews>
  <sheets>
    <sheet name="Prezentace" sheetId="1" state="hidden" r:id="rId1"/>
    <sheet name="Výsledky" sheetId="2" r:id="rId2"/>
    <sheet name="1" sheetId="3" r:id="rId3"/>
    <sheet name="2" sheetId="4" r:id="rId4"/>
    <sheet name="3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<sst xmlns="http://schemas.openxmlformats.org/spreadsheetml/2006/main" count="1502" uniqueCount="499">
  <si>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</si>
  <si>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</si>
  <si>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</si>
  <si>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</si>
  <si>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</si>
  <si>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</si>
  <si>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</si>
  <si>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</si>
  <si>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</si>
  <si>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</si>
  <si>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</si>
  <si>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Vladimír</t>
  </si>
  <si>
    <t>Josef</t>
  </si>
  <si>
    <t>Ladislav</t>
  </si>
  <si>
    <t>Florián</t>
  </si>
  <si>
    <t>Miroslav</t>
  </si>
  <si>
    <t>Karel</t>
  </si>
  <si>
    <t>Jiří</t>
  </si>
  <si>
    <t>Petr</t>
  </si>
  <si>
    <t>Čekal</t>
  </si>
  <si>
    <t>Součet</t>
  </si>
  <si>
    <t>KVZ Vltava Týn n/V</t>
  </si>
  <si>
    <t>KVZ Policie Počátky</t>
  </si>
  <si>
    <t>Vejslík</t>
  </si>
  <si>
    <t>Gažák</t>
  </si>
  <si>
    <t>Čas</t>
  </si>
  <si>
    <t>Získal</t>
  </si>
  <si>
    <t>Žemlička</t>
  </si>
  <si>
    <t>Vojtěch</t>
  </si>
  <si>
    <t>Dotlačil</t>
  </si>
  <si>
    <t>Žemličková</t>
  </si>
  <si>
    <t>Marie</t>
  </si>
  <si>
    <t>Pour</t>
  </si>
  <si>
    <t>Miloš</t>
  </si>
  <si>
    <t>Koch</t>
  </si>
  <si>
    <t>Švihálek</t>
  </si>
  <si>
    <t>Václav</t>
  </si>
  <si>
    <t>Čížek</t>
  </si>
  <si>
    <t>K</t>
  </si>
  <si>
    <t>Nikodým</t>
  </si>
  <si>
    <t>David</t>
  </si>
  <si>
    <t>Štancl</t>
  </si>
  <si>
    <t>Brejžek</t>
  </si>
  <si>
    <t>Rendl</t>
  </si>
  <si>
    <t>Zbraň</t>
  </si>
  <si>
    <t>P</t>
  </si>
  <si>
    <t>Herceg</t>
  </si>
  <si>
    <t>Bohumil</t>
  </si>
  <si>
    <t>František</t>
  </si>
  <si>
    <t>Toman</t>
  </si>
  <si>
    <t>Milan</t>
  </si>
  <si>
    <t>Wrzecionko</t>
  </si>
  <si>
    <t>Albert</t>
  </si>
  <si>
    <t>Pechová</t>
  </si>
  <si>
    <t>Hana</t>
  </si>
  <si>
    <t>Mironiuk</t>
  </si>
  <si>
    <t>Zdeněk</t>
  </si>
  <si>
    <t>KVZ Fruko J. Hradec</t>
  </si>
  <si>
    <t>Diče</t>
  </si>
  <si>
    <t>Michal</t>
  </si>
  <si>
    <t>Jan</t>
  </si>
  <si>
    <t>SKP Strakonice</t>
  </si>
  <si>
    <t>Polan</t>
  </si>
  <si>
    <t>Kureš</t>
  </si>
  <si>
    <t>KVZ Pelhřimov</t>
  </si>
  <si>
    <t>Týn nad Vltavou</t>
  </si>
  <si>
    <t>Adensam</t>
  </si>
  <si>
    <t>Martin</t>
  </si>
  <si>
    <t>Bahenský</t>
  </si>
  <si>
    <t>Michael</t>
  </si>
  <si>
    <t>PSK OLYMP Praha</t>
  </si>
  <si>
    <t>Bečvář</t>
  </si>
  <si>
    <t>Bělohlávek</t>
  </si>
  <si>
    <t>KVZ Polná</t>
  </si>
  <si>
    <t>Bína</t>
  </si>
  <si>
    <t>SSK Telč</t>
  </si>
  <si>
    <t>Bočan</t>
  </si>
  <si>
    <t>Stanislav</t>
  </si>
  <si>
    <t>SSK Čekanice</t>
  </si>
  <si>
    <t>Červenka</t>
  </si>
  <si>
    <t>Pavel</t>
  </si>
  <si>
    <t>Čihák</t>
  </si>
  <si>
    <t>Richard</t>
  </si>
  <si>
    <t>Hartmanice</t>
  </si>
  <si>
    <t>Čuba</t>
  </si>
  <si>
    <t>Kombat Kladno</t>
  </si>
  <si>
    <t>Dolák</t>
  </si>
  <si>
    <t>Doležel</t>
  </si>
  <si>
    <t>KVZ Třebíč</t>
  </si>
  <si>
    <t>Dotlačilová</t>
  </si>
  <si>
    <t>Helena</t>
  </si>
  <si>
    <t>Dvořák</t>
  </si>
  <si>
    <t>Marian</t>
  </si>
  <si>
    <t>SSK Benešov</t>
  </si>
  <si>
    <t>Fiala</t>
  </si>
  <si>
    <t>AVZO Nové Hrady</t>
  </si>
  <si>
    <t>Fuksa</t>
  </si>
  <si>
    <t>Viktor</t>
  </si>
  <si>
    <t>Grill</t>
  </si>
  <si>
    <t>Hazmuka</t>
  </si>
  <si>
    <t>Radoslav</t>
  </si>
  <si>
    <t>Antonín</t>
  </si>
  <si>
    <t>PAW Č. Budějovice</t>
  </si>
  <si>
    <t>KVZ Čimelice</t>
  </si>
  <si>
    <t>Ivan</t>
  </si>
  <si>
    <t>Majer</t>
  </si>
  <si>
    <t>Oldřich</t>
  </si>
  <si>
    <t>Marek</t>
  </si>
  <si>
    <t>Marešová</t>
  </si>
  <si>
    <t>Miloslava</t>
  </si>
  <si>
    <t>Novotný</t>
  </si>
  <si>
    <t>Jaroslav</t>
  </si>
  <si>
    <t>Pakosta</t>
  </si>
  <si>
    <t>Pecha</t>
  </si>
  <si>
    <t>Pětivlas</t>
  </si>
  <si>
    <t>Píša</t>
  </si>
  <si>
    <t>Platz</t>
  </si>
  <si>
    <t>SSK Slavonice</t>
  </si>
  <si>
    <t>Řeháček</t>
  </si>
  <si>
    <t>Radek</t>
  </si>
  <si>
    <t>Seitl</t>
  </si>
  <si>
    <t>Aleš</t>
  </si>
  <si>
    <t>Sluka</t>
  </si>
  <si>
    <t>Soukup</t>
  </si>
  <si>
    <t>Vlastislav</t>
  </si>
  <si>
    <t>Šmíd</t>
  </si>
  <si>
    <t>Štícha</t>
  </si>
  <si>
    <t>KVZ Jitka J. Hradec</t>
  </si>
  <si>
    <t>Švarc</t>
  </si>
  <si>
    <t>Vlastimil</t>
  </si>
  <si>
    <t>Teringl</t>
  </si>
  <si>
    <t>Urbanec</t>
  </si>
  <si>
    <t>Vala</t>
  </si>
  <si>
    <t>Valenta</t>
  </si>
  <si>
    <t>KVZ Králův Dvůr</t>
  </si>
  <si>
    <t>Vinický</t>
  </si>
  <si>
    <t>Libor</t>
  </si>
  <si>
    <t>Vítovec</t>
  </si>
  <si>
    <t>Miloslav</t>
  </si>
  <si>
    <t>Vodrážka</t>
  </si>
  <si>
    <t>Vít</t>
  </si>
  <si>
    <t>Vystyd</t>
  </si>
  <si>
    <t>Vystydová</t>
  </si>
  <si>
    <t>Veronika</t>
  </si>
  <si>
    <t>Zajíček</t>
  </si>
  <si>
    <t>Ladič</t>
  </si>
  <si>
    <t>Tibor</t>
  </si>
  <si>
    <t>Morkes</t>
  </si>
  <si>
    <t>Michalec</t>
  </si>
  <si>
    <t>Roman</t>
  </si>
  <si>
    <t>Dědič</t>
  </si>
  <si>
    <t>Pavelka</t>
  </si>
  <si>
    <t>SSK Kaplice</t>
  </si>
  <si>
    <t>Žemličková ml.</t>
  </si>
  <si>
    <t>SK Jednorožec Žirovnice</t>
  </si>
  <si>
    <t>Albrecht</t>
  </si>
  <si>
    <t>Baier</t>
  </si>
  <si>
    <t>SS Pořešín</t>
  </si>
  <si>
    <t>Bartoš</t>
  </si>
  <si>
    <t>Richad</t>
  </si>
  <si>
    <t>Brno</t>
  </si>
  <si>
    <t>Božek</t>
  </si>
  <si>
    <t>Daniel</t>
  </si>
  <si>
    <t>Cilichová</t>
  </si>
  <si>
    <t>Jaroslava</t>
  </si>
  <si>
    <t>KVZ Hodkovice n/M</t>
  </si>
  <si>
    <t>Grand Benešov</t>
  </si>
  <si>
    <t>Jakub</t>
  </si>
  <si>
    <t>SSK Borek</t>
  </si>
  <si>
    <t>Klíma</t>
  </si>
  <si>
    <t>Koblic</t>
  </si>
  <si>
    <t>Praha 4</t>
  </si>
  <si>
    <t>Koltai</t>
  </si>
  <si>
    <t>SSK Strakonice</t>
  </si>
  <si>
    <t>Král</t>
  </si>
  <si>
    <t>KVZ ÚVS J. Hradec</t>
  </si>
  <si>
    <t>Kraus</t>
  </si>
  <si>
    <t>Krůta</t>
  </si>
  <si>
    <t>SSK Pelhřimov</t>
  </si>
  <si>
    <t>Kudláček</t>
  </si>
  <si>
    <t>Macho</t>
  </si>
  <si>
    <t>Třeboň</t>
  </si>
  <si>
    <t>Mesároš</t>
  </si>
  <si>
    <t>Ondřej</t>
  </si>
  <si>
    <t>SK Chlum</t>
  </si>
  <si>
    <t>Štefan</t>
  </si>
  <si>
    <t>Míček</t>
  </si>
  <si>
    <t>Tomáš</t>
  </si>
  <si>
    <t>Molcar</t>
  </si>
  <si>
    <t>Vladislav</t>
  </si>
  <si>
    <t>Navrátil</t>
  </si>
  <si>
    <t>Jaromír</t>
  </si>
  <si>
    <t>Němec</t>
  </si>
  <si>
    <t>Ludvík</t>
  </si>
  <si>
    <t>Novák</t>
  </si>
  <si>
    <t>Peklák</t>
  </si>
  <si>
    <t>Dalibor</t>
  </si>
  <si>
    <t>Petržílka</t>
  </si>
  <si>
    <t>Pilský</t>
  </si>
  <si>
    <t>Patrik</t>
  </si>
  <si>
    <t>Pelhřimov</t>
  </si>
  <si>
    <t>Remenec</t>
  </si>
  <si>
    <t>SSK Borovany</t>
  </si>
  <si>
    <t>Schejbal</t>
  </si>
  <si>
    <t>Rapid Plzeň</t>
  </si>
  <si>
    <t>ČMSJ</t>
  </si>
  <si>
    <t>Štrobl</t>
  </si>
  <si>
    <t>Štrobl ml.</t>
  </si>
  <si>
    <t>Štumarová</t>
  </si>
  <si>
    <t>Zdena</t>
  </si>
  <si>
    <t>Taubr</t>
  </si>
  <si>
    <t>Vicány</t>
  </si>
  <si>
    <t>Smejkal</t>
  </si>
  <si>
    <t xml:space="preserve">Hlavní rozhodčí: </t>
  </si>
  <si>
    <t xml:space="preserve">Ředitel závodu:  </t>
  </si>
  <si>
    <t>Bűrgermeister</t>
  </si>
  <si>
    <t>Janovský</t>
  </si>
  <si>
    <t xml:space="preserve">Jiří  </t>
  </si>
  <si>
    <t>Mojmír</t>
  </si>
  <si>
    <t>Veselý</t>
  </si>
  <si>
    <t>RR Milín</t>
  </si>
  <si>
    <t>Kostříž</t>
  </si>
  <si>
    <t>KVZ Telč</t>
  </si>
  <si>
    <t>Bouda</t>
  </si>
  <si>
    <t>Lukáš</t>
  </si>
  <si>
    <t xml:space="preserve">Disciplina 1       </t>
  </si>
  <si>
    <t>TB</t>
  </si>
  <si>
    <t>výsledek</t>
  </si>
  <si>
    <t xml:space="preserve">Disciplina 2      </t>
  </si>
  <si>
    <t xml:space="preserve">Disciplina 3     </t>
  </si>
  <si>
    <t xml:space="preserve">Disciplina 4  </t>
  </si>
  <si>
    <t>Kališ</t>
  </si>
  <si>
    <t>Budíškovice</t>
  </si>
  <si>
    <t>Vacko</t>
  </si>
  <si>
    <t>Robert</t>
  </si>
  <si>
    <t>Jelínek</t>
  </si>
  <si>
    <t>SSK Hracholusky</t>
  </si>
  <si>
    <t>Bárta</t>
  </si>
  <si>
    <t>Jungwirth</t>
  </si>
  <si>
    <t>Kotrouš</t>
  </si>
  <si>
    <t>SSK Blatná</t>
  </si>
  <si>
    <t>SPS Písek</t>
  </si>
  <si>
    <t>Jílek</t>
  </si>
  <si>
    <t>Kraus ml.</t>
  </si>
  <si>
    <t>Letiště Praha</t>
  </si>
  <si>
    <t xml:space="preserve"> KVZ "Vltava" Týn nad Vltavou</t>
  </si>
  <si>
    <t>Kejř</t>
  </si>
  <si>
    <t>AVZO Chvalšiny</t>
  </si>
  <si>
    <t>Januška</t>
  </si>
  <si>
    <t>SSK Opařany</t>
  </si>
  <si>
    <t>Máj</t>
  </si>
  <si>
    <t>AZ Praha</t>
  </si>
  <si>
    <t>Friedel</t>
  </si>
  <si>
    <t>Strakonice</t>
  </si>
  <si>
    <t>Vosátka</t>
  </si>
  <si>
    <t>AVZO Malonty</t>
  </si>
  <si>
    <t>Janků</t>
  </si>
  <si>
    <t>Manolevski</t>
  </si>
  <si>
    <t>Team 95</t>
  </si>
  <si>
    <t>Zuska</t>
  </si>
  <si>
    <t>Kališová</t>
  </si>
  <si>
    <t>Monika</t>
  </si>
  <si>
    <t>Langr</t>
  </si>
  <si>
    <t>Vratislav</t>
  </si>
  <si>
    <t>SSK Lišov</t>
  </si>
  <si>
    <t>Lošek</t>
  </si>
  <si>
    <t>Veteráni Eggenberg</t>
  </si>
  <si>
    <t>Augstenová</t>
  </si>
  <si>
    <t>Šárka</t>
  </si>
  <si>
    <t>Baxa</t>
  </si>
  <si>
    <t>SSK Šťáhlavy</t>
  </si>
  <si>
    <t>Matějka</t>
  </si>
  <si>
    <t>Mejstřík</t>
  </si>
  <si>
    <t>Blafka</t>
  </si>
  <si>
    <t>Lubomír</t>
  </si>
  <si>
    <t>AVZO N. Hrady</t>
  </si>
  <si>
    <t>Blahovec</t>
  </si>
  <si>
    <t>SK Litvínovice</t>
  </si>
  <si>
    <t>SSK Milevsko</t>
  </si>
  <si>
    <t>Michková</t>
  </si>
  <si>
    <t>Martina</t>
  </si>
  <si>
    <t>Brzybohatý</t>
  </si>
  <si>
    <t>Miler</t>
  </si>
  <si>
    <t>Čermák</t>
  </si>
  <si>
    <t>Rudolf</t>
  </si>
  <si>
    <t>Myť</t>
  </si>
  <si>
    <t>Moravec</t>
  </si>
  <si>
    <t>SK Prachatice</t>
  </si>
  <si>
    <t>Černý</t>
  </si>
  <si>
    <t>Jindřich</t>
  </si>
  <si>
    <t>KVZ Přeštice</t>
  </si>
  <si>
    <t>Mužík ml.</t>
  </si>
  <si>
    <t>Šťáhlavy</t>
  </si>
  <si>
    <t>Mužík st.</t>
  </si>
  <si>
    <t>Nepodal</t>
  </si>
  <si>
    <t>Blatná</t>
  </si>
  <si>
    <t>Nestával</t>
  </si>
  <si>
    <t>České Budějovice</t>
  </si>
  <si>
    <t>Dolejš</t>
  </si>
  <si>
    <t>Radim</t>
  </si>
  <si>
    <t>SK Čekanice</t>
  </si>
  <si>
    <t>Novotná</t>
  </si>
  <si>
    <t>Natálie</t>
  </si>
  <si>
    <t>Egenberg</t>
  </si>
  <si>
    <t>Olešník</t>
  </si>
  <si>
    <t>Engelová</t>
  </si>
  <si>
    <t>Veselí nad Lužnicí</t>
  </si>
  <si>
    <t>SK Blansko</t>
  </si>
  <si>
    <t>Petřík</t>
  </si>
  <si>
    <t>Faktor ml.</t>
  </si>
  <si>
    <t>Ferebauerová</t>
  </si>
  <si>
    <t>Radka</t>
  </si>
  <si>
    <t>SK VŠERS</t>
  </si>
  <si>
    <t>Pistulka</t>
  </si>
  <si>
    <t>Tábor</t>
  </si>
  <si>
    <t>Plecer</t>
  </si>
  <si>
    <t>Pomyje</t>
  </si>
  <si>
    <t>Pražáková</t>
  </si>
  <si>
    <t>Lenka</t>
  </si>
  <si>
    <t>Gažák ml.</t>
  </si>
  <si>
    <t>Procházka</t>
  </si>
  <si>
    <t>Jihlava</t>
  </si>
  <si>
    <t>Rašovský</t>
  </si>
  <si>
    <t>Ivo</t>
  </si>
  <si>
    <t>Had</t>
  </si>
  <si>
    <t>Hartl</t>
  </si>
  <si>
    <t>AVZO Žirovnice</t>
  </si>
  <si>
    <t>AVZO Všeteč</t>
  </si>
  <si>
    <t>Hobza</t>
  </si>
  <si>
    <t>Mor. Budějovice</t>
  </si>
  <si>
    <t>Hradský</t>
  </si>
  <si>
    <t>Hromádko</t>
  </si>
  <si>
    <t>Hůlka</t>
  </si>
  <si>
    <t>Slad</t>
  </si>
  <si>
    <t>Chán</t>
  </si>
  <si>
    <t>SK Strunkovice</t>
  </si>
  <si>
    <t>Ille</t>
  </si>
  <si>
    <t>Větřní</t>
  </si>
  <si>
    <t>Jáchym</t>
  </si>
  <si>
    <t>Stehlík</t>
  </si>
  <si>
    <t>SK Opařany</t>
  </si>
  <si>
    <t>Straka</t>
  </si>
  <si>
    <t>Svoboda</t>
  </si>
  <si>
    <t>Syrový</t>
  </si>
  <si>
    <t>Šaman</t>
  </si>
  <si>
    <t>Otto</t>
  </si>
  <si>
    <t>KVZ Mirošov</t>
  </si>
  <si>
    <t>Jinšík</t>
  </si>
  <si>
    <t>Šíma</t>
  </si>
  <si>
    <t>Jírů</t>
  </si>
  <si>
    <t>Šíma ml.</t>
  </si>
  <si>
    <t>Šindelář</t>
  </si>
  <si>
    <t>Jíša</t>
  </si>
  <si>
    <t>Štěch</t>
  </si>
  <si>
    <t>Just</t>
  </si>
  <si>
    <t>Kafka</t>
  </si>
  <si>
    <t>Švarc ml.</t>
  </si>
  <si>
    <t>Klang</t>
  </si>
  <si>
    <t>Klečka</t>
  </si>
  <si>
    <t>Trnka</t>
  </si>
  <si>
    <t>Kodýdek</t>
  </si>
  <si>
    <t>Koch ml.</t>
  </si>
  <si>
    <t>Vacko st.</t>
  </si>
  <si>
    <t>Koliasa</t>
  </si>
  <si>
    <t>Koma</t>
  </si>
  <si>
    <t>Juraj</t>
  </si>
  <si>
    <t>SSK Chvalšiny</t>
  </si>
  <si>
    <t>Kos</t>
  </si>
  <si>
    <t>Vašíček</t>
  </si>
  <si>
    <t>Č. Budějovice</t>
  </si>
  <si>
    <t>Kotrč</t>
  </si>
  <si>
    <t>Horní Stropnice</t>
  </si>
  <si>
    <t>Králík</t>
  </si>
  <si>
    <t>Vinter</t>
  </si>
  <si>
    <t>Slaný</t>
  </si>
  <si>
    <t>Volf</t>
  </si>
  <si>
    <t>Krček</t>
  </si>
  <si>
    <t>Vondrys</t>
  </si>
  <si>
    <t>Voříšek</t>
  </si>
  <si>
    <t>Křikava</t>
  </si>
  <si>
    <t>KVZ Kladno</t>
  </si>
  <si>
    <t>Vysocký</t>
  </si>
  <si>
    <t>Sezimovo Ústí</t>
  </si>
  <si>
    <t>Kříž</t>
  </si>
  <si>
    <t>Kubart</t>
  </si>
  <si>
    <t>Kubicová</t>
  </si>
  <si>
    <t>Lucie</t>
  </si>
  <si>
    <t>Záhorka</t>
  </si>
  <si>
    <t>Kumšta</t>
  </si>
  <si>
    <t>SK Klatovy</t>
  </si>
  <si>
    <t>Zvěřina</t>
  </si>
  <si>
    <t>Žemlička ml.</t>
  </si>
  <si>
    <t xml:space="preserve">Faktor </t>
  </si>
  <si>
    <t>Janoch</t>
  </si>
  <si>
    <t>Konrád</t>
  </si>
  <si>
    <t>Žahourek</t>
  </si>
  <si>
    <t>Ginzel</t>
  </si>
  <si>
    <t>Netolický</t>
  </si>
  <si>
    <t>SSAŠ Strunkovice</t>
  </si>
  <si>
    <t>Machek</t>
  </si>
  <si>
    <t>Sedmík</t>
  </si>
  <si>
    <t>Horčička</t>
  </si>
  <si>
    <t>Sokolík</t>
  </si>
  <si>
    <t>Kubík</t>
  </si>
  <si>
    <t>Jíří</t>
  </si>
  <si>
    <t>Tůmová</t>
  </si>
  <si>
    <t>Filip</t>
  </si>
  <si>
    <t>Adámek</t>
  </si>
  <si>
    <t>Planá n/Lužnicí</t>
  </si>
  <si>
    <t>Barabáš</t>
  </si>
  <si>
    <t>Beneš</t>
  </si>
  <si>
    <t>Psohlavci Domažlice</t>
  </si>
  <si>
    <t>Michalisko</t>
  </si>
  <si>
    <t>Černochová</t>
  </si>
  <si>
    <t>Jana</t>
  </si>
  <si>
    <t>Praha</t>
  </si>
  <si>
    <t>ARMAS Borek</t>
  </si>
  <si>
    <t>Novotný ml.</t>
  </si>
  <si>
    <t>Novotný st.</t>
  </si>
  <si>
    <t>Pešta</t>
  </si>
  <si>
    <t>Domín</t>
  </si>
  <si>
    <t>Petrovič</t>
  </si>
  <si>
    <t>Mladošovice</t>
  </si>
  <si>
    <t>Pokorný</t>
  </si>
  <si>
    <t>Reisnerová</t>
  </si>
  <si>
    <t>Michaela</t>
  </si>
  <si>
    <t>Samek</t>
  </si>
  <si>
    <t>SQUAD Jihlava</t>
  </si>
  <si>
    <t>Hátle</t>
  </si>
  <si>
    <t>Hofmann</t>
  </si>
  <si>
    <t>Hořejší</t>
  </si>
  <si>
    <t>Ševětín</t>
  </si>
  <si>
    <t>Stránský</t>
  </si>
  <si>
    <t>Jirouch</t>
  </si>
  <si>
    <t>Švadláková</t>
  </si>
  <si>
    <t>Miroslava</t>
  </si>
  <si>
    <t>Opařany</t>
  </si>
  <si>
    <t>Václavice</t>
  </si>
  <si>
    <t>Švarc st.</t>
  </si>
  <si>
    <t>Tischlerová</t>
  </si>
  <si>
    <t>Markéta</t>
  </si>
  <si>
    <t>Tkaczik</t>
  </si>
  <si>
    <t>Kočí</t>
  </si>
  <si>
    <t>Kohoutek</t>
  </si>
  <si>
    <t>Kolář</t>
  </si>
  <si>
    <t>Krupica</t>
  </si>
  <si>
    <t>Zákostelecký</t>
  </si>
  <si>
    <t>Kuchař</t>
  </si>
  <si>
    <t>Kunžak</t>
  </si>
  <si>
    <t>Kupsa</t>
  </si>
  <si>
    <t>Žurovec</t>
  </si>
  <si>
    <t>Leitner</t>
  </si>
  <si>
    <t>AVZO Sedliště</t>
  </si>
  <si>
    <t>Liška</t>
  </si>
  <si>
    <t>Kubata</t>
  </si>
  <si>
    <t>Lindauer</t>
  </si>
  <si>
    <t>Havel</t>
  </si>
  <si>
    <t>Hejlíček</t>
  </si>
  <si>
    <t>Strachota</t>
  </si>
  <si>
    <t>Jehlík</t>
  </si>
  <si>
    <t>Koloušek</t>
  </si>
  <si>
    <t>Krejza</t>
  </si>
  <si>
    <t>Koubek</t>
  </si>
  <si>
    <t>Pytel</t>
  </si>
  <si>
    <t>Karel Kejř 2-357</t>
  </si>
  <si>
    <t>Seitl Nosor.</t>
  </si>
  <si>
    <t>Seitl Alfa</t>
  </si>
  <si>
    <t>Seitlová</t>
  </si>
  <si>
    <t>Petrů</t>
  </si>
  <si>
    <t xml:space="preserve">Štádler </t>
  </si>
  <si>
    <t>Černoch</t>
  </si>
  <si>
    <t>Hrubý</t>
  </si>
  <si>
    <t>Klimeš</t>
  </si>
  <si>
    <t>AVZO Grand Benešov</t>
  </si>
  <si>
    <t>Rendl Shadow</t>
  </si>
  <si>
    <t>Rendl P10</t>
  </si>
  <si>
    <t>Brejžek PI-S</t>
  </si>
  <si>
    <t>Brejžek PI-C</t>
  </si>
  <si>
    <t>Jungwirth P 10</t>
  </si>
  <si>
    <t>Jungwirth Tan</t>
  </si>
  <si>
    <t>R</t>
  </si>
  <si>
    <t>NORMÁLNĚ PIF</t>
  </si>
  <si>
    <t>střelecké soutěže k. č. 0811</t>
  </si>
  <si>
    <t>PRÁZDNINOVÝ SPECIÁL - xv.</t>
  </si>
  <si>
    <t>Datum:
20. 6. 2020
Semenec,
Týn nad Vltavou</t>
  </si>
  <si>
    <t>Petr Sedmík 3-556</t>
  </si>
  <si>
    <t>Kejř Shadow</t>
  </si>
  <si>
    <t>Kejř Škorpion</t>
  </si>
  <si>
    <t>Kalousek</t>
  </si>
  <si>
    <t>Kleť</t>
  </si>
  <si>
    <t>Vávrů</t>
  </si>
  <si>
    <t>Jindřichův Hradec</t>
  </si>
  <si>
    <t>Vankát</t>
  </si>
  <si>
    <t>12x kov, 0x papír</t>
  </si>
  <si>
    <t>15x kov, 0x papír</t>
  </si>
  <si>
    <t>17x kov, 0x papír</t>
  </si>
  <si>
    <t>20x kov, 0x papír</t>
  </si>
  <si>
    <t>REVOLVER</t>
  </si>
  <si>
    <t>PISTOLE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</si>
</sst>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  <numFmt numFmtId="174" formatCode="[$¥€-2]\ #\ ##,000_);[Red]\([$€-2]\ #\ ##,000\)"/>
    <numFmt numFmtId="175" formatCode="[$-F400]h:mm:ss\ AM/PM"/>
    <numFmt numFmtId="176" formatCode="d/m/yy\ h:mm"/>
    <numFmt numFmtId="177" formatCode="hh:mm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53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9" tint="-0.24997000396251678"/>
      <name val="Algerian"/>
      <family val="5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2" fontId="3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2" fontId="3" fillId="0" borderId="22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23" xfId="0" applyFont="1" applyBorder="1" applyAlignment="1" applyProtection="1">
      <alignment horizontal="center" vertical="center" shrinkToFit="1"/>
      <protection hidden="1"/>
    </xf>
    <xf numFmtId="0" fontId="7" fillId="0" borderId="24" xfId="0" applyFont="1" applyBorder="1" applyAlignment="1" applyProtection="1">
      <alignment horizontal="center" vertical="center" shrinkToFit="1"/>
      <protection hidden="1"/>
    </xf>
    <xf numFmtId="0" fontId="7" fillId="0" borderId="25" xfId="0" applyFont="1" applyBorder="1" applyAlignment="1" applyProtection="1">
      <alignment horizontal="center" vertical="center" shrinkToFit="1"/>
      <protection hidden="1"/>
    </xf>
    <xf numFmtId="0" fontId="7" fillId="0" borderId="26" xfId="0" applyFont="1" applyBorder="1" applyAlignment="1" applyProtection="1">
      <alignment horizontal="center" vertical="center" shrinkToFit="1"/>
      <protection hidden="1"/>
    </xf>
    <xf numFmtId="1" fontId="8" fillId="0" borderId="13" xfId="0" applyNumberFormat="1" applyFont="1" applyBorder="1" applyAlignment="1" applyProtection="1">
      <alignment horizontal="center" vertical="center"/>
      <protection hidden="1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hidden="1"/>
    </xf>
    <xf numFmtId="2" fontId="8" fillId="0" borderId="13" xfId="0" applyNumberFormat="1" applyFont="1" applyBorder="1" applyAlignment="1" applyProtection="1">
      <alignment horizontal="center" vertical="center"/>
      <protection hidden="1"/>
    </xf>
    <xf numFmtId="2" fontId="8" fillId="0" borderId="28" xfId="0" applyNumberFormat="1" applyFont="1" applyBorder="1" applyAlignment="1" applyProtection="1">
      <alignment horizontal="center" vertical="center"/>
      <protection hidden="1"/>
    </xf>
    <xf numFmtId="2" fontId="9" fillId="0" borderId="27" xfId="0" applyNumberFormat="1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8" fillId="0" borderId="14" xfId="0" applyNumberFormat="1" applyFont="1" applyBorder="1" applyAlignment="1" applyProtection="1">
      <alignment horizontal="center" vertical="center"/>
      <protection hidden="1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2" fontId="8" fillId="0" borderId="29" xfId="0" applyNumberFormat="1" applyFont="1" applyBorder="1" applyAlignment="1" applyProtection="1">
      <alignment horizontal="center" vertical="center"/>
      <protection hidden="1"/>
    </xf>
    <xf numFmtId="2" fontId="8" fillId="0" borderId="14" xfId="0" applyNumberFormat="1" applyFont="1" applyBorder="1" applyAlignment="1" applyProtection="1">
      <alignment horizontal="center" vertical="center"/>
      <protection hidden="1"/>
    </xf>
    <xf numFmtId="2" fontId="8" fillId="0" borderId="30" xfId="0" applyNumberFormat="1" applyFont="1" applyBorder="1" applyAlignment="1" applyProtection="1">
      <alignment horizontal="center" vertical="center"/>
      <protection hidden="1"/>
    </xf>
    <xf numFmtId="2" fontId="9" fillId="0" borderId="29" xfId="0" applyNumberFormat="1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1" fontId="8" fillId="0" borderId="15" xfId="0" applyNumberFormat="1" applyFont="1" applyBorder="1" applyAlignment="1" applyProtection="1">
      <alignment horizontal="center" vertical="center"/>
      <protection hidden="1"/>
    </xf>
    <xf numFmtId="1" fontId="9" fillId="0" borderId="15" xfId="0" applyNumberFormat="1" applyFont="1" applyBorder="1" applyAlignment="1" applyProtection="1">
      <alignment horizontal="center" vertical="center"/>
      <protection locked="0"/>
    </xf>
    <xf numFmtId="2" fontId="8" fillId="0" borderId="31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Border="1" applyAlignment="1" applyProtection="1">
      <alignment horizontal="center" vertical="center"/>
      <protection hidden="1"/>
    </xf>
    <xf numFmtId="2" fontId="8" fillId="0" borderId="32" xfId="0" applyNumberFormat="1" applyFont="1" applyBorder="1" applyAlignment="1" applyProtection="1">
      <alignment horizontal="center" vertical="center"/>
      <protection hidden="1"/>
    </xf>
    <xf numFmtId="2" fontId="9" fillId="0" borderId="31" xfId="0" applyNumberFormat="1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77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2" fontId="3" fillId="0" borderId="39" xfId="0" applyNumberFormat="1" applyFont="1" applyBorder="1" applyAlignment="1" applyProtection="1">
      <alignment horizontal="center" vertical="center"/>
      <protection hidden="1"/>
    </xf>
    <xf numFmtId="2" fontId="3" fillId="0" borderId="39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9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1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Fill="1" applyBorder="1" applyAlignment="1" applyProtection="1">
      <alignment horizontal="left" vertical="center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0" fontId="8" fillId="0" borderId="41" xfId="0" applyFont="1" applyFill="1" applyBorder="1" applyAlignment="1" applyProtection="1">
      <alignment horizontal="left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2" fontId="2" fillId="0" borderId="42" xfId="0" applyNumberFormat="1" applyFont="1" applyBorder="1" applyAlignment="1" applyProtection="1">
      <alignment horizontal="center" vertical="center"/>
      <protection locked="0"/>
    </xf>
    <xf numFmtId="2" fontId="2" fillId="0" borderId="46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1" fontId="8" fillId="0" borderId="40" xfId="0" applyNumberFormat="1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left" vertical="center"/>
      <protection locked="0"/>
    </xf>
    <xf numFmtId="2" fontId="8" fillId="0" borderId="41" xfId="0" applyNumberFormat="1" applyFont="1" applyBorder="1" applyAlignment="1" applyProtection="1">
      <alignment horizontal="center" vertical="center"/>
      <protection hidden="1"/>
    </xf>
    <xf numFmtId="2" fontId="8" fillId="0" borderId="40" xfId="0" applyNumberFormat="1" applyFont="1" applyBorder="1" applyAlignment="1" applyProtection="1">
      <alignment horizontal="center" vertical="center"/>
      <protection hidden="1"/>
    </xf>
    <xf numFmtId="2" fontId="8" fillId="0" borderId="51" xfId="0" applyNumberFormat="1" applyFont="1" applyBorder="1" applyAlignment="1" applyProtection="1">
      <alignment horizontal="center" vertical="center"/>
      <protection hidden="1"/>
    </xf>
    <xf numFmtId="2" fontId="9" fillId="0" borderId="41" xfId="0" applyNumberFormat="1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49" fontId="9" fillId="0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45" fillId="0" borderId="24" xfId="0" applyFont="1" applyBorder="1" applyAlignment="1" applyProtection="1">
      <alignment horizontal="center" vertical="center"/>
      <protection hidden="1"/>
    </xf>
    <xf numFmtId="0" fontId="45" fillId="0" borderId="52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56" xfId="0" applyFont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 shrinkToFit="1"/>
      <protection hidden="1"/>
    </xf>
    <xf numFmtId="0" fontId="7" fillId="0" borderId="25" xfId="0" applyFont="1" applyBorder="1" applyAlignment="1" applyProtection="1">
      <alignment horizontal="center" vertical="center" shrinkToFi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1" fontId="8" fillId="0" borderId="10" xfId="0" applyNumberFormat="1" applyFont="1" applyBorder="1" applyAlignment="1" applyProtection="1">
      <alignment horizontal="center" vertical="center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8" fillId="0" borderId="21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shrinkToFit="1"/>
      <protection hidden="1"/>
    </xf>
    <xf numFmtId="0" fontId="7" fillId="0" borderId="58" xfId="0" applyFont="1" applyBorder="1" applyAlignment="1" applyProtection="1">
      <alignment horizontal="center" vertical="center" shrinkToFit="1"/>
      <protection hidden="1"/>
    </xf>
    <xf numFmtId="0" fontId="7" fillId="0" borderId="21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7"/>
  <sheetViews>
    <sheetView zoomScalePageLayoutView="0" workbookViewId="0" topLeftCell="A1">
      <selection activeCell="C51" sqref="C51"/>
    </sheetView>
  </sheetViews>
  <sheetFormatPr defaultColWidth="9.00390625" defaultRowHeight="12.75"/>
  <cols>
    <col min="1" max="1" width="5.625" style="44" customWidth="1"/>
    <col min="2" max="2" width="6.375" style="44" customWidth="1"/>
    <col min="3" max="3" width="15.875" style="44" bestFit="1" customWidth="1"/>
    <col min="4" max="4" width="10.125" style="44" bestFit="1" customWidth="1"/>
    <col min="5" max="5" width="24.25390625" style="44" customWidth="1"/>
    <col min="6" max="9" width="8.75390625" style="44" customWidth="1"/>
    <col min="10" max="10" width="9.375" style="44" customWidth="1"/>
    <col min="11" max="11" width="10.875" style="44" customWidth="1"/>
    <col min="12" max="12" width="9.125" style="44" customWidth="1"/>
    <col min="13" max="13" width="12.625" style="1" bestFit="1" customWidth="1"/>
    <col min="14" max="14" width="8.75390625" style="1" bestFit="1" customWidth="1"/>
    <col min="15" max="15" width="21.75390625" style="1" bestFit="1" customWidth="1"/>
    <col min="16" max="16" width="9.125" style="1" customWidth="1"/>
    <col min="17" max="17" width="13.375" style="1" bestFit="1" customWidth="1"/>
    <col min="18" max="18" width="8.875" style="1" bestFit="1" customWidth="1"/>
    <col min="19" max="19" width="18.625" style="1" bestFit="1" customWidth="1"/>
    <col min="20" max="24" width="9.125" style="44" customWidth="1"/>
    <col min="25" max="16384" width="9.125" style="44" customWidth="1"/>
  </cols>
  <sheetData>
    <row r="1" spans="1:11" ht="31.5" customHeight="1">
      <c r="A1" s="177" t="s">
        <v>7</v>
      </c>
      <c r="B1" s="178"/>
      <c r="C1" s="179"/>
      <c r="D1" s="180"/>
      <c r="E1" s="168" t="s">
        <v>483</v>
      </c>
      <c r="F1" s="169"/>
      <c r="G1" s="169"/>
      <c r="H1" s="169"/>
      <c r="I1" s="169"/>
      <c r="J1" s="181" t="s">
        <v>484</v>
      </c>
      <c r="K1" s="182"/>
    </row>
    <row r="2" spans="1:11" ht="31.5" customHeight="1" thickBot="1">
      <c r="A2" s="173" t="s">
        <v>482</v>
      </c>
      <c r="B2" s="174"/>
      <c r="C2" s="175"/>
      <c r="D2" s="176"/>
      <c r="E2" s="170" t="s">
        <v>245</v>
      </c>
      <c r="F2" s="171"/>
      <c r="G2" s="171"/>
      <c r="H2" s="171"/>
      <c r="I2" s="171"/>
      <c r="J2" s="183"/>
      <c r="K2" s="184"/>
    </row>
    <row r="3" spans="1:11" ht="12" customHeight="1">
      <c r="A3" s="45" t="s">
        <v>8</v>
      </c>
      <c r="B3" s="189" t="s">
        <v>44</v>
      </c>
      <c r="C3" s="185" t="s">
        <v>2</v>
      </c>
      <c r="D3" s="185" t="s">
        <v>3</v>
      </c>
      <c r="E3" s="189" t="s">
        <v>5</v>
      </c>
      <c r="F3" s="46" t="s">
        <v>6</v>
      </c>
      <c r="G3" s="46" t="s">
        <v>6</v>
      </c>
      <c r="H3" s="45" t="s">
        <v>6</v>
      </c>
      <c r="I3" s="45" t="s">
        <v>6</v>
      </c>
      <c r="J3" s="45" t="s">
        <v>4</v>
      </c>
      <c r="K3" s="187" t="s">
        <v>0</v>
      </c>
    </row>
    <row r="4" spans="1:11" ht="13.5" customHeight="1" thickBot="1">
      <c r="A4" s="47" t="s">
        <v>1</v>
      </c>
      <c r="B4" s="191"/>
      <c r="C4" s="186"/>
      <c r="D4" s="186"/>
      <c r="E4" s="190"/>
      <c r="F4" s="48">
        <v>1</v>
      </c>
      <c r="G4" s="48">
        <v>2</v>
      </c>
      <c r="H4" s="47">
        <v>3</v>
      </c>
      <c r="I4" s="47">
        <v>4</v>
      </c>
      <c r="J4" s="47" t="s">
        <v>227</v>
      </c>
      <c r="K4" s="188"/>
    </row>
    <row r="5" spans="1:19" s="59" customFormat="1" ht="15">
      <c r="A5" s="49">
        <v>1</v>
      </c>
      <c r="B5" s="50" t="s">
        <v>45</v>
      </c>
      <c r="C5" s="51" t="s">
        <v>71</v>
      </c>
      <c r="D5" s="52" t="s">
        <v>12</v>
      </c>
      <c r="E5" s="53" t="s">
        <v>241</v>
      </c>
      <c r="F5" s="54">
        <f>1!AG4</f>
        <v>83.25999999999999</v>
      </c>
      <c r="G5" s="54">
        <f>2!AG4</f>
        <v>117.18</v>
      </c>
      <c r="H5" s="55">
        <f>3!AG4</f>
        <v>133.69</v>
      </c>
      <c r="I5" s="56">
        <f>4!AG4</f>
        <v>152.01</v>
      </c>
      <c r="J5" s="57">
        <f>SUM(F5:I5)</f>
        <v>486.14</v>
      </c>
      <c r="K5" s="58">
        <f>RANK(J5,$J$5:$J$89)</f>
        <v>27</v>
      </c>
      <c r="M5" s="1" t="s">
        <v>407</v>
      </c>
      <c r="N5" s="1" t="s">
        <v>36</v>
      </c>
      <c r="O5" s="1" t="s">
        <v>408</v>
      </c>
      <c r="P5" s="102"/>
      <c r="Q5" s="1" t="s">
        <v>399</v>
      </c>
      <c r="R5" s="1" t="s">
        <v>80</v>
      </c>
      <c r="S5" s="1" t="s">
        <v>222</v>
      </c>
    </row>
    <row r="6" spans="1:19" s="59" customFormat="1" ht="15">
      <c r="A6" s="60">
        <v>2</v>
      </c>
      <c r="B6" s="61" t="s">
        <v>45</v>
      </c>
      <c r="C6" s="104" t="s">
        <v>410</v>
      </c>
      <c r="D6" s="105" t="s">
        <v>187</v>
      </c>
      <c r="E6" s="106" t="s">
        <v>21</v>
      </c>
      <c r="F6" s="65">
        <f>1!AG5</f>
        <v>52.01</v>
      </c>
      <c r="G6" s="65">
        <f>2!AG5</f>
        <v>121.41</v>
      </c>
      <c r="H6" s="66">
        <f>3!AG5</f>
        <v>131.46</v>
      </c>
      <c r="I6" s="67">
        <f>4!AG5</f>
        <v>136.46</v>
      </c>
      <c r="J6" s="68">
        <f aca="true" t="shared" si="0" ref="J6:J69">SUM(F6:I6)</f>
        <v>441.34000000000003</v>
      </c>
      <c r="K6" s="69">
        <f aca="true" t="shared" si="1" ref="K6:K69">RANK(J6,$J$5:$J$89)</f>
        <v>40</v>
      </c>
      <c r="M6" s="1" t="s">
        <v>66</v>
      </c>
      <c r="N6" s="1" t="s">
        <v>67</v>
      </c>
      <c r="O6" s="1" t="s">
        <v>154</v>
      </c>
      <c r="Q6" s="102" t="s">
        <v>399</v>
      </c>
      <c r="R6" s="102" t="s">
        <v>80</v>
      </c>
      <c r="S6" s="102" t="s">
        <v>75</v>
      </c>
    </row>
    <row r="7" spans="1:19" s="59" customFormat="1" ht="15">
      <c r="A7" s="60">
        <v>3</v>
      </c>
      <c r="B7" s="61" t="s">
        <v>45</v>
      </c>
      <c r="C7" s="62" t="s">
        <v>74</v>
      </c>
      <c r="D7" s="63" t="s">
        <v>17</v>
      </c>
      <c r="E7" s="64" t="s">
        <v>222</v>
      </c>
      <c r="F7" s="65">
        <f>1!AG6</f>
        <v>100.65</v>
      </c>
      <c r="G7" s="65">
        <f>2!AG6</f>
        <v>127.37</v>
      </c>
      <c r="H7" s="66">
        <f>3!AG6</f>
        <v>150.16</v>
      </c>
      <c r="I7" s="67">
        <f>4!AG6</f>
        <v>170.09</v>
      </c>
      <c r="J7" s="68">
        <f t="shared" si="0"/>
        <v>548.27</v>
      </c>
      <c r="K7" s="69">
        <f t="shared" si="1"/>
        <v>4</v>
      </c>
      <c r="M7" s="59" t="s">
        <v>155</v>
      </c>
      <c r="N7" s="59" t="s">
        <v>80</v>
      </c>
      <c r="O7" s="59" t="s">
        <v>75</v>
      </c>
      <c r="P7" s="102"/>
      <c r="Q7" s="1" t="s">
        <v>180</v>
      </c>
      <c r="R7" s="1" t="s">
        <v>56</v>
      </c>
      <c r="S7" s="1" t="s">
        <v>181</v>
      </c>
    </row>
    <row r="8" spans="1:19" s="59" customFormat="1" ht="15">
      <c r="A8" s="60">
        <v>4</v>
      </c>
      <c r="B8" s="61" t="s">
        <v>45</v>
      </c>
      <c r="C8" s="62" t="s">
        <v>477</v>
      </c>
      <c r="D8" s="63" t="s">
        <v>28</v>
      </c>
      <c r="E8" s="64" t="s">
        <v>57</v>
      </c>
      <c r="F8" s="65">
        <f>1!AG7</f>
        <v>93.78</v>
      </c>
      <c r="G8" s="65">
        <f>2!AG7</f>
        <v>128.91</v>
      </c>
      <c r="H8" s="66">
        <f>3!AG7</f>
        <v>127.78</v>
      </c>
      <c r="I8" s="67">
        <f>4!AG7</f>
        <v>148.04</v>
      </c>
      <c r="J8" s="68">
        <f t="shared" si="0"/>
        <v>498.51</v>
      </c>
      <c r="K8" s="69">
        <f t="shared" si="1"/>
        <v>25</v>
      </c>
      <c r="M8" s="102" t="s">
        <v>267</v>
      </c>
      <c r="N8" s="102" t="s">
        <v>268</v>
      </c>
      <c r="O8" s="102" t="s">
        <v>65</v>
      </c>
      <c r="P8" s="102"/>
      <c r="Q8" s="102" t="s">
        <v>250</v>
      </c>
      <c r="R8" s="102" t="s">
        <v>149</v>
      </c>
      <c r="S8" s="102" t="s">
        <v>251</v>
      </c>
    </row>
    <row r="9" spans="1:19" s="59" customFormat="1" ht="15">
      <c r="A9" s="60">
        <v>5</v>
      </c>
      <c r="B9" s="61" t="s">
        <v>45</v>
      </c>
      <c r="C9" s="104" t="s">
        <v>476</v>
      </c>
      <c r="D9" s="105" t="s">
        <v>28</v>
      </c>
      <c r="E9" s="106" t="s">
        <v>57</v>
      </c>
      <c r="F9" s="65">
        <f>1!AG8</f>
        <v>90.83</v>
      </c>
      <c r="G9" s="65">
        <f>2!AG8</f>
        <v>122.03</v>
      </c>
      <c r="H9" s="66">
        <f>3!AG8</f>
        <v>139.99</v>
      </c>
      <c r="I9" s="67">
        <f>4!AG8</f>
        <v>166.52</v>
      </c>
      <c r="J9" s="68">
        <f t="shared" si="0"/>
        <v>519.37</v>
      </c>
      <c r="K9" s="69">
        <f t="shared" si="1"/>
        <v>18</v>
      </c>
      <c r="M9" s="102" t="s">
        <v>68</v>
      </c>
      <c r="N9" s="102" t="s">
        <v>69</v>
      </c>
      <c r="O9" s="102" t="s">
        <v>244</v>
      </c>
      <c r="Q9" s="1" t="s">
        <v>105</v>
      </c>
      <c r="R9" s="1" t="s">
        <v>106</v>
      </c>
      <c r="S9" s="1" t="s">
        <v>102</v>
      </c>
    </row>
    <row r="10" spans="1:19" s="59" customFormat="1" ht="15">
      <c r="A10" s="60">
        <v>6</v>
      </c>
      <c r="B10" s="61" t="s">
        <v>45</v>
      </c>
      <c r="C10" s="104" t="s">
        <v>19</v>
      </c>
      <c r="D10" s="105" t="s">
        <v>12</v>
      </c>
      <c r="E10" s="106" t="s">
        <v>57</v>
      </c>
      <c r="F10" s="65">
        <f>1!AG9</f>
        <v>91.59</v>
      </c>
      <c r="G10" s="65">
        <f>2!AG9</f>
        <v>99.56</v>
      </c>
      <c r="H10" s="66">
        <f>3!AG9</f>
        <v>132.93</v>
      </c>
      <c r="I10" s="67">
        <f>4!AG9</f>
        <v>143.63</v>
      </c>
      <c r="J10" s="68">
        <f t="shared" si="0"/>
        <v>467.71000000000004</v>
      </c>
      <c r="K10" s="69">
        <f t="shared" si="1"/>
        <v>32</v>
      </c>
      <c r="M10" s="1" t="s">
        <v>68</v>
      </c>
      <c r="N10" s="1" t="s">
        <v>69</v>
      </c>
      <c r="O10" s="1" t="s">
        <v>70</v>
      </c>
      <c r="P10" s="102"/>
      <c r="Q10" s="102" t="s">
        <v>257</v>
      </c>
      <c r="R10" s="102" t="s">
        <v>69</v>
      </c>
      <c r="S10" s="102" t="s">
        <v>258</v>
      </c>
    </row>
    <row r="11" spans="1:19" s="59" customFormat="1" ht="15">
      <c r="A11" s="60">
        <v>7</v>
      </c>
      <c r="B11" s="61" t="s">
        <v>45</v>
      </c>
      <c r="C11" s="62" t="s">
        <v>79</v>
      </c>
      <c r="D11" s="63" t="s">
        <v>80</v>
      </c>
      <c r="E11" s="64" t="s">
        <v>64</v>
      </c>
      <c r="F11" s="65">
        <f>1!AG10</f>
        <v>102.28</v>
      </c>
      <c r="G11" s="65">
        <f>2!AG10</f>
        <v>132.43</v>
      </c>
      <c r="H11" s="66">
        <f>3!AG10</f>
        <v>147.72</v>
      </c>
      <c r="I11" s="67">
        <f>4!AG10</f>
        <v>162.18</v>
      </c>
      <c r="J11" s="68">
        <f t="shared" si="0"/>
        <v>544.61</v>
      </c>
      <c r="K11" s="69">
        <f t="shared" si="1"/>
        <v>5</v>
      </c>
      <c r="M11" s="59" t="s">
        <v>156</v>
      </c>
      <c r="N11" s="59" t="s">
        <v>12</v>
      </c>
      <c r="O11" s="59" t="s">
        <v>157</v>
      </c>
      <c r="P11" s="102"/>
      <c r="Q11" s="1" t="s">
        <v>107</v>
      </c>
      <c r="R11" s="1" t="s">
        <v>17</v>
      </c>
      <c r="S11" s="1" t="s">
        <v>168</v>
      </c>
    </row>
    <row r="12" spans="1:19" s="59" customFormat="1" ht="15">
      <c r="A12" s="60">
        <v>8</v>
      </c>
      <c r="B12" s="61" t="s">
        <v>480</v>
      </c>
      <c r="C12" s="62" t="s">
        <v>79</v>
      </c>
      <c r="D12" s="63" t="s">
        <v>80</v>
      </c>
      <c r="E12" s="64" t="s">
        <v>64</v>
      </c>
      <c r="F12" s="65">
        <f>1!AG11</f>
        <v>96.22</v>
      </c>
      <c r="G12" s="65">
        <f>2!AG11</f>
        <v>127.87</v>
      </c>
      <c r="H12" s="66">
        <f>3!AG11</f>
        <v>137.63</v>
      </c>
      <c r="I12" s="67">
        <f>4!AG11</f>
        <v>149.35</v>
      </c>
      <c r="J12" s="68">
        <f t="shared" si="0"/>
        <v>511.07000000000005</v>
      </c>
      <c r="K12" s="69">
        <f t="shared" si="1"/>
        <v>22</v>
      </c>
      <c r="M12" s="1" t="s">
        <v>409</v>
      </c>
      <c r="N12" s="1" t="s">
        <v>60</v>
      </c>
      <c r="O12" s="1" t="s">
        <v>241</v>
      </c>
      <c r="Q12" s="102" t="s">
        <v>107</v>
      </c>
      <c r="R12" s="102" t="s">
        <v>12</v>
      </c>
      <c r="S12" s="102" t="s">
        <v>70</v>
      </c>
    </row>
    <row r="13" spans="1:19" s="59" customFormat="1" ht="15">
      <c r="A13" s="60">
        <v>9</v>
      </c>
      <c r="B13" s="61" t="s">
        <v>45</v>
      </c>
      <c r="C13" s="62" t="s">
        <v>81</v>
      </c>
      <c r="D13" s="63" t="s">
        <v>12</v>
      </c>
      <c r="E13" s="64" t="s">
        <v>473</v>
      </c>
      <c r="F13" s="65">
        <f>1!AG12</f>
        <v>80.28</v>
      </c>
      <c r="G13" s="65">
        <f>2!AG12</f>
        <v>127.59</v>
      </c>
      <c r="H13" s="66">
        <f>3!AG12</f>
        <v>144.74</v>
      </c>
      <c r="I13" s="67">
        <f>4!AG12</f>
        <v>170.31</v>
      </c>
      <c r="J13" s="68">
        <f t="shared" si="0"/>
        <v>522.9200000000001</v>
      </c>
      <c r="K13" s="69">
        <f t="shared" si="1"/>
        <v>14</v>
      </c>
      <c r="M13" s="1" t="s">
        <v>237</v>
      </c>
      <c r="N13" s="1" t="s">
        <v>17</v>
      </c>
      <c r="O13" s="1" t="s">
        <v>168</v>
      </c>
      <c r="P13" s="102"/>
      <c r="Q13" s="1" t="s">
        <v>107</v>
      </c>
      <c r="R13" s="1" t="s">
        <v>18</v>
      </c>
      <c r="S13" s="1" t="s">
        <v>57</v>
      </c>
    </row>
    <row r="14" spans="1:19" s="59" customFormat="1" ht="15">
      <c r="A14" s="60">
        <v>10</v>
      </c>
      <c r="B14" s="61" t="s">
        <v>480</v>
      </c>
      <c r="C14" s="62" t="s">
        <v>81</v>
      </c>
      <c r="D14" s="63" t="s">
        <v>12</v>
      </c>
      <c r="E14" s="64" t="s">
        <v>473</v>
      </c>
      <c r="F14" s="65">
        <f>1!AG13</f>
        <v>74.08</v>
      </c>
      <c r="G14" s="65">
        <f>2!AG13</f>
        <v>110.35</v>
      </c>
      <c r="H14" s="66">
        <f>3!AG13</f>
        <v>132.37</v>
      </c>
      <c r="I14" s="67">
        <f>4!AG13</f>
        <v>135.15</v>
      </c>
      <c r="J14" s="68">
        <f t="shared" si="0"/>
        <v>451.95000000000005</v>
      </c>
      <c r="K14" s="69">
        <f t="shared" si="1"/>
        <v>36</v>
      </c>
      <c r="M14" s="102" t="s">
        <v>237</v>
      </c>
      <c r="N14" s="102" t="s">
        <v>183</v>
      </c>
      <c r="O14" s="102" t="s">
        <v>236</v>
      </c>
      <c r="P14" s="102"/>
      <c r="Q14" s="59" t="s">
        <v>108</v>
      </c>
      <c r="R14" s="59" t="s">
        <v>109</v>
      </c>
      <c r="S14" s="59" t="s">
        <v>85</v>
      </c>
    </row>
    <row r="15" spans="1:19" s="59" customFormat="1" ht="15">
      <c r="A15" s="60">
        <v>11</v>
      </c>
      <c r="B15" s="61" t="s">
        <v>45</v>
      </c>
      <c r="C15" s="62" t="s">
        <v>37</v>
      </c>
      <c r="D15" s="63" t="s">
        <v>36</v>
      </c>
      <c r="E15" s="64" t="s">
        <v>21</v>
      </c>
      <c r="F15" s="65">
        <f>1!AG14</f>
        <v>98.65</v>
      </c>
      <c r="G15" s="65">
        <f>2!AG14</f>
        <v>123.5</v>
      </c>
      <c r="H15" s="66">
        <f>3!AG14</f>
        <v>143.71</v>
      </c>
      <c r="I15" s="67">
        <f>4!AG14</f>
        <v>172.76</v>
      </c>
      <c r="J15" s="68">
        <f t="shared" si="0"/>
        <v>538.62</v>
      </c>
      <c r="K15" s="69">
        <f t="shared" si="1"/>
        <v>8</v>
      </c>
      <c r="M15" s="1" t="s">
        <v>158</v>
      </c>
      <c r="N15" s="1" t="s">
        <v>159</v>
      </c>
      <c r="O15" s="1" t="s">
        <v>160</v>
      </c>
      <c r="Q15" s="1" t="s">
        <v>271</v>
      </c>
      <c r="R15" s="1" t="s">
        <v>50</v>
      </c>
      <c r="S15" s="1" t="s">
        <v>57</v>
      </c>
    </row>
    <row r="16" spans="1:19" s="59" customFormat="1" ht="15">
      <c r="A16" s="60">
        <v>12</v>
      </c>
      <c r="B16" s="61" t="s">
        <v>45</v>
      </c>
      <c r="C16" s="62" t="s">
        <v>94</v>
      </c>
      <c r="D16" s="63" t="s">
        <v>15</v>
      </c>
      <c r="E16" s="64" t="s">
        <v>57</v>
      </c>
      <c r="F16" s="65">
        <f>1!AG15</f>
        <v>89.7</v>
      </c>
      <c r="G16" s="65">
        <f>2!AG15</f>
        <v>125.9</v>
      </c>
      <c r="H16" s="66">
        <f>3!AG15</f>
        <v>148.47</v>
      </c>
      <c r="I16" s="67">
        <f>4!AG15</f>
        <v>167.2</v>
      </c>
      <c r="J16" s="68">
        <f t="shared" si="0"/>
        <v>531.27</v>
      </c>
      <c r="K16" s="69">
        <f t="shared" si="1"/>
        <v>12</v>
      </c>
      <c r="M16" s="102" t="s">
        <v>269</v>
      </c>
      <c r="N16" s="102" t="s">
        <v>187</v>
      </c>
      <c r="O16" s="102" t="s">
        <v>270</v>
      </c>
      <c r="P16" s="102"/>
      <c r="Q16" s="102" t="s">
        <v>272</v>
      </c>
      <c r="R16" s="102" t="s">
        <v>36</v>
      </c>
      <c r="S16" s="102" t="s">
        <v>61</v>
      </c>
    </row>
    <row r="17" spans="1:19" s="59" customFormat="1" ht="15">
      <c r="A17" s="60">
        <v>13</v>
      </c>
      <c r="B17" s="61" t="s">
        <v>45</v>
      </c>
      <c r="C17" s="104" t="s">
        <v>24</v>
      </c>
      <c r="D17" s="105" t="s">
        <v>16</v>
      </c>
      <c r="E17" s="106" t="s">
        <v>168</v>
      </c>
      <c r="F17" s="65">
        <f>1!AG16</f>
        <v>97.08</v>
      </c>
      <c r="G17" s="65">
        <f>2!AG16</f>
        <v>129.07999999999998</v>
      </c>
      <c r="H17" s="66">
        <f>3!AG16</f>
        <v>143.01</v>
      </c>
      <c r="I17" s="67">
        <f>4!AG16</f>
        <v>139.29</v>
      </c>
      <c r="J17" s="68">
        <f t="shared" si="0"/>
        <v>508.4599999999999</v>
      </c>
      <c r="K17" s="69">
        <f t="shared" si="1"/>
        <v>24</v>
      </c>
      <c r="M17" s="1" t="s">
        <v>71</v>
      </c>
      <c r="N17" s="1" t="s">
        <v>12</v>
      </c>
      <c r="O17" s="1" t="s">
        <v>241</v>
      </c>
      <c r="Q17" s="1" t="s">
        <v>182</v>
      </c>
      <c r="R17" s="1" t="s">
        <v>183</v>
      </c>
      <c r="S17" s="1" t="s">
        <v>184</v>
      </c>
    </row>
    <row r="18" spans="1:19" s="59" customFormat="1" ht="15">
      <c r="A18" s="60">
        <v>14</v>
      </c>
      <c r="B18" s="61" t="s">
        <v>45</v>
      </c>
      <c r="C18" s="62" t="s">
        <v>428</v>
      </c>
      <c r="D18" s="63" t="s">
        <v>60</v>
      </c>
      <c r="E18" s="106" t="s">
        <v>175</v>
      </c>
      <c r="F18" s="65">
        <f>1!AG17</f>
        <v>79.5</v>
      </c>
      <c r="G18" s="65">
        <f>2!AG17</f>
        <v>109.93</v>
      </c>
      <c r="H18" s="66">
        <f>3!AG17</f>
        <v>137.03</v>
      </c>
      <c r="I18" s="67">
        <f>4!AG17</f>
        <v>142.9</v>
      </c>
      <c r="J18" s="68">
        <f t="shared" si="0"/>
        <v>469.36</v>
      </c>
      <c r="K18" s="69">
        <f t="shared" si="1"/>
        <v>31</v>
      </c>
      <c r="M18" s="59" t="s">
        <v>72</v>
      </c>
      <c r="N18" s="59" t="s">
        <v>60</v>
      </c>
      <c r="O18" s="59" t="s">
        <v>73</v>
      </c>
      <c r="P18" s="102"/>
      <c r="Q18" s="102" t="s">
        <v>182</v>
      </c>
      <c r="R18" s="102" t="s">
        <v>185</v>
      </c>
      <c r="S18" s="102" t="s">
        <v>57</v>
      </c>
    </row>
    <row r="19" spans="1:19" s="59" customFormat="1" ht="15">
      <c r="A19" s="60">
        <v>15</v>
      </c>
      <c r="B19" s="61" t="s">
        <v>45</v>
      </c>
      <c r="C19" s="104" t="s">
        <v>456</v>
      </c>
      <c r="D19" s="105" t="s">
        <v>187</v>
      </c>
      <c r="E19" s="106" t="s">
        <v>21</v>
      </c>
      <c r="F19" s="65">
        <f>1!AG18</f>
        <v>92.84</v>
      </c>
      <c r="G19" s="65">
        <f>2!AG18</f>
        <v>127.2</v>
      </c>
      <c r="H19" s="66">
        <f>3!AG18</f>
        <v>147.11</v>
      </c>
      <c r="I19" s="67">
        <f>4!AG18</f>
        <v>164.92000000000002</v>
      </c>
      <c r="J19" s="68">
        <f t="shared" si="0"/>
        <v>532.07</v>
      </c>
      <c r="K19" s="69">
        <f t="shared" si="1"/>
        <v>11</v>
      </c>
      <c r="M19" s="1" t="s">
        <v>410</v>
      </c>
      <c r="N19" s="1" t="s">
        <v>77</v>
      </c>
      <c r="O19" s="1" t="s">
        <v>411</v>
      </c>
      <c r="Q19" s="102" t="s">
        <v>186</v>
      </c>
      <c r="R19" s="102" t="s">
        <v>50</v>
      </c>
      <c r="S19" s="102" t="s">
        <v>168</v>
      </c>
    </row>
    <row r="20" spans="1:19" s="59" customFormat="1" ht="15">
      <c r="A20" s="60">
        <v>16</v>
      </c>
      <c r="B20" s="61" t="s">
        <v>45</v>
      </c>
      <c r="C20" s="62" t="s">
        <v>471</v>
      </c>
      <c r="D20" s="63" t="s">
        <v>67</v>
      </c>
      <c r="E20" s="64" t="s">
        <v>21</v>
      </c>
      <c r="F20" s="65">
        <f>1!AG19</f>
        <v>103.33</v>
      </c>
      <c r="G20" s="65">
        <f>2!AG19</f>
        <v>119.19</v>
      </c>
      <c r="H20" s="66">
        <f>3!AG19</f>
        <v>152.13</v>
      </c>
      <c r="I20" s="67">
        <f>4!AG19</f>
        <v>156.4</v>
      </c>
      <c r="J20" s="68">
        <f t="shared" si="0"/>
        <v>531.05</v>
      </c>
      <c r="K20" s="69">
        <f t="shared" si="1"/>
        <v>13</v>
      </c>
      <c r="M20" s="102" t="s">
        <v>410</v>
      </c>
      <c r="N20" s="102" t="s">
        <v>187</v>
      </c>
      <c r="O20" s="102" t="s">
        <v>21</v>
      </c>
      <c r="Q20" s="1" t="s">
        <v>186</v>
      </c>
      <c r="R20" s="1" t="s">
        <v>187</v>
      </c>
      <c r="S20" s="1" t="s">
        <v>168</v>
      </c>
    </row>
    <row r="21" spans="1:19" s="59" customFormat="1" ht="15">
      <c r="A21" s="60">
        <v>17</v>
      </c>
      <c r="B21" s="61" t="s">
        <v>45</v>
      </c>
      <c r="C21" s="62" t="s">
        <v>242</v>
      </c>
      <c r="D21" s="63" t="s">
        <v>50</v>
      </c>
      <c r="E21" s="64" t="s">
        <v>154</v>
      </c>
      <c r="F21" s="65">
        <f>1!AG20</f>
        <v>66.66</v>
      </c>
      <c r="G21" s="65">
        <f>2!AG20</f>
        <v>107.1</v>
      </c>
      <c r="H21" s="66">
        <f>3!AG20</f>
        <v>127.33</v>
      </c>
      <c r="I21" s="67">
        <f>4!AG20</f>
        <v>146.21</v>
      </c>
      <c r="J21" s="68">
        <f t="shared" si="0"/>
        <v>447.29999999999995</v>
      </c>
      <c r="K21" s="69">
        <f t="shared" si="1"/>
        <v>37</v>
      </c>
      <c r="M21" s="59" t="s">
        <v>74</v>
      </c>
      <c r="N21" s="59" t="s">
        <v>17</v>
      </c>
      <c r="O21" s="59" t="s">
        <v>222</v>
      </c>
      <c r="P21" s="102"/>
      <c r="Q21" s="59" t="s">
        <v>148</v>
      </c>
      <c r="R21" s="59" t="s">
        <v>149</v>
      </c>
      <c r="S21" s="59" t="s">
        <v>21</v>
      </c>
    </row>
    <row r="22" spans="1:19" s="59" customFormat="1" ht="15">
      <c r="A22" s="60">
        <v>18</v>
      </c>
      <c r="B22" s="61" t="s">
        <v>45</v>
      </c>
      <c r="C22" s="104" t="s">
        <v>231</v>
      </c>
      <c r="D22" s="105" t="s">
        <v>18</v>
      </c>
      <c r="E22" s="106" t="s">
        <v>21</v>
      </c>
      <c r="F22" s="65">
        <f>1!AG21</f>
        <v>0</v>
      </c>
      <c r="G22" s="65">
        <f>2!AG21</f>
        <v>134.31</v>
      </c>
      <c r="H22" s="66">
        <f>3!AG21</f>
        <v>152.07</v>
      </c>
      <c r="I22" s="67">
        <f>4!AG21</f>
        <v>179.13</v>
      </c>
      <c r="J22" s="68">
        <f t="shared" si="0"/>
        <v>465.51</v>
      </c>
      <c r="K22" s="69">
        <f t="shared" si="1"/>
        <v>34</v>
      </c>
      <c r="M22" s="1" t="s">
        <v>74</v>
      </c>
      <c r="N22" s="1" t="s">
        <v>17</v>
      </c>
      <c r="O22" s="1" t="s">
        <v>75</v>
      </c>
      <c r="P22" s="102"/>
      <c r="Q22" s="1" t="s">
        <v>412</v>
      </c>
      <c r="R22" s="1" t="s">
        <v>140</v>
      </c>
      <c r="S22" s="1" t="s">
        <v>57</v>
      </c>
    </row>
    <row r="23" spans="1:19" s="59" customFormat="1" ht="15">
      <c r="A23" s="60">
        <v>19</v>
      </c>
      <c r="B23" s="61" t="s">
        <v>480</v>
      </c>
      <c r="C23" s="104" t="s">
        <v>231</v>
      </c>
      <c r="D23" s="105" t="s">
        <v>18</v>
      </c>
      <c r="E23" s="106" t="s">
        <v>21</v>
      </c>
      <c r="F23" s="65">
        <f>1!AG22</f>
        <v>81.56</v>
      </c>
      <c r="G23" s="65">
        <f>2!AG22</f>
        <v>125.57</v>
      </c>
      <c r="H23" s="66">
        <f>3!AG22</f>
        <v>139.55</v>
      </c>
      <c r="I23" s="67">
        <f>4!AG22</f>
        <v>120.13</v>
      </c>
      <c r="J23" s="68">
        <f t="shared" si="0"/>
        <v>466.81</v>
      </c>
      <c r="K23" s="69">
        <f t="shared" si="1"/>
        <v>33</v>
      </c>
      <c r="M23" s="102" t="s">
        <v>273</v>
      </c>
      <c r="N23" s="102" t="s">
        <v>274</v>
      </c>
      <c r="O23" s="102" t="s">
        <v>275</v>
      </c>
      <c r="Q23" s="1" t="s">
        <v>279</v>
      </c>
      <c r="R23" s="1" t="s">
        <v>280</v>
      </c>
      <c r="S23" s="1" t="s">
        <v>168</v>
      </c>
    </row>
    <row r="24" spans="1:19" s="59" customFormat="1" ht="15">
      <c r="A24" s="60">
        <v>20</v>
      </c>
      <c r="B24" s="61" t="s">
        <v>45</v>
      </c>
      <c r="C24" s="104" t="s">
        <v>260</v>
      </c>
      <c r="D24" s="105" t="s">
        <v>261</v>
      </c>
      <c r="E24" s="106" t="s">
        <v>21</v>
      </c>
      <c r="F24" s="65">
        <f>1!AG23</f>
        <v>62.03</v>
      </c>
      <c r="G24" s="65">
        <f>2!AG23</f>
        <v>117.38</v>
      </c>
      <c r="H24" s="66">
        <f>3!AG23</f>
        <v>142.79</v>
      </c>
      <c r="I24" s="67">
        <f>4!AG23</f>
        <v>150.95</v>
      </c>
      <c r="J24" s="68">
        <f t="shared" si="0"/>
        <v>473.15</v>
      </c>
      <c r="K24" s="69">
        <f t="shared" si="1"/>
        <v>30</v>
      </c>
      <c r="M24" s="1" t="s">
        <v>276</v>
      </c>
      <c r="N24" s="1" t="s">
        <v>50</v>
      </c>
      <c r="O24" s="1" t="s">
        <v>277</v>
      </c>
      <c r="P24" s="102"/>
      <c r="Q24" s="102" t="s">
        <v>282</v>
      </c>
      <c r="R24" s="102" t="s">
        <v>56</v>
      </c>
      <c r="S24" s="102" t="s">
        <v>241</v>
      </c>
    </row>
    <row r="25" spans="1:19" s="59" customFormat="1" ht="15">
      <c r="A25" s="60">
        <v>21</v>
      </c>
      <c r="B25" s="61" t="s">
        <v>45</v>
      </c>
      <c r="C25" s="62" t="s">
        <v>488</v>
      </c>
      <c r="D25" s="63" t="s">
        <v>162</v>
      </c>
      <c r="E25" s="64" t="s">
        <v>489</v>
      </c>
      <c r="F25" s="65">
        <f>1!AG24</f>
        <v>71.62</v>
      </c>
      <c r="G25" s="65">
        <f>2!AG24</f>
        <v>87.17</v>
      </c>
      <c r="H25" s="66">
        <f>3!AG24</f>
        <v>123.03999999999999</v>
      </c>
      <c r="I25" s="67">
        <f>4!AG24</f>
        <v>106.49</v>
      </c>
      <c r="J25" s="68">
        <f t="shared" si="0"/>
        <v>388.32000000000005</v>
      </c>
      <c r="K25" s="69">
        <f t="shared" si="1"/>
        <v>42</v>
      </c>
      <c r="M25" s="59" t="s">
        <v>76</v>
      </c>
      <c r="N25" s="59" t="s">
        <v>77</v>
      </c>
      <c r="O25" s="59" t="s">
        <v>78</v>
      </c>
      <c r="P25" s="102"/>
      <c r="Q25" s="1" t="s">
        <v>55</v>
      </c>
      <c r="R25" s="1" t="s">
        <v>56</v>
      </c>
      <c r="S25" s="1" t="s">
        <v>222</v>
      </c>
    </row>
    <row r="26" spans="1:19" s="59" customFormat="1" ht="15">
      <c r="A26" s="60">
        <v>22</v>
      </c>
      <c r="B26" s="61" t="s">
        <v>45</v>
      </c>
      <c r="C26" s="62" t="s">
        <v>486</v>
      </c>
      <c r="D26" s="63" t="s">
        <v>16</v>
      </c>
      <c r="E26" s="64" t="s">
        <v>21</v>
      </c>
      <c r="F26" s="65">
        <f>1!AG25</f>
        <v>98.89</v>
      </c>
      <c r="G26" s="65">
        <f>2!AG25</f>
        <v>133.24</v>
      </c>
      <c r="H26" s="66">
        <f>3!AG25</f>
        <v>149.06</v>
      </c>
      <c r="I26" s="67">
        <f>4!AG25</f>
        <v>175.87</v>
      </c>
      <c r="J26" s="68">
        <f t="shared" si="0"/>
        <v>557.06</v>
      </c>
      <c r="K26" s="69">
        <f t="shared" si="1"/>
        <v>2</v>
      </c>
      <c r="M26" s="102" t="s">
        <v>76</v>
      </c>
      <c r="N26" s="102" t="s">
        <v>77</v>
      </c>
      <c r="O26" s="102" t="s">
        <v>278</v>
      </c>
      <c r="Q26" s="1" t="s">
        <v>55</v>
      </c>
      <c r="R26" s="1" t="s">
        <v>56</v>
      </c>
      <c r="S26" s="1" t="s">
        <v>75</v>
      </c>
    </row>
    <row r="27" spans="1:19" s="59" customFormat="1" ht="15">
      <c r="A27" s="60">
        <v>23</v>
      </c>
      <c r="B27" s="61" t="s">
        <v>45</v>
      </c>
      <c r="C27" s="62" t="s">
        <v>487</v>
      </c>
      <c r="D27" s="63" t="s">
        <v>16</v>
      </c>
      <c r="E27" s="64" t="s">
        <v>21</v>
      </c>
      <c r="F27" s="65">
        <f>1!AG26</f>
        <v>79.2</v>
      </c>
      <c r="G27" s="65">
        <f>2!AG26</f>
        <v>122.17</v>
      </c>
      <c r="H27" s="66">
        <f>3!AG26</f>
        <v>125.52000000000001</v>
      </c>
      <c r="I27" s="67">
        <f>4!AG26</f>
        <v>171.49</v>
      </c>
      <c r="J27" s="68">
        <f t="shared" si="0"/>
        <v>498.38</v>
      </c>
      <c r="K27" s="69">
        <f t="shared" si="1"/>
        <v>26</v>
      </c>
      <c r="M27" s="102" t="s">
        <v>223</v>
      </c>
      <c r="N27" s="102" t="s">
        <v>224</v>
      </c>
      <c r="O27" s="102" t="s">
        <v>222</v>
      </c>
      <c r="P27" s="102"/>
      <c r="Q27" s="1" t="s">
        <v>188</v>
      </c>
      <c r="R27" s="1" t="s">
        <v>189</v>
      </c>
      <c r="S27" s="1" t="s">
        <v>75</v>
      </c>
    </row>
    <row r="28" spans="1:19" s="59" customFormat="1" ht="15">
      <c r="A28" s="60">
        <v>24</v>
      </c>
      <c r="B28" s="61" t="s">
        <v>45</v>
      </c>
      <c r="C28" s="62" t="s">
        <v>34</v>
      </c>
      <c r="D28" s="63" t="s">
        <v>15</v>
      </c>
      <c r="E28" s="64" t="s">
        <v>22</v>
      </c>
      <c r="F28" s="65">
        <f>1!AG27</f>
        <v>94.45</v>
      </c>
      <c r="G28" s="65">
        <f>2!AG27</f>
        <v>124.49</v>
      </c>
      <c r="H28" s="66">
        <f>3!AG27</f>
        <v>56.93</v>
      </c>
      <c r="I28" s="67">
        <f>4!AG27</f>
        <v>165.79</v>
      </c>
      <c r="J28" s="68">
        <f t="shared" si="0"/>
        <v>441.65999999999997</v>
      </c>
      <c r="K28" s="69">
        <f t="shared" si="1"/>
        <v>39</v>
      </c>
      <c r="M28" s="1" t="s">
        <v>223</v>
      </c>
      <c r="N28" s="1" t="s">
        <v>224</v>
      </c>
      <c r="O28" s="1" t="s">
        <v>75</v>
      </c>
      <c r="Q28" s="102" t="s">
        <v>286</v>
      </c>
      <c r="R28" s="102" t="s">
        <v>15</v>
      </c>
      <c r="S28" s="102" t="s">
        <v>287</v>
      </c>
    </row>
    <row r="29" spans="1:19" s="59" customFormat="1" ht="15">
      <c r="A29" s="60">
        <v>25</v>
      </c>
      <c r="B29" s="61" t="s">
        <v>45</v>
      </c>
      <c r="C29" s="104" t="s">
        <v>361</v>
      </c>
      <c r="D29" s="105" t="s">
        <v>15</v>
      </c>
      <c r="E29" s="106" t="s">
        <v>22</v>
      </c>
      <c r="F29" s="65">
        <f>1!AG28</f>
        <v>80.16</v>
      </c>
      <c r="G29" s="65">
        <f>2!AG28</f>
        <v>128.12</v>
      </c>
      <c r="H29" s="66">
        <f>3!AG28</f>
        <v>141.91</v>
      </c>
      <c r="I29" s="67">
        <f>4!AG28</f>
        <v>169.66</v>
      </c>
      <c r="J29" s="68">
        <f t="shared" si="0"/>
        <v>519.85</v>
      </c>
      <c r="K29" s="69">
        <f t="shared" si="1"/>
        <v>17</v>
      </c>
      <c r="M29" s="59" t="s">
        <v>161</v>
      </c>
      <c r="N29" s="59" t="s">
        <v>162</v>
      </c>
      <c r="O29" s="59" t="s">
        <v>160</v>
      </c>
      <c r="P29" s="102"/>
      <c r="Q29" s="1" t="s">
        <v>147</v>
      </c>
      <c r="R29" s="1" t="s">
        <v>60</v>
      </c>
      <c r="S29" s="1" t="s">
        <v>21</v>
      </c>
    </row>
    <row r="30" spans="1:19" s="59" customFormat="1" ht="15">
      <c r="A30" s="60">
        <v>26</v>
      </c>
      <c r="B30" s="61" t="s">
        <v>45</v>
      </c>
      <c r="C30" s="104" t="s">
        <v>444</v>
      </c>
      <c r="D30" s="105" t="s">
        <v>111</v>
      </c>
      <c r="E30" s="106" t="s">
        <v>175</v>
      </c>
      <c r="F30" s="65">
        <f>1!AG29</f>
        <v>92.42</v>
      </c>
      <c r="G30" s="65">
        <f>2!AG29</f>
        <v>118.07</v>
      </c>
      <c r="H30" s="66">
        <f>3!AG29</f>
        <v>134.78</v>
      </c>
      <c r="I30" s="67">
        <f>4!AG29</f>
        <v>165.36</v>
      </c>
      <c r="J30" s="68">
        <f t="shared" si="0"/>
        <v>510.63</v>
      </c>
      <c r="K30" s="69">
        <f t="shared" si="1"/>
        <v>23</v>
      </c>
      <c r="M30" s="59" t="s">
        <v>42</v>
      </c>
      <c r="N30" s="59" t="s">
        <v>28</v>
      </c>
      <c r="O30" s="59" t="s">
        <v>57</v>
      </c>
      <c r="P30" s="102"/>
      <c r="Q30" s="1" t="s">
        <v>291</v>
      </c>
      <c r="R30" s="1" t="s">
        <v>11</v>
      </c>
      <c r="S30" s="1" t="s">
        <v>290</v>
      </c>
    </row>
    <row r="31" spans="1:19" s="59" customFormat="1" ht="15">
      <c r="A31" s="60">
        <v>27</v>
      </c>
      <c r="B31" s="61" t="s">
        <v>45</v>
      </c>
      <c r="C31" s="104" t="s">
        <v>172</v>
      </c>
      <c r="D31" s="105" t="s">
        <v>80</v>
      </c>
      <c r="E31" s="106" t="s">
        <v>222</v>
      </c>
      <c r="F31" s="65">
        <f>1!AG30</f>
        <v>95.17</v>
      </c>
      <c r="G31" s="65">
        <f>2!AG30</f>
        <v>129.96</v>
      </c>
      <c r="H31" s="66">
        <f>3!AG30</f>
        <v>144.8</v>
      </c>
      <c r="I31" s="67">
        <f>4!AG30</f>
        <v>162.89</v>
      </c>
      <c r="J31" s="68">
        <f t="shared" si="0"/>
        <v>532.8199999999999</v>
      </c>
      <c r="K31" s="69">
        <f t="shared" si="1"/>
        <v>10</v>
      </c>
      <c r="M31" s="1" t="s">
        <v>477</v>
      </c>
      <c r="N31" s="1" t="s">
        <v>28</v>
      </c>
      <c r="O31" s="1" t="s">
        <v>57</v>
      </c>
      <c r="P31" s="102"/>
      <c r="Q31" s="102" t="s">
        <v>291</v>
      </c>
      <c r="R31" s="102" t="s">
        <v>11</v>
      </c>
      <c r="S31" s="102" t="s">
        <v>292</v>
      </c>
    </row>
    <row r="32" spans="1:19" s="59" customFormat="1" ht="15">
      <c r="A32" s="60">
        <v>28</v>
      </c>
      <c r="B32" s="61" t="s">
        <v>45</v>
      </c>
      <c r="C32" s="62" t="s">
        <v>394</v>
      </c>
      <c r="D32" s="63" t="s">
        <v>48</v>
      </c>
      <c r="E32" s="64" t="s">
        <v>202</v>
      </c>
      <c r="F32" s="65">
        <f>1!AG31</f>
        <v>99.1</v>
      </c>
      <c r="G32" s="65">
        <f>2!AG31</f>
        <v>128.31</v>
      </c>
      <c r="H32" s="66">
        <f>3!AG31</f>
        <v>148.6</v>
      </c>
      <c r="I32" s="67">
        <f>4!AG31</f>
        <v>157.75</v>
      </c>
      <c r="J32" s="68">
        <f t="shared" si="0"/>
        <v>533.76</v>
      </c>
      <c r="K32" s="69">
        <f t="shared" si="1"/>
        <v>9</v>
      </c>
      <c r="M32" s="59" t="s">
        <v>476</v>
      </c>
      <c r="N32" s="59" t="s">
        <v>28</v>
      </c>
      <c r="O32" s="59" t="s">
        <v>57</v>
      </c>
      <c r="Q32" s="102" t="s">
        <v>293</v>
      </c>
      <c r="R32" s="102" t="s">
        <v>11</v>
      </c>
      <c r="S32" s="102" t="s">
        <v>290</v>
      </c>
    </row>
    <row r="33" spans="1:19" s="59" customFormat="1" ht="15">
      <c r="A33" s="60">
        <v>29</v>
      </c>
      <c r="B33" s="61" t="s">
        <v>45</v>
      </c>
      <c r="C33" s="62" t="s">
        <v>107</v>
      </c>
      <c r="D33" s="63" t="s">
        <v>18</v>
      </c>
      <c r="E33" s="64" t="s">
        <v>57</v>
      </c>
      <c r="F33" s="65">
        <f>1!AG32</f>
        <v>100.3</v>
      </c>
      <c r="G33" s="65">
        <f>2!AG32</f>
        <v>131.17000000000002</v>
      </c>
      <c r="H33" s="66">
        <f>3!AG32</f>
        <v>150.32</v>
      </c>
      <c r="I33" s="67">
        <f>4!AG32</f>
        <v>173.07999999999998</v>
      </c>
      <c r="J33" s="68">
        <f t="shared" si="0"/>
        <v>554.87</v>
      </c>
      <c r="K33" s="69">
        <f t="shared" si="1"/>
        <v>3</v>
      </c>
      <c r="M33" s="1" t="s">
        <v>281</v>
      </c>
      <c r="N33" s="1" t="s">
        <v>48</v>
      </c>
      <c r="O33" s="1" t="s">
        <v>166</v>
      </c>
      <c r="P33" s="102"/>
      <c r="Q33" s="102" t="s">
        <v>190</v>
      </c>
      <c r="R33" s="102" t="s">
        <v>191</v>
      </c>
      <c r="S33" s="102" t="s">
        <v>160</v>
      </c>
    </row>
    <row r="34" spans="1:19" s="59" customFormat="1" ht="15">
      <c r="A34" s="60">
        <v>30</v>
      </c>
      <c r="B34" s="61" t="s">
        <v>45</v>
      </c>
      <c r="C34" s="62" t="s">
        <v>271</v>
      </c>
      <c r="D34" s="63" t="s">
        <v>50</v>
      </c>
      <c r="E34" s="64" t="s">
        <v>57</v>
      </c>
      <c r="F34" s="65">
        <f>1!AG33</f>
        <v>57.21</v>
      </c>
      <c r="G34" s="65">
        <f>2!AG33</f>
        <v>71.15</v>
      </c>
      <c r="H34" s="66">
        <f>3!AG33</f>
        <v>115.81</v>
      </c>
      <c r="I34" s="67">
        <f>4!AG33</f>
        <v>116.17</v>
      </c>
      <c r="J34" s="68">
        <f t="shared" si="0"/>
        <v>360.34000000000003</v>
      </c>
      <c r="K34" s="69">
        <f t="shared" si="1"/>
        <v>46</v>
      </c>
      <c r="M34" s="1" t="s">
        <v>215</v>
      </c>
      <c r="N34" s="1" t="s">
        <v>67</v>
      </c>
      <c r="O34" s="1" t="s">
        <v>241</v>
      </c>
      <c r="P34" s="102"/>
      <c r="Q34" s="1" t="s">
        <v>192</v>
      </c>
      <c r="R34" s="1" t="s">
        <v>193</v>
      </c>
      <c r="S34" s="1" t="s">
        <v>166</v>
      </c>
    </row>
    <row r="35" spans="1:19" s="59" customFormat="1" ht="15">
      <c r="A35" s="60">
        <v>31</v>
      </c>
      <c r="B35" s="61" t="s">
        <v>45</v>
      </c>
      <c r="C35" s="104" t="s">
        <v>43</v>
      </c>
      <c r="D35" s="105" t="s">
        <v>12</v>
      </c>
      <c r="E35" s="106" t="s">
        <v>61</v>
      </c>
      <c r="F35" s="65">
        <f>1!AG34</f>
        <v>99.71000000000001</v>
      </c>
      <c r="G35" s="65">
        <f>2!AG34</f>
        <v>128.2</v>
      </c>
      <c r="H35" s="66">
        <f>3!AG34</f>
        <v>152.48</v>
      </c>
      <c r="I35" s="67">
        <f>4!AG34</f>
        <v>160.96</v>
      </c>
      <c r="J35" s="68">
        <f t="shared" si="0"/>
        <v>541.35</v>
      </c>
      <c r="K35" s="69">
        <f t="shared" si="1"/>
        <v>7</v>
      </c>
      <c r="M35" s="59" t="s">
        <v>163</v>
      </c>
      <c r="N35" s="59" t="s">
        <v>164</v>
      </c>
      <c r="O35" s="59" t="s">
        <v>165</v>
      </c>
      <c r="Q35" s="1" t="s">
        <v>294</v>
      </c>
      <c r="R35" s="1" t="s">
        <v>59</v>
      </c>
      <c r="S35" s="1" t="s">
        <v>295</v>
      </c>
    </row>
    <row r="36" spans="1:19" s="59" customFormat="1" ht="15">
      <c r="A36" s="60">
        <v>32</v>
      </c>
      <c r="B36" s="61" t="s">
        <v>480</v>
      </c>
      <c r="C36" s="104" t="s">
        <v>43</v>
      </c>
      <c r="D36" s="105" t="s">
        <v>12</v>
      </c>
      <c r="E36" s="106" t="s">
        <v>61</v>
      </c>
      <c r="F36" s="65">
        <f>1!AG35</f>
        <v>93.33</v>
      </c>
      <c r="G36" s="65">
        <f>2!AG35</f>
        <v>123.26</v>
      </c>
      <c r="H36" s="66">
        <f>3!AG35</f>
        <v>140.53</v>
      </c>
      <c r="I36" s="67">
        <f>4!AG35</f>
        <v>157.26</v>
      </c>
      <c r="J36" s="68">
        <f t="shared" si="0"/>
        <v>514.38</v>
      </c>
      <c r="K36" s="69">
        <f t="shared" si="1"/>
        <v>21</v>
      </c>
      <c r="M36" s="1" t="s">
        <v>19</v>
      </c>
      <c r="N36" s="1" t="s">
        <v>12</v>
      </c>
      <c r="O36" s="1" t="s">
        <v>57</v>
      </c>
      <c r="P36" s="102"/>
      <c r="Q36" s="1" t="s">
        <v>296</v>
      </c>
      <c r="R36" s="1" t="s">
        <v>13</v>
      </c>
      <c r="S36" s="1" t="s">
        <v>168</v>
      </c>
    </row>
    <row r="37" spans="1:19" s="59" customFormat="1" ht="15">
      <c r="A37" s="60">
        <v>33</v>
      </c>
      <c r="B37" s="61" t="s">
        <v>45</v>
      </c>
      <c r="C37" s="62" t="s">
        <v>402</v>
      </c>
      <c r="D37" s="63" t="s">
        <v>111</v>
      </c>
      <c r="E37" s="64" t="s">
        <v>175</v>
      </c>
      <c r="F37" s="65">
        <f>1!AG36</f>
        <v>103.51</v>
      </c>
      <c r="G37" s="65">
        <f>2!AG36</f>
        <v>135.56</v>
      </c>
      <c r="H37" s="66">
        <f>3!AG36</f>
        <v>150.68</v>
      </c>
      <c r="I37" s="67">
        <f>4!AG36</f>
        <v>176.65</v>
      </c>
      <c r="J37" s="68">
        <f t="shared" si="0"/>
        <v>566.4</v>
      </c>
      <c r="K37" s="69">
        <f t="shared" si="1"/>
        <v>1</v>
      </c>
      <c r="M37" s="102" t="s">
        <v>283</v>
      </c>
      <c r="N37" s="102" t="s">
        <v>284</v>
      </c>
      <c r="O37" s="102" t="s">
        <v>285</v>
      </c>
      <c r="Q37" s="102" t="s">
        <v>397</v>
      </c>
      <c r="R37" s="102" t="s">
        <v>80</v>
      </c>
      <c r="S37" s="102" t="s">
        <v>258</v>
      </c>
    </row>
    <row r="38" spans="1:19" s="59" customFormat="1" ht="15">
      <c r="A38" s="60">
        <v>34</v>
      </c>
      <c r="B38" s="61" t="s">
        <v>45</v>
      </c>
      <c r="C38" s="62" t="s">
        <v>469</v>
      </c>
      <c r="D38" s="63" t="s">
        <v>234</v>
      </c>
      <c r="E38" s="64" t="s">
        <v>21</v>
      </c>
      <c r="F38" s="65">
        <f>1!AG37</f>
        <v>89.32</v>
      </c>
      <c r="G38" s="65">
        <f>2!AG37</f>
        <v>132.41</v>
      </c>
      <c r="H38" s="66">
        <f>3!AG37</f>
        <v>150.87</v>
      </c>
      <c r="I38" s="67">
        <f>4!AG37</f>
        <v>171.86</v>
      </c>
      <c r="J38" s="68">
        <f t="shared" si="0"/>
        <v>544.46</v>
      </c>
      <c r="K38" s="69">
        <f t="shared" si="1"/>
        <v>6</v>
      </c>
      <c r="M38" s="1" t="s">
        <v>470</v>
      </c>
      <c r="N38" s="1" t="s">
        <v>50</v>
      </c>
      <c r="O38" s="1" t="s">
        <v>481</v>
      </c>
      <c r="Q38" s="1" t="s">
        <v>39</v>
      </c>
      <c r="R38" s="1" t="s">
        <v>40</v>
      </c>
      <c r="S38" s="1" t="s">
        <v>64</v>
      </c>
    </row>
    <row r="39" spans="1:19" s="59" customFormat="1" ht="15">
      <c r="A39" s="60">
        <v>35</v>
      </c>
      <c r="B39" s="61" t="s">
        <v>45</v>
      </c>
      <c r="C39" s="62" t="s">
        <v>35</v>
      </c>
      <c r="D39" s="63" t="s">
        <v>17</v>
      </c>
      <c r="E39" s="64" t="s">
        <v>57</v>
      </c>
      <c r="F39" s="65">
        <f>1!AG38</f>
        <v>93.13</v>
      </c>
      <c r="G39" s="65">
        <f>2!AG38</f>
        <v>124.87</v>
      </c>
      <c r="H39" s="66">
        <f>3!AG38</f>
        <v>146.72</v>
      </c>
      <c r="I39" s="67">
        <f>4!AG38</f>
        <v>0</v>
      </c>
      <c r="J39" s="68">
        <f t="shared" si="0"/>
        <v>364.72</v>
      </c>
      <c r="K39" s="69">
        <f t="shared" si="1"/>
        <v>44</v>
      </c>
      <c r="M39" s="1" t="s">
        <v>413</v>
      </c>
      <c r="N39" s="1" t="s">
        <v>414</v>
      </c>
      <c r="O39" s="1" t="s">
        <v>415</v>
      </c>
      <c r="P39" s="102"/>
      <c r="Q39" s="102" t="s">
        <v>194</v>
      </c>
      <c r="R39" s="102" t="s">
        <v>13</v>
      </c>
      <c r="S39" s="102" t="s">
        <v>275</v>
      </c>
    </row>
    <row r="40" spans="1:19" s="59" customFormat="1" ht="15">
      <c r="A40" s="60">
        <v>36</v>
      </c>
      <c r="B40" s="61" t="s">
        <v>480</v>
      </c>
      <c r="C40" s="62" t="s">
        <v>35</v>
      </c>
      <c r="D40" s="63" t="s">
        <v>17</v>
      </c>
      <c r="E40" s="64" t="s">
        <v>57</v>
      </c>
      <c r="F40" s="65">
        <f>1!AG39</f>
        <v>82.77000000000001</v>
      </c>
      <c r="G40" s="65">
        <f>2!AG39</f>
        <v>111.99000000000001</v>
      </c>
      <c r="H40" s="66">
        <f>3!AG39</f>
        <v>135.75</v>
      </c>
      <c r="I40" s="67">
        <f>4!AG39</f>
        <v>143.61</v>
      </c>
      <c r="J40" s="68">
        <f t="shared" si="0"/>
        <v>474.12</v>
      </c>
      <c r="K40" s="69">
        <f t="shared" si="1"/>
        <v>29</v>
      </c>
      <c r="M40" s="102" t="s">
        <v>288</v>
      </c>
      <c r="N40" s="102" t="s">
        <v>289</v>
      </c>
      <c r="O40" s="102" t="s">
        <v>61</v>
      </c>
      <c r="P40" s="102"/>
      <c r="Q40" s="102" t="s">
        <v>301</v>
      </c>
      <c r="R40" s="102" t="s">
        <v>302</v>
      </c>
      <c r="S40" s="102" t="s">
        <v>75</v>
      </c>
    </row>
    <row r="41" spans="1:19" s="59" customFormat="1" ht="15">
      <c r="A41" s="60">
        <v>37</v>
      </c>
      <c r="B41" s="61" t="s">
        <v>45</v>
      </c>
      <c r="C41" s="104" t="s">
        <v>49</v>
      </c>
      <c r="D41" s="105" t="s">
        <v>48</v>
      </c>
      <c r="E41" s="106" t="s">
        <v>57</v>
      </c>
      <c r="F41" s="65">
        <f>1!AG40</f>
        <v>90.18</v>
      </c>
      <c r="G41" s="65">
        <f>2!AG40</f>
        <v>126.24</v>
      </c>
      <c r="H41" s="66">
        <f>3!AG40</f>
        <v>141.4</v>
      </c>
      <c r="I41" s="67">
        <f>4!AG40</f>
        <v>158.9</v>
      </c>
      <c r="J41" s="68">
        <f t="shared" si="0"/>
        <v>516.72</v>
      </c>
      <c r="K41" s="69">
        <f t="shared" si="1"/>
        <v>19</v>
      </c>
      <c r="M41" s="102" t="s">
        <v>79</v>
      </c>
      <c r="N41" s="102" t="s">
        <v>80</v>
      </c>
      <c r="O41" s="102" t="s">
        <v>64</v>
      </c>
      <c r="P41" s="102"/>
      <c r="Q41" s="1" t="s">
        <v>110</v>
      </c>
      <c r="R41" s="1" t="s">
        <v>111</v>
      </c>
      <c r="S41" s="1" t="s">
        <v>222</v>
      </c>
    </row>
    <row r="42" spans="1:19" s="59" customFormat="1" ht="15">
      <c r="A42" s="60">
        <v>38</v>
      </c>
      <c r="B42" s="61" t="s">
        <v>45</v>
      </c>
      <c r="C42" s="62" t="s">
        <v>492</v>
      </c>
      <c r="D42" s="63" t="s">
        <v>121</v>
      </c>
      <c r="E42" s="64" t="s">
        <v>241</v>
      </c>
      <c r="F42" s="65">
        <f>1!AG41</f>
        <v>64.58</v>
      </c>
      <c r="G42" s="65">
        <f>2!AG41</f>
        <v>115.65</v>
      </c>
      <c r="H42" s="66">
        <f>3!AG41</f>
        <v>130.15</v>
      </c>
      <c r="I42" s="67">
        <f>4!AG41</f>
        <v>134.22</v>
      </c>
      <c r="J42" s="68">
        <f t="shared" si="0"/>
        <v>444.6</v>
      </c>
      <c r="K42" s="69">
        <f t="shared" si="1"/>
        <v>38</v>
      </c>
      <c r="M42" s="59" t="s">
        <v>81</v>
      </c>
      <c r="N42" s="59" t="s">
        <v>12</v>
      </c>
      <c r="O42" s="59" t="s">
        <v>473</v>
      </c>
      <c r="Q42" s="102" t="s">
        <v>110</v>
      </c>
      <c r="R42" s="102" t="s">
        <v>111</v>
      </c>
      <c r="S42" s="102" t="s">
        <v>75</v>
      </c>
    </row>
    <row r="43" spans="1:19" s="59" customFormat="1" ht="15">
      <c r="A43" s="60">
        <v>39</v>
      </c>
      <c r="B43" s="61" t="s">
        <v>45</v>
      </c>
      <c r="C43" s="62" t="s">
        <v>490</v>
      </c>
      <c r="D43" s="63" t="s">
        <v>12</v>
      </c>
      <c r="E43" s="64" t="s">
        <v>491</v>
      </c>
      <c r="F43" s="65">
        <f>1!AG42</f>
        <v>66.6</v>
      </c>
      <c r="G43" s="65">
        <f>2!AG42</f>
        <v>116.42</v>
      </c>
      <c r="H43" s="66">
        <f>3!AG42</f>
        <v>137.82999999999998</v>
      </c>
      <c r="I43" s="67">
        <f>4!AG42</f>
        <v>99.68</v>
      </c>
      <c r="J43" s="68">
        <f t="shared" si="0"/>
        <v>420.53</v>
      </c>
      <c r="K43" s="69">
        <f t="shared" si="1"/>
        <v>41</v>
      </c>
      <c r="M43" s="1" t="s">
        <v>81</v>
      </c>
      <c r="N43" s="1" t="s">
        <v>12</v>
      </c>
      <c r="O43" s="1" t="s">
        <v>93</v>
      </c>
      <c r="P43" s="102"/>
      <c r="Q43" s="1" t="s">
        <v>110</v>
      </c>
      <c r="R43" s="1" t="s">
        <v>18</v>
      </c>
      <c r="S43" s="1" t="s">
        <v>303</v>
      </c>
    </row>
    <row r="44" spans="1:19" s="59" customFormat="1" ht="15">
      <c r="A44" s="60">
        <v>40</v>
      </c>
      <c r="B44" s="61" t="s">
        <v>45</v>
      </c>
      <c r="C44" s="104" t="s">
        <v>23</v>
      </c>
      <c r="D44" s="105" t="s">
        <v>11</v>
      </c>
      <c r="E44" s="106" t="s">
        <v>57</v>
      </c>
      <c r="F44" s="65">
        <f>1!AG43</f>
        <v>94.18</v>
      </c>
      <c r="G44" s="65">
        <f>2!AG43</f>
        <v>132.03</v>
      </c>
      <c r="H44" s="66">
        <f>3!AG43</f>
        <v>129.91</v>
      </c>
      <c r="I44" s="67">
        <f>4!AG43</f>
        <v>164.38</v>
      </c>
      <c r="J44" s="68">
        <f t="shared" si="0"/>
        <v>520.5</v>
      </c>
      <c r="K44" s="69">
        <f t="shared" si="1"/>
        <v>16</v>
      </c>
      <c r="M44" s="1" t="s">
        <v>37</v>
      </c>
      <c r="N44" s="1" t="s">
        <v>80</v>
      </c>
      <c r="O44" s="1" t="s">
        <v>416</v>
      </c>
      <c r="Q44" s="1" t="s">
        <v>417</v>
      </c>
      <c r="R44" s="1" t="s">
        <v>56</v>
      </c>
      <c r="S44" s="1" t="s">
        <v>321</v>
      </c>
    </row>
    <row r="45" spans="1:19" s="59" customFormat="1" ht="15">
      <c r="A45" s="60">
        <v>41</v>
      </c>
      <c r="B45" s="61" t="s">
        <v>45</v>
      </c>
      <c r="C45" s="104" t="s">
        <v>51</v>
      </c>
      <c r="D45" s="105" t="s">
        <v>52</v>
      </c>
      <c r="E45" s="106" t="s">
        <v>57</v>
      </c>
      <c r="F45" s="65">
        <f>1!AG44</f>
        <v>75.46000000000001</v>
      </c>
      <c r="G45" s="65">
        <f>2!AG44</f>
        <v>113.28999999999999</v>
      </c>
      <c r="H45" s="66">
        <f>3!AG44</f>
        <v>120.58</v>
      </c>
      <c r="I45" s="67">
        <f>4!AG44</f>
        <v>154.26</v>
      </c>
      <c r="J45" s="68">
        <f t="shared" si="0"/>
        <v>463.59</v>
      </c>
      <c r="K45" s="69">
        <f t="shared" si="1"/>
        <v>35</v>
      </c>
      <c r="M45" s="1" t="s">
        <v>37</v>
      </c>
      <c r="N45" s="1" t="s">
        <v>82</v>
      </c>
      <c r="O45" s="1" t="s">
        <v>83</v>
      </c>
      <c r="P45" s="102"/>
      <c r="Q45" s="1" t="s">
        <v>417</v>
      </c>
      <c r="R45" s="1" t="s">
        <v>56</v>
      </c>
      <c r="S45" s="1" t="s">
        <v>249</v>
      </c>
    </row>
    <row r="46" spans="1:19" s="59" customFormat="1" ht="15">
      <c r="A46" s="60">
        <v>42</v>
      </c>
      <c r="B46" s="61" t="s">
        <v>45</v>
      </c>
      <c r="C46" s="62" t="s">
        <v>144</v>
      </c>
      <c r="D46" s="63" t="s">
        <v>60</v>
      </c>
      <c r="E46" s="64" t="s">
        <v>241</v>
      </c>
      <c r="F46" s="65">
        <f>1!AG45</f>
        <v>37.08</v>
      </c>
      <c r="G46" s="65">
        <f>2!AG45</f>
        <v>96.15</v>
      </c>
      <c r="H46" s="66">
        <f>3!AG45</f>
        <v>109.22</v>
      </c>
      <c r="I46" s="67">
        <f>4!AG45</f>
        <v>120.22</v>
      </c>
      <c r="J46" s="68">
        <f t="shared" si="0"/>
        <v>362.67</v>
      </c>
      <c r="K46" s="69">
        <f t="shared" si="1"/>
        <v>45</v>
      </c>
      <c r="M46" s="1" t="s">
        <v>37</v>
      </c>
      <c r="N46" s="1" t="s">
        <v>36</v>
      </c>
      <c r="O46" s="1" t="s">
        <v>21</v>
      </c>
      <c r="P46" s="102"/>
      <c r="Q46" s="1" t="s">
        <v>418</v>
      </c>
      <c r="R46" s="1" t="s">
        <v>56</v>
      </c>
      <c r="S46" s="1" t="s">
        <v>249</v>
      </c>
    </row>
    <row r="47" spans="1:19" s="59" customFormat="1" ht="15">
      <c r="A47" s="60">
        <v>43</v>
      </c>
      <c r="B47" s="61" t="s">
        <v>480</v>
      </c>
      <c r="C47" s="62" t="s">
        <v>26</v>
      </c>
      <c r="D47" s="63" t="s">
        <v>16</v>
      </c>
      <c r="E47" s="64" t="s">
        <v>64</v>
      </c>
      <c r="F47" s="65">
        <f>1!AG46</f>
        <v>88.94</v>
      </c>
      <c r="G47" s="65">
        <f>2!AG46</f>
        <v>119.07</v>
      </c>
      <c r="H47" s="66">
        <f>3!AG46</f>
        <v>22.53</v>
      </c>
      <c r="I47" s="67">
        <f>4!AG46</f>
        <v>149.86</v>
      </c>
      <c r="J47" s="68">
        <f t="shared" si="0"/>
        <v>380.4</v>
      </c>
      <c r="K47" s="69">
        <f t="shared" si="1"/>
        <v>43</v>
      </c>
      <c r="M47" s="59" t="s">
        <v>84</v>
      </c>
      <c r="N47" s="59" t="s">
        <v>17</v>
      </c>
      <c r="O47" s="59" t="s">
        <v>85</v>
      </c>
      <c r="P47" s="102"/>
      <c r="Q47" s="102" t="s">
        <v>112</v>
      </c>
      <c r="R47" s="102" t="s">
        <v>16</v>
      </c>
      <c r="S47" s="102" t="s">
        <v>21</v>
      </c>
    </row>
    <row r="48" spans="1:19" s="59" customFormat="1" ht="15">
      <c r="A48" s="60">
        <v>44</v>
      </c>
      <c r="B48" s="61" t="s">
        <v>45</v>
      </c>
      <c r="C48" s="62" t="s">
        <v>27</v>
      </c>
      <c r="D48" s="63" t="s">
        <v>13</v>
      </c>
      <c r="E48" s="64" t="s">
        <v>21</v>
      </c>
      <c r="F48" s="65">
        <f>1!AG47</f>
        <v>89.33</v>
      </c>
      <c r="G48" s="65">
        <f>2!AG47</f>
        <v>120.77</v>
      </c>
      <c r="H48" s="66">
        <f>3!AG47</f>
        <v>143.07</v>
      </c>
      <c r="I48" s="67">
        <f>4!AG47</f>
        <v>161.64</v>
      </c>
      <c r="J48" s="68">
        <f t="shared" si="0"/>
        <v>514.81</v>
      </c>
      <c r="K48" s="69">
        <f t="shared" si="1"/>
        <v>20</v>
      </c>
      <c r="M48" s="1" t="s">
        <v>150</v>
      </c>
      <c r="N48" s="1" t="s">
        <v>11</v>
      </c>
      <c r="O48" s="1" t="s">
        <v>21</v>
      </c>
      <c r="Q48" s="1" t="s">
        <v>151</v>
      </c>
      <c r="R48" s="1" t="s">
        <v>104</v>
      </c>
      <c r="S48" s="1" t="s">
        <v>152</v>
      </c>
    </row>
    <row r="49" spans="1:19" s="59" customFormat="1" ht="15">
      <c r="A49" s="60">
        <v>45</v>
      </c>
      <c r="B49" s="61" t="s">
        <v>45</v>
      </c>
      <c r="C49" s="62" t="s">
        <v>30</v>
      </c>
      <c r="D49" s="63" t="s">
        <v>31</v>
      </c>
      <c r="E49" s="64" t="s">
        <v>21</v>
      </c>
      <c r="F49" s="65">
        <f>1!AG48</f>
        <v>85.91</v>
      </c>
      <c r="G49" s="65">
        <f>2!AG48</f>
        <v>121.49</v>
      </c>
      <c r="H49" s="66">
        <f>3!AG48</f>
        <v>142.1</v>
      </c>
      <c r="I49" s="67">
        <f>4!AG48</f>
        <v>134.94</v>
      </c>
      <c r="J49" s="68">
        <f t="shared" si="0"/>
        <v>484.44</v>
      </c>
      <c r="K49" s="69">
        <f t="shared" si="1"/>
        <v>28</v>
      </c>
      <c r="M49" s="1" t="s">
        <v>58</v>
      </c>
      <c r="N49" s="1" t="s">
        <v>59</v>
      </c>
      <c r="O49" s="1" t="s">
        <v>21</v>
      </c>
      <c r="P49" s="102"/>
      <c r="Q49" s="1" t="s">
        <v>113</v>
      </c>
      <c r="R49" s="1" t="s">
        <v>28</v>
      </c>
      <c r="S49" s="1" t="s">
        <v>75</v>
      </c>
    </row>
    <row r="50" spans="1:19" s="59" customFormat="1" ht="15">
      <c r="A50" s="60">
        <v>46</v>
      </c>
      <c r="B50" s="61" t="s">
        <v>45</v>
      </c>
      <c r="C50" s="62" t="s">
        <v>176</v>
      </c>
      <c r="D50" s="63" t="s">
        <v>50</v>
      </c>
      <c r="E50" s="64" t="s">
        <v>241</v>
      </c>
      <c r="F50" s="65">
        <f>1!AG49</f>
        <v>68.56</v>
      </c>
      <c r="G50" s="65">
        <f>2!AG49</f>
        <v>132.48</v>
      </c>
      <c r="H50" s="66">
        <f>3!AG49</f>
        <v>152.06</v>
      </c>
      <c r="I50" s="67">
        <f>4!AG49</f>
        <v>168.19</v>
      </c>
      <c r="J50" s="68">
        <f t="shared" si="0"/>
        <v>521.29</v>
      </c>
      <c r="K50" s="69">
        <f t="shared" si="1"/>
        <v>15</v>
      </c>
      <c r="M50" s="102" t="s">
        <v>86</v>
      </c>
      <c r="N50" s="102" t="s">
        <v>16</v>
      </c>
      <c r="O50" s="102" t="s">
        <v>75</v>
      </c>
      <c r="P50" s="102"/>
      <c r="Q50" s="1" t="s">
        <v>53</v>
      </c>
      <c r="R50" s="1" t="s">
        <v>54</v>
      </c>
      <c r="S50" s="1" t="s">
        <v>222</v>
      </c>
    </row>
    <row r="51" spans="1:19" s="59" customFormat="1" ht="15">
      <c r="A51" s="60">
        <v>47</v>
      </c>
      <c r="B51" s="61" t="s">
        <v>45</v>
      </c>
      <c r="C51" s="104"/>
      <c r="D51" s="105"/>
      <c r="E51" s="106"/>
      <c r="F51" s="65" t="str">
        <f>1!AG50</f>
        <v>©</v>
      </c>
      <c r="G51" s="65" t="str">
        <f>2!AG50</f>
        <v>©</v>
      </c>
      <c r="H51" s="66" t="str">
        <f>3!AG50</f>
        <v>©</v>
      </c>
      <c r="I51" s="67" t="str">
        <f>4!AG50</f>
        <v>©</v>
      </c>
      <c r="J51" s="68">
        <f t="shared" si="0"/>
        <v>0</v>
      </c>
      <c r="K51" s="69">
        <f t="shared" si="1"/>
        <v>47</v>
      </c>
      <c r="M51" s="102" t="s">
        <v>298</v>
      </c>
      <c r="N51" s="102" t="s">
        <v>299</v>
      </c>
      <c r="O51" s="102" t="s">
        <v>300</v>
      </c>
      <c r="P51" s="102"/>
      <c r="Q51" s="1" t="s">
        <v>53</v>
      </c>
      <c r="R51" s="1" t="s">
        <v>54</v>
      </c>
      <c r="S51" s="1" t="s">
        <v>75</v>
      </c>
    </row>
    <row r="52" spans="1:19" s="59" customFormat="1" ht="15">
      <c r="A52" s="60">
        <v>48</v>
      </c>
      <c r="B52" s="61" t="s">
        <v>45</v>
      </c>
      <c r="C52" s="104"/>
      <c r="D52" s="105"/>
      <c r="E52" s="106"/>
      <c r="F52" s="65" t="str">
        <f>1!AG51</f>
        <v>©</v>
      </c>
      <c r="G52" s="65" t="str">
        <f>2!AG51</f>
        <v>©</v>
      </c>
      <c r="H52" s="66" t="str">
        <f>3!AG51</f>
        <v>©</v>
      </c>
      <c r="I52" s="67" t="str">
        <f>4!AG51</f>
        <v>©</v>
      </c>
      <c r="J52" s="68">
        <f t="shared" si="0"/>
        <v>0</v>
      </c>
      <c r="K52" s="69">
        <f t="shared" si="1"/>
        <v>47</v>
      </c>
      <c r="M52" s="102" t="s">
        <v>87</v>
      </c>
      <c r="N52" s="102" t="s">
        <v>121</v>
      </c>
      <c r="O52" s="102" t="s">
        <v>75</v>
      </c>
      <c r="P52" s="102"/>
      <c r="Q52" s="102" t="s">
        <v>195</v>
      </c>
      <c r="R52" s="102" t="s">
        <v>196</v>
      </c>
      <c r="S52" s="102" t="s">
        <v>165</v>
      </c>
    </row>
    <row r="53" spans="1:19" s="59" customFormat="1" ht="15" customHeight="1">
      <c r="A53" s="60">
        <v>49</v>
      </c>
      <c r="B53" s="61" t="s">
        <v>45</v>
      </c>
      <c r="C53" s="62"/>
      <c r="D53" s="63"/>
      <c r="E53" s="64"/>
      <c r="F53" s="65" t="str">
        <f>1!AG52</f>
        <v>©</v>
      </c>
      <c r="G53" s="65" t="str">
        <f>2!AG52</f>
        <v>©</v>
      </c>
      <c r="H53" s="66" t="str">
        <f>3!AG52</f>
        <v>©</v>
      </c>
      <c r="I53" s="67" t="str">
        <f>4!AG52</f>
        <v>©</v>
      </c>
      <c r="J53" s="68">
        <f t="shared" si="0"/>
        <v>0</v>
      </c>
      <c r="K53" s="69">
        <f t="shared" si="1"/>
        <v>47</v>
      </c>
      <c r="M53" s="59" t="s">
        <v>87</v>
      </c>
      <c r="N53" s="59" t="s">
        <v>12</v>
      </c>
      <c r="O53" s="59" t="s">
        <v>88</v>
      </c>
      <c r="Q53" s="1" t="s">
        <v>419</v>
      </c>
      <c r="R53" s="1" t="s">
        <v>224</v>
      </c>
      <c r="S53" s="1"/>
    </row>
    <row r="54" spans="1:19" s="59" customFormat="1" ht="15" customHeight="1">
      <c r="A54" s="60">
        <v>50</v>
      </c>
      <c r="B54" s="61" t="s">
        <v>45</v>
      </c>
      <c r="C54" s="62"/>
      <c r="D54" s="63"/>
      <c r="E54" s="64"/>
      <c r="F54" s="65" t="str">
        <f>1!AG53</f>
        <v>©</v>
      </c>
      <c r="G54" s="65" t="str">
        <f>2!AG53</f>
        <v>©</v>
      </c>
      <c r="H54" s="66" t="str">
        <f>3!AG53</f>
        <v>©</v>
      </c>
      <c r="I54" s="67" t="str">
        <f>4!AG53</f>
        <v>©</v>
      </c>
      <c r="J54" s="68">
        <f t="shared" si="0"/>
        <v>0</v>
      </c>
      <c r="K54" s="69">
        <f t="shared" si="1"/>
        <v>47</v>
      </c>
      <c r="M54" s="1" t="s">
        <v>420</v>
      </c>
      <c r="N54" s="1" t="s">
        <v>149</v>
      </c>
      <c r="O54" s="1" t="s">
        <v>173</v>
      </c>
      <c r="P54" s="102"/>
      <c r="Q54" s="102" t="s">
        <v>114</v>
      </c>
      <c r="R54" s="102" t="s">
        <v>40</v>
      </c>
      <c r="S54" s="102" t="s">
        <v>21</v>
      </c>
    </row>
    <row r="55" spans="1:19" s="59" customFormat="1" ht="15" customHeight="1">
      <c r="A55" s="60">
        <v>51</v>
      </c>
      <c r="B55" s="61" t="s">
        <v>45</v>
      </c>
      <c r="C55" s="104"/>
      <c r="D55" s="105"/>
      <c r="E55" s="106"/>
      <c r="F55" s="65" t="str">
        <f>1!AG54</f>
        <v>©</v>
      </c>
      <c r="G55" s="65" t="str">
        <f>2!AG54</f>
        <v>©</v>
      </c>
      <c r="H55" s="66" t="str">
        <f>3!AG54</f>
        <v>©</v>
      </c>
      <c r="I55" s="67" t="str">
        <f>4!AG54</f>
        <v>©</v>
      </c>
      <c r="J55" s="68">
        <f t="shared" si="0"/>
        <v>0</v>
      </c>
      <c r="K55" s="69">
        <f t="shared" si="1"/>
        <v>47</v>
      </c>
      <c r="M55" s="102" t="s">
        <v>29</v>
      </c>
      <c r="N55" s="102" t="s">
        <v>11</v>
      </c>
      <c r="O55" s="102" t="s">
        <v>21</v>
      </c>
      <c r="P55" s="102"/>
      <c r="Q55" s="1" t="s">
        <v>421</v>
      </c>
      <c r="R55" s="1" t="s">
        <v>80</v>
      </c>
      <c r="S55" s="1" t="s">
        <v>422</v>
      </c>
    </row>
    <row r="56" spans="1:19" s="59" customFormat="1" ht="15" customHeight="1">
      <c r="A56" s="60">
        <v>52</v>
      </c>
      <c r="B56" s="61" t="s">
        <v>45</v>
      </c>
      <c r="C56" s="104"/>
      <c r="D56" s="105"/>
      <c r="E56" s="106"/>
      <c r="F56" s="65" t="str">
        <f>1!AG55</f>
        <v>©</v>
      </c>
      <c r="G56" s="65" t="str">
        <f>2!AG55</f>
        <v>©</v>
      </c>
      <c r="H56" s="66" t="str">
        <f>3!AG55</f>
        <v>©</v>
      </c>
      <c r="I56" s="67" t="str">
        <f>4!AG55</f>
        <v>©</v>
      </c>
      <c r="J56" s="68">
        <f t="shared" si="0"/>
        <v>0</v>
      </c>
      <c r="K56" s="69">
        <f t="shared" si="1"/>
        <v>47</v>
      </c>
      <c r="M56" s="59" t="s">
        <v>89</v>
      </c>
      <c r="N56" s="59" t="s">
        <v>90</v>
      </c>
      <c r="O56" s="59" t="s">
        <v>21</v>
      </c>
      <c r="P56" s="102"/>
      <c r="Q56" s="1" t="s">
        <v>468</v>
      </c>
      <c r="R56" s="1" t="s">
        <v>50</v>
      </c>
      <c r="S56" s="1" t="s">
        <v>314</v>
      </c>
    </row>
    <row r="57" spans="1:19" s="59" customFormat="1" ht="15" customHeight="1">
      <c r="A57" s="60">
        <v>53</v>
      </c>
      <c r="B57" s="61" t="s">
        <v>45</v>
      </c>
      <c r="C57" s="62"/>
      <c r="D57" s="63"/>
      <c r="E57" s="64"/>
      <c r="F57" s="65" t="str">
        <f>1!AG56</f>
        <v>©</v>
      </c>
      <c r="G57" s="65" t="str">
        <f>2!AG56</f>
        <v>©</v>
      </c>
      <c r="H57" s="66" t="str">
        <f>3!AG56</f>
        <v>©</v>
      </c>
      <c r="I57" s="67" t="str">
        <f>4!AG56</f>
        <v>©</v>
      </c>
      <c r="J57" s="68">
        <f t="shared" si="0"/>
        <v>0</v>
      </c>
      <c r="K57" s="69">
        <f t="shared" si="1"/>
        <v>47</v>
      </c>
      <c r="M57" s="1" t="s">
        <v>91</v>
      </c>
      <c r="N57" s="1" t="s">
        <v>406</v>
      </c>
      <c r="O57" s="1" t="s">
        <v>21</v>
      </c>
      <c r="Q57" s="102" t="s">
        <v>197</v>
      </c>
      <c r="R57" s="102" t="s">
        <v>15</v>
      </c>
      <c r="S57" s="102" t="s">
        <v>57</v>
      </c>
    </row>
    <row r="58" spans="1:19" s="59" customFormat="1" ht="15" customHeight="1">
      <c r="A58" s="60">
        <v>54</v>
      </c>
      <c r="B58" s="61" t="s">
        <v>45</v>
      </c>
      <c r="C58" s="62"/>
      <c r="D58" s="63"/>
      <c r="E58" s="64"/>
      <c r="F58" s="65" t="str">
        <f>1!AG57</f>
        <v>©</v>
      </c>
      <c r="G58" s="65" t="str">
        <f>2!AG57</f>
        <v>©</v>
      </c>
      <c r="H58" s="66" t="str">
        <f>3!AG57</f>
        <v>©</v>
      </c>
      <c r="I58" s="67" t="str">
        <f>4!AG57</f>
        <v>©</v>
      </c>
      <c r="J58" s="68">
        <f t="shared" si="0"/>
        <v>0</v>
      </c>
      <c r="K58" s="69">
        <f t="shared" si="1"/>
        <v>47</v>
      </c>
      <c r="M58" s="59" t="s">
        <v>91</v>
      </c>
      <c r="N58" s="59" t="s">
        <v>167</v>
      </c>
      <c r="O58" s="59" t="s">
        <v>57</v>
      </c>
      <c r="P58" s="102"/>
      <c r="Q58" s="102" t="s">
        <v>308</v>
      </c>
      <c r="R58" s="102" t="s">
        <v>289</v>
      </c>
      <c r="S58" s="102" t="s">
        <v>277</v>
      </c>
    </row>
    <row r="59" spans="1:19" s="59" customFormat="1" ht="15" customHeight="1">
      <c r="A59" s="60">
        <v>55</v>
      </c>
      <c r="B59" s="61" t="s">
        <v>45</v>
      </c>
      <c r="C59" s="62"/>
      <c r="D59" s="63"/>
      <c r="E59" s="64"/>
      <c r="F59" s="65" t="str">
        <f>1!AG58</f>
        <v>©</v>
      </c>
      <c r="G59" s="65" t="str">
        <f>2!AG58</f>
        <v>©</v>
      </c>
      <c r="H59" s="66" t="str">
        <f>3!AG58</f>
        <v>©</v>
      </c>
      <c r="I59" s="67" t="str">
        <f>4!AG58</f>
        <v>©</v>
      </c>
      <c r="J59" s="68">
        <f t="shared" si="0"/>
        <v>0</v>
      </c>
      <c r="K59" s="69">
        <f t="shared" si="1"/>
        <v>47</v>
      </c>
      <c r="M59" s="102" t="s">
        <v>91</v>
      </c>
      <c r="N59" s="102" t="s">
        <v>92</v>
      </c>
      <c r="O59" s="102" t="s">
        <v>93</v>
      </c>
      <c r="Q59" s="1" t="s">
        <v>198</v>
      </c>
      <c r="R59" s="1" t="s">
        <v>199</v>
      </c>
      <c r="S59" s="1" t="s">
        <v>200</v>
      </c>
    </row>
    <row r="60" spans="1:19" s="59" customFormat="1" ht="15" customHeight="1">
      <c r="A60" s="60">
        <v>56</v>
      </c>
      <c r="B60" s="61" t="s">
        <v>45</v>
      </c>
      <c r="C60" s="62"/>
      <c r="D60" s="63"/>
      <c r="E60" s="64"/>
      <c r="F60" s="65" t="str">
        <f>1!AG59</f>
        <v>©</v>
      </c>
      <c r="G60" s="65" t="str">
        <f>2!AG59</f>
        <v>©</v>
      </c>
      <c r="H60" s="66" t="str">
        <f>3!AG59</f>
        <v>©</v>
      </c>
      <c r="I60" s="67" t="str">
        <f>4!AG59</f>
        <v>©</v>
      </c>
      <c r="J60" s="68">
        <f t="shared" si="0"/>
        <v>0</v>
      </c>
      <c r="K60" s="69">
        <f t="shared" si="1"/>
        <v>47</v>
      </c>
      <c r="M60" s="1" t="s">
        <v>91</v>
      </c>
      <c r="N60" s="1" t="s">
        <v>138</v>
      </c>
      <c r="O60" s="1" t="s">
        <v>117</v>
      </c>
      <c r="P60" s="102"/>
      <c r="Q60" s="102" t="s">
        <v>313</v>
      </c>
      <c r="R60" s="102" t="s">
        <v>36</v>
      </c>
      <c r="S60" s="102" t="s">
        <v>314</v>
      </c>
    </row>
    <row r="61" spans="1:19" s="59" customFormat="1" ht="15" customHeight="1">
      <c r="A61" s="60">
        <v>57</v>
      </c>
      <c r="B61" s="61" t="s">
        <v>45</v>
      </c>
      <c r="C61" s="62"/>
      <c r="D61" s="63"/>
      <c r="E61" s="64"/>
      <c r="F61" s="65" t="str">
        <f>1!AG60</f>
        <v>©</v>
      </c>
      <c r="G61" s="65" t="str">
        <f>2!AG60</f>
        <v>©</v>
      </c>
      <c r="H61" s="66" t="str">
        <f>3!AG60</f>
        <v>©</v>
      </c>
      <c r="I61" s="67" t="str">
        <f>4!AG60</f>
        <v>©</v>
      </c>
      <c r="J61" s="68">
        <f t="shared" si="0"/>
        <v>0</v>
      </c>
      <c r="K61" s="69">
        <f t="shared" si="1"/>
        <v>47</v>
      </c>
      <c r="M61" s="1" t="s">
        <v>91</v>
      </c>
      <c r="N61" s="1" t="s">
        <v>36</v>
      </c>
      <c r="O61" s="1" t="s">
        <v>304</v>
      </c>
      <c r="P61" s="102"/>
      <c r="Q61" s="1" t="s">
        <v>115</v>
      </c>
      <c r="R61" s="1" t="s">
        <v>13</v>
      </c>
      <c r="S61" s="1" t="s">
        <v>75</v>
      </c>
    </row>
    <row r="62" spans="1:19" s="59" customFormat="1" ht="15" customHeight="1">
      <c r="A62" s="60">
        <v>58</v>
      </c>
      <c r="B62" s="61" t="s">
        <v>45</v>
      </c>
      <c r="C62" s="62"/>
      <c r="D62" s="63"/>
      <c r="E62" s="64"/>
      <c r="F62" s="65" t="str">
        <f>1!AG61</f>
        <v>©</v>
      </c>
      <c r="G62" s="65" t="str">
        <f>2!AG61</f>
        <v>©</v>
      </c>
      <c r="H62" s="66" t="str">
        <f>3!AG61</f>
        <v>©</v>
      </c>
      <c r="I62" s="67" t="str">
        <f>4!AG61</f>
        <v>©</v>
      </c>
      <c r="J62" s="68">
        <f t="shared" si="0"/>
        <v>0</v>
      </c>
      <c r="K62" s="69">
        <f t="shared" si="1"/>
        <v>47</v>
      </c>
      <c r="M62" s="1" t="s">
        <v>91</v>
      </c>
      <c r="N62" s="1" t="s">
        <v>11</v>
      </c>
      <c r="O62" s="1" t="s">
        <v>57</v>
      </c>
      <c r="P62" s="102"/>
      <c r="Q62" s="102" t="s">
        <v>116</v>
      </c>
      <c r="R62" s="102" t="s">
        <v>40</v>
      </c>
      <c r="S62" s="102" t="s">
        <v>117</v>
      </c>
    </row>
    <row r="63" spans="1:19" s="59" customFormat="1" ht="15" customHeight="1">
      <c r="A63" s="60">
        <v>59</v>
      </c>
      <c r="B63" s="61" t="s">
        <v>45</v>
      </c>
      <c r="C63" s="62"/>
      <c r="D63" s="63"/>
      <c r="E63" s="64"/>
      <c r="F63" s="65" t="str">
        <f>1!AG62</f>
        <v>©</v>
      </c>
      <c r="G63" s="65" t="str">
        <f>2!AG62</f>
        <v>©</v>
      </c>
      <c r="H63" s="66" t="str">
        <f>3!AG62</f>
        <v>©</v>
      </c>
      <c r="I63" s="67" t="str">
        <f>4!AG62</f>
        <v>©</v>
      </c>
      <c r="J63" s="68">
        <f t="shared" si="0"/>
        <v>0</v>
      </c>
      <c r="K63" s="69">
        <f t="shared" si="1"/>
        <v>47</v>
      </c>
      <c r="M63" s="102" t="s">
        <v>305</v>
      </c>
      <c r="N63" s="102" t="s">
        <v>268</v>
      </c>
      <c r="O63" s="102" t="s">
        <v>306</v>
      </c>
      <c r="Q63" s="1" t="s">
        <v>315</v>
      </c>
      <c r="R63" s="1" t="s">
        <v>12</v>
      </c>
      <c r="S63" s="1" t="s">
        <v>78</v>
      </c>
    </row>
    <row r="64" spans="1:19" s="59" customFormat="1" ht="15" customHeight="1">
      <c r="A64" s="60">
        <v>60</v>
      </c>
      <c r="B64" s="61" t="s">
        <v>45</v>
      </c>
      <c r="C64" s="104"/>
      <c r="D64" s="105"/>
      <c r="E64" s="106"/>
      <c r="F64" s="65" t="str">
        <f>1!AG63</f>
        <v>©</v>
      </c>
      <c r="G64" s="65" t="str">
        <f>2!AG63</f>
        <v>©</v>
      </c>
      <c r="H64" s="66" t="str">
        <f>3!AG63</f>
        <v>©</v>
      </c>
      <c r="I64" s="67" t="str">
        <f>4!AG63</f>
        <v>©</v>
      </c>
      <c r="J64" s="68">
        <f t="shared" si="0"/>
        <v>0</v>
      </c>
      <c r="K64" s="69">
        <f t="shared" si="1"/>
        <v>47</v>
      </c>
      <c r="M64" s="102" t="s">
        <v>392</v>
      </c>
      <c r="N64" s="102" t="s">
        <v>11</v>
      </c>
      <c r="O64" s="102" t="s">
        <v>307</v>
      </c>
      <c r="P64" s="102"/>
      <c r="Q64" s="1" t="s">
        <v>423</v>
      </c>
      <c r="R64" s="1" t="s">
        <v>111</v>
      </c>
      <c r="S64" s="1" t="s">
        <v>117</v>
      </c>
    </row>
    <row r="65" spans="1:19" s="59" customFormat="1" ht="15" customHeight="1">
      <c r="A65" s="60">
        <v>61</v>
      </c>
      <c r="B65" s="61" t="s">
        <v>45</v>
      </c>
      <c r="C65" s="104"/>
      <c r="D65" s="105"/>
      <c r="E65" s="106"/>
      <c r="F65" s="65" t="str">
        <f>1!AG64</f>
        <v>©</v>
      </c>
      <c r="G65" s="65" t="str">
        <f>2!AG64</f>
        <v>©</v>
      </c>
      <c r="H65" s="66" t="str">
        <f>3!AG64</f>
        <v>©</v>
      </c>
      <c r="I65" s="67" t="str">
        <f>4!AG64</f>
        <v>©</v>
      </c>
      <c r="J65" s="68">
        <f t="shared" si="0"/>
        <v>0</v>
      </c>
      <c r="K65" s="69">
        <f t="shared" si="1"/>
        <v>47</v>
      </c>
      <c r="M65" s="1" t="s">
        <v>309</v>
      </c>
      <c r="N65" s="1" t="s">
        <v>11</v>
      </c>
      <c r="O65" s="1" t="s">
        <v>307</v>
      </c>
      <c r="Q65" s="1" t="s">
        <v>62</v>
      </c>
      <c r="R65" s="1" t="s">
        <v>28</v>
      </c>
      <c r="S65" s="1" t="s">
        <v>168</v>
      </c>
    </row>
    <row r="66" spans="1:19" ht="15" customHeight="1">
      <c r="A66" s="60">
        <v>62</v>
      </c>
      <c r="B66" s="61" t="s">
        <v>45</v>
      </c>
      <c r="C66" s="104"/>
      <c r="D66" s="105"/>
      <c r="E66" s="106"/>
      <c r="F66" s="65" t="str">
        <f>1!AG65</f>
        <v>©</v>
      </c>
      <c r="G66" s="65" t="str">
        <f>2!AG65</f>
        <v>©</v>
      </c>
      <c r="H66" s="66" t="str">
        <f>3!AG65</f>
        <v>©</v>
      </c>
      <c r="I66" s="67" t="str">
        <f>4!AG65</f>
        <v>©</v>
      </c>
      <c r="J66" s="68">
        <f t="shared" si="0"/>
        <v>0</v>
      </c>
      <c r="K66" s="69">
        <f t="shared" si="1"/>
        <v>47</v>
      </c>
      <c r="M66" s="102" t="s">
        <v>310</v>
      </c>
      <c r="N66" s="102" t="s">
        <v>311</v>
      </c>
      <c r="O66" s="102" t="s">
        <v>312</v>
      </c>
      <c r="P66" s="102"/>
      <c r="Q66" s="102" t="s">
        <v>316</v>
      </c>
      <c r="R66" s="102" t="s">
        <v>111</v>
      </c>
      <c r="S66" s="102" t="s">
        <v>168</v>
      </c>
    </row>
    <row r="67" spans="1:19" ht="15" customHeight="1">
      <c r="A67" s="60">
        <v>63</v>
      </c>
      <c r="B67" s="61" t="s">
        <v>45</v>
      </c>
      <c r="C67" s="104"/>
      <c r="D67" s="105"/>
      <c r="E67" s="106"/>
      <c r="F67" s="65" t="str">
        <f>1!AG66</f>
        <v>©</v>
      </c>
      <c r="G67" s="65" t="str">
        <f>2!AG66</f>
        <v>©</v>
      </c>
      <c r="H67" s="66" t="str">
        <f>3!AG66</f>
        <v>©</v>
      </c>
      <c r="I67" s="67" t="str">
        <f>4!AG66</f>
        <v>©</v>
      </c>
      <c r="J67" s="68">
        <f t="shared" si="0"/>
        <v>0</v>
      </c>
      <c r="K67" s="69">
        <f t="shared" si="1"/>
        <v>47</v>
      </c>
      <c r="M67" s="1" t="s">
        <v>94</v>
      </c>
      <c r="N67" s="1" t="s">
        <v>17</v>
      </c>
      <c r="O67" s="1" t="s">
        <v>178</v>
      </c>
      <c r="P67" s="102"/>
      <c r="Q67" s="1" t="s">
        <v>32</v>
      </c>
      <c r="R67" s="1" t="s">
        <v>33</v>
      </c>
      <c r="S67" s="1" t="s">
        <v>21</v>
      </c>
    </row>
    <row r="68" spans="1:19" ht="15" customHeight="1">
      <c r="A68" s="60">
        <v>64</v>
      </c>
      <c r="B68" s="61" t="s">
        <v>45</v>
      </c>
      <c r="C68" s="62"/>
      <c r="D68" s="63"/>
      <c r="E68" s="64"/>
      <c r="F68" s="65" t="str">
        <f>1!AG67</f>
        <v>©</v>
      </c>
      <c r="G68" s="65" t="str">
        <f>2!AG67</f>
        <v>©</v>
      </c>
      <c r="H68" s="66" t="str">
        <f>3!AG67</f>
        <v>©</v>
      </c>
      <c r="I68" s="67" t="str">
        <f>4!AG67</f>
        <v>©</v>
      </c>
      <c r="J68" s="68">
        <f t="shared" si="0"/>
        <v>0</v>
      </c>
      <c r="K68" s="69">
        <f t="shared" si="1"/>
        <v>47</v>
      </c>
      <c r="M68" s="102" t="s">
        <v>94</v>
      </c>
      <c r="N68" s="102" t="s">
        <v>15</v>
      </c>
      <c r="O68" s="102" t="s">
        <v>57</v>
      </c>
      <c r="P68" s="59"/>
      <c r="Q68" s="102" t="s">
        <v>317</v>
      </c>
      <c r="R68" s="102" t="s">
        <v>318</v>
      </c>
      <c r="S68" s="102" t="s">
        <v>398</v>
      </c>
    </row>
    <row r="69" spans="1:19" ht="15" customHeight="1">
      <c r="A69" s="60">
        <v>65</v>
      </c>
      <c r="B69" s="61" t="s">
        <v>45</v>
      </c>
      <c r="C69" s="62"/>
      <c r="D69" s="63"/>
      <c r="E69" s="64"/>
      <c r="F69" s="65" t="str">
        <f>1!AG68</f>
        <v>©</v>
      </c>
      <c r="G69" s="65" t="str">
        <f>2!AG68</f>
        <v>©</v>
      </c>
      <c r="H69" s="66" t="str">
        <f>3!AG68</f>
        <v>©</v>
      </c>
      <c r="I69" s="67" t="str">
        <f>4!AG68</f>
        <v>©</v>
      </c>
      <c r="J69" s="68">
        <f t="shared" si="0"/>
        <v>0</v>
      </c>
      <c r="K69" s="69">
        <f t="shared" si="1"/>
        <v>47</v>
      </c>
      <c r="M69" s="1" t="s">
        <v>94</v>
      </c>
      <c r="N69" s="1" t="s">
        <v>18</v>
      </c>
      <c r="O69" s="1" t="s">
        <v>205</v>
      </c>
      <c r="P69" s="102"/>
      <c r="Q69" s="1" t="s">
        <v>320</v>
      </c>
      <c r="R69" s="1" t="s">
        <v>60</v>
      </c>
      <c r="S69" s="1" t="s">
        <v>321</v>
      </c>
    </row>
    <row r="70" spans="1:19" ht="15" customHeight="1">
      <c r="A70" s="60">
        <v>66</v>
      </c>
      <c r="B70" s="61" t="s">
        <v>45</v>
      </c>
      <c r="C70" s="62"/>
      <c r="D70" s="63"/>
      <c r="E70" s="64"/>
      <c r="F70" s="65" t="str">
        <f>1!AG69</f>
        <v>©</v>
      </c>
      <c r="G70" s="65" t="str">
        <f>2!AG69</f>
        <v>©</v>
      </c>
      <c r="H70" s="66" t="str">
        <f>3!AG69</f>
        <v>©</v>
      </c>
      <c r="I70" s="67" t="str">
        <f>4!AG69</f>
        <v>©</v>
      </c>
      <c r="J70" s="68">
        <f aca="true" t="shared" si="2" ref="J70:J81">SUM(F70:I70)</f>
        <v>0</v>
      </c>
      <c r="K70" s="69">
        <f aca="true" t="shared" si="3" ref="K70:K89">RANK(J70,$J$5:$J$89)</f>
        <v>47</v>
      </c>
      <c r="M70" s="59" t="s">
        <v>14</v>
      </c>
      <c r="N70" s="59" t="s">
        <v>15</v>
      </c>
      <c r="O70" s="59" t="s">
        <v>21</v>
      </c>
      <c r="P70" s="59"/>
      <c r="Q70" s="1" t="s">
        <v>463</v>
      </c>
      <c r="R70" s="1" t="s">
        <v>13</v>
      </c>
      <c r="S70" s="1" t="s">
        <v>297</v>
      </c>
    </row>
    <row r="71" spans="1:19" ht="15" customHeight="1">
      <c r="A71" s="60">
        <v>67</v>
      </c>
      <c r="B71" s="61" t="s">
        <v>45</v>
      </c>
      <c r="C71" s="62"/>
      <c r="D71" s="63"/>
      <c r="E71" s="64"/>
      <c r="F71" s="65" t="str">
        <f>1!AG70</f>
        <v>©</v>
      </c>
      <c r="G71" s="65" t="str">
        <f>2!AG70</f>
        <v>©</v>
      </c>
      <c r="H71" s="66" t="str">
        <f>3!AG70</f>
        <v>©</v>
      </c>
      <c r="I71" s="67" t="str">
        <f>4!AG70</f>
        <v>©</v>
      </c>
      <c r="J71" s="68">
        <f t="shared" si="2"/>
        <v>0</v>
      </c>
      <c r="K71" s="69">
        <f t="shared" si="3"/>
        <v>47</v>
      </c>
      <c r="M71" s="1" t="s">
        <v>14</v>
      </c>
      <c r="N71" s="1" t="s">
        <v>18</v>
      </c>
      <c r="O71" s="1" t="s">
        <v>95</v>
      </c>
      <c r="P71" s="102"/>
      <c r="Q71" s="102" t="s">
        <v>322</v>
      </c>
      <c r="R71" s="102" t="s">
        <v>323</v>
      </c>
      <c r="S71" s="102" t="s">
        <v>205</v>
      </c>
    </row>
    <row r="72" spans="1:19" ht="15" customHeight="1">
      <c r="A72" s="60">
        <v>68</v>
      </c>
      <c r="B72" s="61" t="s">
        <v>45</v>
      </c>
      <c r="C72" s="104"/>
      <c r="D72" s="105"/>
      <c r="E72" s="106"/>
      <c r="F72" s="65" t="str">
        <f>1!AG71</f>
        <v>©</v>
      </c>
      <c r="G72" s="65" t="str">
        <f>2!AG71</f>
        <v>©</v>
      </c>
      <c r="H72" s="66" t="str">
        <f>3!AG71</f>
        <v>©</v>
      </c>
      <c r="I72" s="67" t="str">
        <f>4!AG71</f>
        <v>©</v>
      </c>
      <c r="J72" s="68">
        <f t="shared" si="2"/>
        <v>0</v>
      </c>
      <c r="K72" s="69">
        <f t="shared" si="3"/>
        <v>47</v>
      </c>
      <c r="M72" s="102" t="s">
        <v>252</v>
      </c>
      <c r="N72" s="102" t="s">
        <v>50</v>
      </c>
      <c r="O72" s="102" t="s">
        <v>253</v>
      </c>
      <c r="P72" s="59"/>
      <c r="Q72" s="1" t="s">
        <v>424</v>
      </c>
      <c r="R72" s="1" t="s">
        <v>425</v>
      </c>
      <c r="S72" s="1" t="s">
        <v>57</v>
      </c>
    </row>
    <row r="73" spans="1:19" ht="15" customHeight="1">
      <c r="A73" s="60">
        <v>69</v>
      </c>
      <c r="B73" s="61" t="s">
        <v>45</v>
      </c>
      <c r="C73" s="62"/>
      <c r="D73" s="63"/>
      <c r="E73" s="64"/>
      <c r="F73" s="65" t="str">
        <f>1!AG72</f>
        <v>©</v>
      </c>
      <c r="G73" s="65" t="str">
        <f>2!AG72</f>
        <v>©</v>
      </c>
      <c r="H73" s="66" t="str">
        <f>3!AG72</f>
        <v>©</v>
      </c>
      <c r="I73" s="67" t="str">
        <f>4!AG72</f>
        <v>©</v>
      </c>
      <c r="J73" s="68">
        <f t="shared" si="2"/>
        <v>0</v>
      </c>
      <c r="K73" s="69">
        <f t="shared" si="3"/>
        <v>47</v>
      </c>
      <c r="M73" s="1" t="s">
        <v>96</v>
      </c>
      <c r="N73" s="1" t="s">
        <v>97</v>
      </c>
      <c r="O73" s="1" t="s">
        <v>22</v>
      </c>
      <c r="P73" s="102"/>
      <c r="Q73" s="102" t="s">
        <v>201</v>
      </c>
      <c r="R73" s="102" t="s">
        <v>77</v>
      </c>
      <c r="S73" s="102" t="s">
        <v>202</v>
      </c>
    </row>
    <row r="74" spans="1:19" ht="15" customHeight="1">
      <c r="A74" s="60">
        <v>70</v>
      </c>
      <c r="B74" s="61" t="s">
        <v>45</v>
      </c>
      <c r="C74" s="104"/>
      <c r="D74" s="105"/>
      <c r="E74" s="106"/>
      <c r="F74" s="65" t="str">
        <f>1!AG73</f>
        <v>©</v>
      </c>
      <c r="G74" s="65" t="str">
        <f>2!AG73</f>
        <v>©</v>
      </c>
      <c r="H74" s="66" t="str">
        <f>3!AG73</f>
        <v>©</v>
      </c>
      <c r="I74" s="67" t="str">
        <f>4!AG73</f>
        <v>©</v>
      </c>
      <c r="J74" s="68">
        <f t="shared" si="2"/>
        <v>0</v>
      </c>
      <c r="K74" s="69">
        <f t="shared" si="3"/>
        <v>47</v>
      </c>
      <c r="M74" s="1" t="s">
        <v>24</v>
      </c>
      <c r="N74" s="1" t="s">
        <v>16</v>
      </c>
      <c r="O74" s="1" t="s">
        <v>168</v>
      </c>
      <c r="P74" s="102"/>
      <c r="Q74" s="1" t="s">
        <v>43</v>
      </c>
      <c r="R74" s="1" t="s">
        <v>12</v>
      </c>
      <c r="S74" s="1" t="s">
        <v>21</v>
      </c>
    </row>
    <row r="75" spans="1:19" ht="15" customHeight="1">
      <c r="A75" s="60">
        <v>71</v>
      </c>
      <c r="B75" s="61" t="s">
        <v>45</v>
      </c>
      <c r="C75" s="104"/>
      <c r="D75" s="105"/>
      <c r="E75" s="106"/>
      <c r="F75" s="65" t="str">
        <f>1!AG74</f>
        <v>©</v>
      </c>
      <c r="G75" s="65" t="str">
        <f>2!AG74</f>
        <v>©</v>
      </c>
      <c r="H75" s="66" t="str">
        <f>3!AG74</f>
        <v>©</v>
      </c>
      <c r="I75" s="67" t="str">
        <f>4!AG74</f>
        <v>©</v>
      </c>
      <c r="J75" s="68">
        <f t="shared" si="2"/>
        <v>0</v>
      </c>
      <c r="K75" s="69">
        <f t="shared" si="3"/>
        <v>47</v>
      </c>
      <c r="M75" s="102" t="s">
        <v>319</v>
      </c>
      <c r="N75" s="102" t="s">
        <v>16</v>
      </c>
      <c r="O75" s="102" t="s">
        <v>168</v>
      </c>
      <c r="P75" s="59"/>
      <c r="Q75" s="102" t="s">
        <v>43</v>
      </c>
      <c r="R75" s="102" t="s">
        <v>12</v>
      </c>
      <c r="S75" s="102" t="s">
        <v>61</v>
      </c>
    </row>
    <row r="76" spans="1:19" ht="15" customHeight="1">
      <c r="A76" s="60">
        <v>72</v>
      </c>
      <c r="B76" s="61" t="s">
        <v>45</v>
      </c>
      <c r="C76" s="62"/>
      <c r="D76" s="63"/>
      <c r="E76" s="64"/>
      <c r="F76" s="65" t="str">
        <f>1!AG75</f>
        <v>©</v>
      </c>
      <c r="G76" s="65" t="str">
        <f>2!AG75</f>
        <v>©</v>
      </c>
      <c r="H76" s="66" t="str">
        <f>3!AG75</f>
        <v>©</v>
      </c>
      <c r="I76" s="67" t="str">
        <f>4!AG75</f>
        <v>©</v>
      </c>
      <c r="J76" s="68">
        <f t="shared" si="2"/>
        <v>0</v>
      </c>
      <c r="K76" s="69">
        <f t="shared" si="3"/>
        <v>47</v>
      </c>
      <c r="M76" s="59" t="s">
        <v>396</v>
      </c>
      <c r="N76" s="59" t="s">
        <v>12</v>
      </c>
      <c r="O76" s="59" t="s">
        <v>266</v>
      </c>
      <c r="P76" s="102"/>
      <c r="Q76" s="59" t="s">
        <v>43</v>
      </c>
      <c r="R76" s="59" t="s">
        <v>80</v>
      </c>
      <c r="S76" s="59" t="s">
        <v>61</v>
      </c>
    </row>
    <row r="77" spans="1:19" ht="15" customHeight="1">
      <c r="A77" s="60">
        <v>73</v>
      </c>
      <c r="B77" s="61" t="s">
        <v>45</v>
      </c>
      <c r="C77" s="62"/>
      <c r="D77" s="63"/>
      <c r="E77" s="64"/>
      <c r="F77" s="65" t="str">
        <f>1!AG76</f>
        <v>©</v>
      </c>
      <c r="G77" s="65" t="str">
        <f>2!AG76</f>
        <v>©</v>
      </c>
      <c r="H77" s="66" t="str">
        <f>3!AG76</f>
        <v>©</v>
      </c>
      <c r="I77" s="67" t="str">
        <f>4!AG76</f>
        <v>©</v>
      </c>
      <c r="J77" s="68">
        <f t="shared" si="2"/>
        <v>0</v>
      </c>
      <c r="K77" s="69">
        <f t="shared" si="3"/>
        <v>47</v>
      </c>
      <c r="M77" s="59" t="s">
        <v>98</v>
      </c>
      <c r="N77" s="59" t="s">
        <v>16</v>
      </c>
      <c r="O77" s="59" t="s">
        <v>168</v>
      </c>
      <c r="P77" s="102"/>
      <c r="Q77" s="1" t="s">
        <v>475</v>
      </c>
      <c r="R77" s="1" t="s">
        <v>12</v>
      </c>
      <c r="S77" s="1" t="s">
        <v>61</v>
      </c>
    </row>
    <row r="78" spans="1:19" ht="15" customHeight="1">
      <c r="A78" s="60">
        <v>74</v>
      </c>
      <c r="B78" s="61" t="s">
        <v>45</v>
      </c>
      <c r="C78" s="62"/>
      <c r="D78" s="63"/>
      <c r="E78" s="64"/>
      <c r="F78" s="65" t="str">
        <f>1!AG77</f>
        <v>©</v>
      </c>
      <c r="G78" s="65" t="str">
        <f>2!AG77</f>
        <v>©</v>
      </c>
      <c r="H78" s="66" t="str">
        <f>3!AG77</f>
        <v>©</v>
      </c>
      <c r="I78" s="67" t="str">
        <f>4!AG77</f>
        <v>©</v>
      </c>
      <c r="J78" s="68">
        <f t="shared" si="2"/>
        <v>0</v>
      </c>
      <c r="K78" s="69">
        <f t="shared" si="3"/>
        <v>47</v>
      </c>
      <c r="M78" s="1" t="s">
        <v>324</v>
      </c>
      <c r="N78" s="1" t="s">
        <v>111</v>
      </c>
      <c r="O78" s="1" t="s">
        <v>241</v>
      </c>
      <c r="P78" s="102"/>
      <c r="Q78" s="102" t="s">
        <v>474</v>
      </c>
      <c r="R78" s="102" t="s">
        <v>12</v>
      </c>
      <c r="S78" s="102" t="s">
        <v>61</v>
      </c>
    </row>
    <row r="79" spans="1:19" ht="15" customHeight="1">
      <c r="A79" s="60">
        <v>75</v>
      </c>
      <c r="B79" s="61" t="s">
        <v>45</v>
      </c>
      <c r="C79" s="62"/>
      <c r="D79" s="63"/>
      <c r="E79" s="64"/>
      <c r="F79" s="65" t="str">
        <f>1!AG78</f>
        <v>©</v>
      </c>
      <c r="G79" s="65" t="str">
        <f>2!AG78</f>
        <v>©</v>
      </c>
      <c r="H79" s="66" t="str">
        <f>3!AG78</f>
        <v>©</v>
      </c>
      <c r="I79" s="67" t="str">
        <f>4!AG78</f>
        <v>©</v>
      </c>
      <c r="J79" s="68">
        <f t="shared" si="2"/>
        <v>0</v>
      </c>
      <c r="K79" s="69">
        <f t="shared" si="3"/>
        <v>47</v>
      </c>
      <c r="M79" s="102" t="s">
        <v>325</v>
      </c>
      <c r="N79" s="102" t="s">
        <v>16</v>
      </c>
      <c r="O79" s="102" t="s">
        <v>205</v>
      </c>
      <c r="P79" s="59"/>
      <c r="Q79" s="1" t="s">
        <v>118</v>
      </c>
      <c r="R79" s="1" t="s">
        <v>67</v>
      </c>
      <c r="S79" s="1" t="s">
        <v>21</v>
      </c>
    </row>
    <row r="80" spans="1:19" ht="15" customHeight="1">
      <c r="A80" s="60">
        <v>76</v>
      </c>
      <c r="B80" s="61" t="s">
        <v>45</v>
      </c>
      <c r="C80" s="62"/>
      <c r="D80" s="63"/>
      <c r="E80" s="64"/>
      <c r="F80" s="65" t="str">
        <f>1!AG79</f>
        <v>©</v>
      </c>
      <c r="G80" s="65" t="str">
        <f>2!AG79</f>
        <v>©</v>
      </c>
      <c r="H80" s="66" t="str">
        <f>3!AG79</f>
        <v>©</v>
      </c>
      <c r="I80" s="67" t="str">
        <f>4!AG79</f>
        <v>©</v>
      </c>
      <c r="J80" s="68">
        <f t="shared" si="2"/>
        <v>0</v>
      </c>
      <c r="K80" s="69">
        <f t="shared" si="3"/>
        <v>47</v>
      </c>
      <c r="M80" s="1" t="s">
        <v>428</v>
      </c>
      <c r="N80" s="1" t="s">
        <v>60</v>
      </c>
      <c r="O80" s="1" t="s">
        <v>416</v>
      </c>
      <c r="P80" s="102"/>
      <c r="Q80" s="102" t="s">
        <v>118</v>
      </c>
      <c r="R80" s="102" t="s">
        <v>119</v>
      </c>
      <c r="S80" s="102" t="s">
        <v>327</v>
      </c>
    </row>
    <row r="81" spans="1:19" ht="15" customHeight="1">
      <c r="A81" s="60">
        <v>77</v>
      </c>
      <c r="B81" s="61" t="s">
        <v>45</v>
      </c>
      <c r="C81" s="62"/>
      <c r="D81" s="63"/>
      <c r="E81" s="64"/>
      <c r="F81" s="65" t="str">
        <f>1!AG80</f>
        <v>©</v>
      </c>
      <c r="G81" s="65" t="str">
        <f>2!AG80</f>
        <v>©</v>
      </c>
      <c r="H81" s="66" t="str">
        <f>3!AG80</f>
        <v>©</v>
      </c>
      <c r="I81" s="67" t="str">
        <f>4!AG80</f>
        <v>©</v>
      </c>
      <c r="J81" s="68">
        <f t="shared" si="2"/>
        <v>0</v>
      </c>
      <c r="K81" s="69">
        <f t="shared" si="3"/>
        <v>47</v>
      </c>
      <c r="M81" s="1" t="s">
        <v>428</v>
      </c>
      <c r="N81" s="1" t="s">
        <v>60</v>
      </c>
      <c r="O81" s="1" t="s">
        <v>175</v>
      </c>
      <c r="P81" s="59"/>
      <c r="Q81" s="102" t="s">
        <v>118</v>
      </c>
      <c r="R81" s="102" t="s">
        <v>119</v>
      </c>
      <c r="S81" s="102" t="s">
        <v>21</v>
      </c>
    </row>
    <row r="82" spans="1:19" ht="15" customHeight="1">
      <c r="A82" s="60">
        <v>78</v>
      </c>
      <c r="B82" s="61" t="s">
        <v>45</v>
      </c>
      <c r="C82" s="62"/>
      <c r="D82" s="63"/>
      <c r="E82" s="64"/>
      <c r="F82" s="65" t="str">
        <f>1!AG81</f>
        <v>©</v>
      </c>
      <c r="G82" s="65" t="str">
        <f>2!AG81</f>
        <v>©</v>
      </c>
      <c r="H82" s="66" t="str">
        <f>3!AG81</f>
        <v>©</v>
      </c>
      <c r="I82" s="67" t="str">
        <f>4!AG81</f>
        <v>©</v>
      </c>
      <c r="J82" s="68">
        <f aca="true" t="shared" si="4" ref="J82:J89">SUM(F82:I82)</f>
        <v>0</v>
      </c>
      <c r="K82" s="69">
        <f t="shared" si="3"/>
        <v>47</v>
      </c>
      <c r="M82" s="1" t="s">
        <v>456</v>
      </c>
      <c r="N82" s="1" t="s">
        <v>187</v>
      </c>
      <c r="O82" s="1" t="s">
        <v>21</v>
      </c>
      <c r="P82" s="102"/>
      <c r="Q82" s="1" t="s">
        <v>426</v>
      </c>
      <c r="R82" s="1" t="s">
        <v>18</v>
      </c>
      <c r="S82" s="1" t="s">
        <v>21</v>
      </c>
    </row>
    <row r="83" spans="1:19" ht="15" customHeight="1">
      <c r="A83" s="60">
        <v>79</v>
      </c>
      <c r="B83" s="61" t="s">
        <v>45</v>
      </c>
      <c r="C83" s="104"/>
      <c r="D83" s="105"/>
      <c r="E83" s="106"/>
      <c r="F83" s="65" t="str">
        <f>1!AG82</f>
        <v>©</v>
      </c>
      <c r="G83" s="65" t="str">
        <f>2!AG82</f>
        <v>©</v>
      </c>
      <c r="H83" s="66" t="str">
        <f>3!AG82</f>
        <v>©</v>
      </c>
      <c r="I83" s="67" t="str">
        <f>4!AG82</f>
        <v>©</v>
      </c>
      <c r="J83" s="68">
        <f t="shared" si="4"/>
        <v>0</v>
      </c>
      <c r="K83" s="69">
        <f t="shared" si="3"/>
        <v>47</v>
      </c>
      <c r="M83" s="59" t="s">
        <v>99</v>
      </c>
      <c r="N83" s="59" t="s">
        <v>100</v>
      </c>
      <c r="O83" s="59" t="s">
        <v>78</v>
      </c>
      <c r="P83" s="59"/>
      <c r="Q83" s="1" t="s">
        <v>426</v>
      </c>
      <c r="R83" s="1" t="s">
        <v>18</v>
      </c>
      <c r="S83" s="1" t="s">
        <v>427</v>
      </c>
    </row>
    <row r="84" spans="1:19" ht="15" customHeight="1">
      <c r="A84" s="60">
        <v>80</v>
      </c>
      <c r="B84" s="61" t="s">
        <v>45</v>
      </c>
      <c r="C84" s="111"/>
      <c r="D84" s="112"/>
      <c r="E84" s="113"/>
      <c r="F84" s="65" t="str">
        <f>1!AG83</f>
        <v>©</v>
      </c>
      <c r="G84" s="65" t="str">
        <f>2!AG83</f>
        <v>©</v>
      </c>
      <c r="H84" s="66" t="str">
        <f>3!AG83</f>
        <v>©</v>
      </c>
      <c r="I84" s="67" t="str">
        <f>4!AG83</f>
        <v>©</v>
      </c>
      <c r="J84" s="68">
        <f t="shared" si="4"/>
        <v>0</v>
      </c>
      <c r="K84" s="69">
        <f t="shared" si="3"/>
        <v>47</v>
      </c>
      <c r="M84" s="1" t="s">
        <v>457</v>
      </c>
      <c r="N84" s="1" t="s">
        <v>40</v>
      </c>
      <c r="O84" s="1" t="s">
        <v>57</v>
      </c>
      <c r="P84" s="59"/>
      <c r="Q84" s="1" t="s">
        <v>400</v>
      </c>
      <c r="R84" s="1" t="s">
        <v>18</v>
      </c>
      <c r="S84" s="1" t="s">
        <v>21</v>
      </c>
    </row>
    <row r="85" spans="1:19" ht="15" customHeight="1">
      <c r="A85" s="60">
        <v>81</v>
      </c>
      <c r="B85" s="61" t="s">
        <v>45</v>
      </c>
      <c r="C85" s="111"/>
      <c r="D85" s="112"/>
      <c r="E85" s="113"/>
      <c r="F85" s="65" t="str">
        <f>1!AG84</f>
        <v>©</v>
      </c>
      <c r="G85" s="65" t="str">
        <f>2!AG84</f>
        <v>©</v>
      </c>
      <c r="H85" s="66" t="str">
        <f>3!AG84</f>
        <v>©</v>
      </c>
      <c r="I85" s="67" t="str">
        <f>4!AG84</f>
        <v>©</v>
      </c>
      <c r="J85" s="68">
        <f t="shared" si="4"/>
        <v>0</v>
      </c>
      <c r="K85" s="69">
        <f t="shared" si="3"/>
        <v>47</v>
      </c>
      <c r="M85" s="102" t="s">
        <v>46</v>
      </c>
      <c r="N85" s="102" t="s">
        <v>47</v>
      </c>
      <c r="O85" s="102" t="s">
        <v>326</v>
      </c>
      <c r="P85" s="59"/>
      <c r="Q85" s="102" t="s">
        <v>120</v>
      </c>
      <c r="R85" s="102" t="s">
        <v>121</v>
      </c>
      <c r="S85" s="102" t="s">
        <v>117</v>
      </c>
    </row>
    <row r="86" spans="1:19" ht="15" customHeight="1">
      <c r="A86" s="60">
        <v>82</v>
      </c>
      <c r="B86" s="61" t="s">
        <v>45</v>
      </c>
      <c r="C86" s="111"/>
      <c r="D86" s="112"/>
      <c r="E86" s="113"/>
      <c r="F86" s="65" t="str">
        <f>1!AG85</f>
        <v>©</v>
      </c>
      <c r="G86" s="65" t="str">
        <f>2!AG85</f>
        <v>©</v>
      </c>
      <c r="H86" s="66" t="str">
        <f>3!AG85</f>
        <v>©</v>
      </c>
      <c r="I86" s="67" t="str">
        <f>4!AG85</f>
        <v>©</v>
      </c>
      <c r="J86" s="68">
        <f t="shared" si="4"/>
        <v>0</v>
      </c>
      <c r="K86" s="69">
        <f t="shared" si="3"/>
        <v>47</v>
      </c>
      <c r="M86" s="59" t="s">
        <v>46</v>
      </c>
      <c r="N86" s="59" t="s">
        <v>47</v>
      </c>
      <c r="O86" s="59" t="s">
        <v>22</v>
      </c>
      <c r="P86" s="59"/>
      <c r="Q86" s="102" t="s">
        <v>120</v>
      </c>
      <c r="R86" s="102" t="s">
        <v>16</v>
      </c>
      <c r="S86" s="102" t="s">
        <v>117</v>
      </c>
    </row>
    <row r="87" spans="1:19" ht="15" customHeight="1">
      <c r="A87" s="60">
        <v>83</v>
      </c>
      <c r="B87" s="61" t="s">
        <v>45</v>
      </c>
      <c r="C87" s="111"/>
      <c r="D87" s="112"/>
      <c r="E87" s="113"/>
      <c r="F87" s="65" t="str">
        <f>1!AG86</f>
        <v>©</v>
      </c>
      <c r="G87" s="65" t="str">
        <f>2!AG86</f>
        <v>©</v>
      </c>
      <c r="H87" s="66" t="str">
        <f>3!AG86</f>
        <v>©</v>
      </c>
      <c r="I87" s="67" t="str">
        <f>4!AG86</f>
        <v>©</v>
      </c>
      <c r="J87" s="68">
        <f t="shared" si="4"/>
        <v>0</v>
      </c>
      <c r="K87" s="69">
        <f t="shared" si="3"/>
        <v>47</v>
      </c>
      <c r="M87" s="1" t="s">
        <v>328</v>
      </c>
      <c r="N87" s="1" t="s">
        <v>224</v>
      </c>
      <c r="O87" s="1" t="s">
        <v>222</v>
      </c>
      <c r="P87" s="59"/>
      <c r="Q87" s="1" t="s">
        <v>466</v>
      </c>
      <c r="R87" s="1" t="s">
        <v>121</v>
      </c>
      <c r="S87" s="1" t="s">
        <v>117</v>
      </c>
    </row>
    <row r="88" spans="1:19" ht="15" customHeight="1">
      <c r="A88" s="60">
        <v>84</v>
      </c>
      <c r="B88" s="110" t="s">
        <v>45</v>
      </c>
      <c r="C88" s="111"/>
      <c r="D88" s="112"/>
      <c r="E88" s="113"/>
      <c r="F88" s="65" t="str">
        <f>1!AG87</f>
        <v>©</v>
      </c>
      <c r="G88" s="65" t="str">
        <f>2!AG87</f>
        <v>©</v>
      </c>
      <c r="H88" s="66" t="str">
        <f>3!AG87</f>
        <v>©</v>
      </c>
      <c r="I88" s="67" t="str">
        <f>4!AG87</f>
        <v>©</v>
      </c>
      <c r="J88" s="68">
        <f t="shared" si="4"/>
        <v>0</v>
      </c>
      <c r="K88" s="69">
        <f t="shared" si="3"/>
        <v>47</v>
      </c>
      <c r="M88" s="102" t="s">
        <v>328</v>
      </c>
      <c r="N88" s="102" t="s">
        <v>224</v>
      </c>
      <c r="O88" s="102" t="s">
        <v>329</v>
      </c>
      <c r="P88" s="59"/>
      <c r="Q88" s="102" t="s">
        <v>465</v>
      </c>
      <c r="R88" s="102" t="s">
        <v>121</v>
      </c>
      <c r="S88" s="102" t="s">
        <v>117</v>
      </c>
    </row>
    <row r="89" spans="1:19" ht="15.75" customHeight="1" thickBot="1">
      <c r="A89" s="70">
        <v>85</v>
      </c>
      <c r="B89" s="71" t="s">
        <v>45</v>
      </c>
      <c r="C89" s="107"/>
      <c r="D89" s="108"/>
      <c r="E89" s="109"/>
      <c r="F89" s="72" t="str">
        <f>1!AG88</f>
        <v>©</v>
      </c>
      <c r="G89" s="72" t="str">
        <f>2!AG88</f>
        <v>©</v>
      </c>
      <c r="H89" s="73" t="str">
        <f>3!AG88</f>
        <v>©</v>
      </c>
      <c r="I89" s="74" t="str">
        <f>4!AG88</f>
        <v>©</v>
      </c>
      <c r="J89" s="75">
        <f t="shared" si="4"/>
        <v>0</v>
      </c>
      <c r="K89" s="76">
        <f t="shared" si="3"/>
        <v>47</v>
      </c>
      <c r="M89" s="102" t="s">
        <v>328</v>
      </c>
      <c r="N89" s="102" t="s">
        <v>224</v>
      </c>
      <c r="O89" s="102" t="s">
        <v>75</v>
      </c>
      <c r="P89" s="102"/>
      <c r="Q89" s="59" t="s">
        <v>467</v>
      </c>
      <c r="R89" s="59" t="s">
        <v>261</v>
      </c>
      <c r="S89" s="59" t="s">
        <v>117</v>
      </c>
    </row>
    <row r="90" spans="1:19" ht="12.75">
      <c r="A90" s="77"/>
      <c r="B90" s="77"/>
      <c r="C90" s="172" t="s">
        <v>9</v>
      </c>
      <c r="D90" s="78">
        <f ca="1">NOW()</f>
        <v>44002.635462962964</v>
      </c>
      <c r="M90" s="59" t="s">
        <v>429</v>
      </c>
      <c r="N90" s="59" t="s">
        <v>56</v>
      </c>
      <c r="O90" s="59" t="s">
        <v>173</v>
      </c>
      <c r="P90" s="59"/>
      <c r="Q90" s="102" t="s">
        <v>203</v>
      </c>
      <c r="R90" s="102" t="s">
        <v>80</v>
      </c>
      <c r="S90" s="102" t="s">
        <v>204</v>
      </c>
    </row>
    <row r="91" spans="2:19" ht="12.75">
      <c r="B91" s="79">
        <f>COUNTIF(B5:B89,"R")</f>
        <v>6</v>
      </c>
      <c r="C91" s="172"/>
      <c r="D91" s="80">
        <f ca="1">NOW()</f>
        <v>44002.635462962964</v>
      </c>
      <c r="F91" s="81">
        <f>1!AG2</f>
        <v>0</v>
      </c>
      <c r="G91" s="81">
        <f>2!AG2</f>
        <v>0</v>
      </c>
      <c r="H91" s="81">
        <f>3!AG2</f>
        <v>0</v>
      </c>
      <c r="I91" s="81">
        <f>4!AG2</f>
        <v>0</v>
      </c>
      <c r="J91" s="82">
        <f>SUM(F91:I91)</f>
        <v>0</v>
      </c>
      <c r="M91" s="102" t="s">
        <v>401</v>
      </c>
      <c r="N91" s="102" t="s">
        <v>18</v>
      </c>
      <c r="O91" s="102" t="s">
        <v>366</v>
      </c>
      <c r="P91" s="102"/>
      <c r="Q91" s="102" t="s">
        <v>333</v>
      </c>
      <c r="R91" s="102" t="s">
        <v>15</v>
      </c>
      <c r="S91" s="102" t="s">
        <v>287</v>
      </c>
    </row>
    <row r="92" spans="5:19" ht="12.75">
      <c r="E92" s="44" t="s">
        <v>10</v>
      </c>
      <c r="M92" s="1" t="s">
        <v>430</v>
      </c>
      <c r="N92" s="1" t="s">
        <v>77</v>
      </c>
      <c r="O92" s="1" t="s">
        <v>431</v>
      </c>
      <c r="P92" s="59"/>
      <c r="Q92" s="102" t="s">
        <v>122</v>
      </c>
      <c r="R92" s="102" t="s">
        <v>17</v>
      </c>
      <c r="S92" s="102" t="s">
        <v>168</v>
      </c>
    </row>
    <row r="93" spans="1:19" ht="12.75">
      <c r="A93" s="44" t="s">
        <v>213</v>
      </c>
      <c r="I93" s="44" t="s">
        <v>214</v>
      </c>
      <c r="M93" s="102" t="s">
        <v>330</v>
      </c>
      <c r="N93" s="102" t="s">
        <v>12</v>
      </c>
      <c r="O93" s="102" t="s">
        <v>173</v>
      </c>
      <c r="P93" s="102"/>
      <c r="Q93" s="102" t="s">
        <v>212</v>
      </c>
      <c r="R93" s="102" t="s">
        <v>224</v>
      </c>
      <c r="S93" s="102" t="s">
        <v>222</v>
      </c>
    </row>
    <row r="94" spans="1:19" ht="12.75">
      <c r="A94" s="86" t="s">
        <v>464</v>
      </c>
      <c r="B94" s="83"/>
      <c r="C94" s="83"/>
      <c r="D94" s="59"/>
      <c r="E94" s="83"/>
      <c r="I94" s="103" t="s">
        <v>485</v>
      </c>
      <c r="M94" s="59" t="s">
        <v>331</v>
      </c>
      <c r="N94" s="59" t="s">
        <v>15</v>
      </c>
      <c r="O94" s="59" t="s">
        <v>21</v>
      </c>
      <c r="P94" s="102"/>
      <c r="Q94" s="1" t="s">
        <v>212</v>
      </c>
      <c r="R94" s="1" t="s">
        <v>224</v>
      </c>
      <c r="S94" s="1" t="s">
        <v>75</v>
      </c>
    </row>
    <row r="95" spans="1:19" ht="12.75">
      <c r="A95" s="83"/>
      <c r="B95" s="83"/>
      <c r="C95" s="84"/>
      <c r="D95" s="85"/>
      <c r="E95" s="85"/>
      <c r="M95" s="102" t="s">
        <v>471</v>
      </c>
      <c r="N95" s="102" t="s">
        <v>67</v>
      </c>
      <c r="O95" s="102" t="s">
        <v>21</v>
      </c>
      <c r="P95" s="102"/>
      <c r="Q95" s="102" t="s">
        <v>212</v>
      </c>
      <c r="R95" s="102" t="s">
        <v>67</v>
      </c>
      <c r="S95" s="102" t="s">
        <v>222</v>
      </c>
    </row>
    <row r="96" spans="1:19" ht="12.75">
      <c r="A96" s="83"/>
      <c r="B96" s="83"/>
      <c r="C96" s="84"/>
      <c r="D96" s="85"/>
      <c r="E96" s="85"/>
      <c r="M96" s="59" t="s">
        <v>332</v>
      </c>
      <c r="N96" s="59" t="s">
        <v>47</v>
      </c>
      <c r="O96" s="59" t="s">
        <v>21</v>
      </c>
      <c r="P96" s="102"/>
      <c r="Q96" s="102" t="s">
        <v>212</v>
      </c>
      <c r="R96" s="102" t="s">
        <v>67</v>
      </c>
      <c r="S96" s="102" t="s">
        <v>75</v>
      </c>
    </row>
    <row r="97" spans="1:19" ht="12.75">
      <c r="A97" s="83"/>
      <c r="B97" s="83"/>
      <c r="C97" s="83"/>
      <c r="D97" s="83"/>
      <c r="E97" s="83"/>
      <c r="M97" s="102" t="s">
        <v>334</v>
      </c>
      <c r="N97" s="102" t="s">
        <v>111</v>
      </c>
      <c r="O97" s="102" t="s">
        <v>335</v>
      </c>
      <c r="P97" s="102"/>
      <c r="Q97" s="1" t="s">
        <v>402</v>
      </c>
      <c r="R97" s="1" t="s">
        <v>111</v>
      </c>
      <c r="S97" s="1" t="s">
        <v>175</v>
      </c>
    </row>
    <row r="98" spans="13:19" ht="12.75">
      <c r="M98" s="1" t="s">
        <v>336</v>
      </c>
      <c r="N98" s="1" t="s">
        <v>111</v>
      </c>
      <c r="O98" s="1" t="s">
        <v>337</v>
      </c>
      <c r="P98" s="102"/>
      <c r="Q98" s="102" t="s">
        <v>123</v>
      </c>
      <c r="R98" s="102" t="s">
        <v>124</v>
      </c>
      <c r="S98" s="102" t="s">
        <v>75</v>
      </c>
    </row>
    <row r="99" spans="13:19" ht="12.75">
      <c r="M99" s="102" t="s">
        <v>338</v>
      </c>
      <c r="N99" s="102" t="s">
        <v>17</v>
      </c>
      <c r="O99" s="102" t="s">
        <v>241</v>
      </c>
      <c r="P99" s="102"/>
      <c r="Q99" s="102" t="s">
        <v>339</v>
      </c>
      <c r="R99" s="102" t="s">
        <v>15</v>
      </c>
      <c r="S99" s="102" t="s">
        <v>335</v>
      </c>
    </row>
    <row r="100" spans="13:19" ht="12.75">
      <c r="M100" s="1" t="s">
        <v>256</v>
      </c>
      <c r="N100" s="1" t="s">
        <v>17</v>
      </c>
      <c r="O100" s="1" t="s">
        <v>303</v>
      </c>
      <c r="P100" s="102"/>
      <c r="Q100" s="1" t="s">
        <v>458</v>
      </c>
      <c r="R100" s="1" t="s">
        <v>67</v>
      </c>
      <c r="S100" s="1" t="s">
        <v>64</v>
      </c>
    </row>
    <row r="101" spans="13:19" ht="12.75">
      <c r="M101" s="59" t="s">
        <v>256</v>
      </c>
      <c r="N101" s="59" t="s">
        <v>17</v>
      </c>
      <c r="O101" s="59" t="s">
        <v>168</v>
      </c>
      <c r="P101" s="59"/>
      <c r="Q101" s="102" t="s">
        <v>341</v>
      </c>
      <c r="R101" s="102" t="s">
        <v>17</v>
      </c>
      <c r="S101" s="102" t="s">
        <v>75</v>
      </c>
    </row>
    <row r="102" spans="13:18" ht="12.75">
      <c r="M102" s="59" t="s">
        <v>393</v>
      </c>
      <c r="N102" s="59" t="s">
        <v>50</v>
      </c>
      <c r="O102" s="59" t="s">
        <v>168</v>
      </c>
      <c r="P102" s="102"/>
      <c r="Q102" s="1" t="s">
        <v>432</v>
      </c>
      <c r="R102" s="1" t="s">
        <v>60</v>
      </c>
    </row>
    <row r="103" spans="13:19" ht="12.75">
      <c r="M103" s="102" t="s">
        <v>216</v>
      </c>
      <c r="N103" s="102" t="s">
        <v>217</v>
      </c>
      <c r="O103" s="102" t="s">
        <v>22</v>
      </c>
      <c r="P103" s="102"/>
      <c r="Q103" s="1" t="s">
        <v>342</v>
      </c>
      <c r="R103" s="1" t="s">
        <v>59</v>
      </c>
      <c r="S103" s="1" t="s">
        <v>22</v>
      </c>
    </row>
    <row r="104" spans="13:19" ht="12.75">
      <c r="M104" s="1" t="s">
        <v>216</v>
      </c>
      <c r="N104" s="1" t="s">
        <v>218</v>
      </c>
      <c r="O104" s="1" t="s">
        <v>22</v>
      </c>
      <c r="P104" s="102"/>
      <c r="Q104" s="102" t="s">
        <v>342</v>
      </c>
      <c r="R104" s="102" t="s">
        <v>80</v>
      </c>
      <c r="S104" s="102" t="s">
        <v>75</v>
      </c>
    </row>
    <row r="105" spans="13:19" ht="12.75">
      <c r="M105" s="59" t="s">
        <v>248</v>
      </c>
      <c r="N105" s="59" t="s">
        <v>138</v>
      </c>
      <c r="O105" s="59" t="s">
        <v>249</v>
      </c>
      <c r="P105" s="59"/>
      <c r="Q105" s="1" t="s">
        <v>343</v>
      </c>
      <c r="R105" s="1" t="s">
        <v>67</v>
      </c>
      <c r="S105" s="1" t="s">
        <v>241</v>
      </c>
    </row>
    <row r="106" spans="13:19" ht="12.75">
      <c r="M106" s="59" t="s">
        <v>459</v>
      </c>
      <c r="N106" s="59" t="s">
        <v>119</v>
      </c>
      <c r="O106" s="59" t="s">
        <v>241</v>
      </c>
      <c r="P106" s="102"/>
      <c r="Q106" s="102" t="s">
        <v>344</v>
      </c>
      <c r="R106" s="102" t="s">
        <v>345</v>
      </c>
      <c r="S106" s="102" t="s">
        <v>346</v>
      </c>
    </row>
    <row r="107" spans="13:19" ht="12.75">
      <c r="M107" s="102" t="s">
        <v>235</v>
      </c>
      <c r="N107" s="102" t="s">
        <v>101</v>
      </c>
      <c r="O107" s="102" t="s">
        <v>64</v>
      </c>
      <c r="P107" s="59"/>
      <c r="Q107" s="102" t="s">
        <v>348</v>
      </c>
      <c r="R107" s="102" t="s">
        <v>15</v>
      </c>
      <c r="S107" s="102" t="s">
        <v>270</v>
      </c>
    </row>
    <row r="108" spans="13:19" ht="12.75">
      <c r="M108" s="102" t="s">
        <v>242</v>
      </c>
      <c r="N108" s="102" t="s">
        <v>50</v>
      </c>
      <c r="O108" s="102" t="s">
        <v>57</v>
      </c>
      <c r="P108" s="102"/>
      <c r="Q108" s="102" t="s">
        <v>350</v>
      </c>
      <c r="R108" s="102" t="s">
        <v>15</v>
      </c>
      <c r="S108" s="102" t="s">
        <v>270</v>
      </c>
    </row>
    <row r="109" spans="13:19" ht="12.75">
      <c r="M109" s="102" t="s">
        <v>242</v>
      </c>
      <c r="N109" s="102" t="s">
        <v>50</v>
      </c>
      <c r="O109" s="102" t="s">
        <v>154</v>
      </c>
      <c r="P109" s="102"/>
      <c r="Q109" s="102" t="s">
        <v>351</v>
      </c>
      <c r="R109" s="102" t="s">
        <v>48</v>
      </c>
      <c r="S109" s="102" t="s">
        <v>75</v>
      </c>
    </row>
    <row r="110" spans="13:19" ht="12.75">
      <c r="M110" s="102" t="s">
        <v>347</v>
      </c>
      <c r="N110" s="102" t="s">
        <v>18</v>
      </c>
      <c r="O110" s="102" t="s">
        <v>297</v>
      </c>
      <c r="P110" s="59"/>
      <c r="Q110" s="102" t="s">
        <v>125</v>
      </c>
      <c r="R110" s="102" t="s">
        <v>16</v>
      </c>
      <c r="S110" s="102" t="s">
        <v>205</v>
      </c>
    </row>
    <row r="111" spans="13:19" ht="12.75">
      <c r="M111" s="1" t="s">
        <v>433</v>
      </c>
      <c r="N111" s="1" t="s">
        <v>77</v>
      </c>
      <c r="O111" s="1" t="s">
        <v>168</v>
      </c>
      <c r="P111" s="102"/>
      <c r="Q111" s="1" t="s">
        <v>469</v>
      </c>
      <c r="R111" s="1" t="s">
        <v>234</v>
      </c>
      <c r="S111" s="1" t="s">
        <v>21</v>
      </c>
    </row>
    <row r="112" spans="13:19" ht="12.75">
      <c r="M112" s="102" t="s">
        <v>349</v>
      </c>
      <c r="N112" s="102" t="s">
        <v>36</v>
      </c>
      <c r="O112" s="102" t="s">
        <v>154</v>
      </c>
      <c r="P112" s="59"/>
      <c r="Q112" s="102" t="s">
        <v>41</v>
      </c>
      <c r="R112" s="102" t="s">
        <v>17</v>
      </c>
      <c r="S112" s="102" t="s">
        <v>64</v>
      </c>
    </row>
    <row r="113" spans="13:19" ht="12.75">
      <c r="M113" s="102" t="s">
        <v>352</v>
      </c>
      <c r="N113" s="102" t="s">
        <v>15</v>
      </c>
      <c r="O113" s="102" t="s">
        <v>93</v>
      </c>
      <c r="P113" s="102"/>
      <c r="Q113" s="1" t="s">
        <v>353</v>
      </c>
      <c r="R113" s="1" t="s">
        <v>12</v>
      </c>
      <c r="S113" s="1" t="s">
        <v>287</v>
      </c>
    </row>
    <row r="114" spans="13:19" ht="12.75">
      <c r="M114" s="1" t="s">
        <v>352</v>
      </c>
      <c r="N114" s="1" t="s">
        <v>15</v>
      </c>
      <c r="O114" s="1" t="s">
        <v>437</v>
      </c>
      <c r="P114" s="59"/>
      <c r="Q114" s="102" t="s">
        <v>126</v>
      </c>
      <c r="R114" s="102" t="s">
        <v>111</v>
      </c>
      <c r="S114" s="102" t="s">
        <v>127</v>
      </c>
    </row>
    <row r="115" spans="13:19" ht="12.75">
      <c r="M115" s="102" t="s">
        <v>238</v>
      </c>
      <c r="N115" s="102" t="s">
        <v>60</v>
      </c>
      <c r="O115" s="102" t="s">
        <v>21</v>
      </c>
      <c r="P115" s="102"/>
      <c r="Q115" s="1" t="s">
        <v>206</v>
      </c>
      <c r="R115" s="1" t="s">
        <v>60</v>
      </c>
      <c r="S115" s="1" t="s">
        <v>175</v>
      </c>
    </row>
    <row r="116" spans="13:19" ht="12.75">
      <c r="M116" s="1" t="s">
        <v>478</v>
      </c>
      <c r="N116" s="1" t="s">
        <v>60</v>
      </c>
      <c r="O116" s="1" t="s">
        <v>21</v>
      </c>
      <c r="P116" s="102"/>
      <c r="Q116" s="102" t="s">
        <v>206</v>
      </c>
      <c r="R116" s="102" t="s">
        <v>59</v>
      </c>
      <c r="S116" s="102" t="s">
        <v>175</v>
      </c>
    </row>
    <row r="117" spans="13:19" ht="12.75">
      <c r="M117" s="102" t="s">
        <v>479</v>
      </c>
      <c r="N117" s="102" t="s">
        <v>60</v>
      </c>
      <c r="O117" s="102" t="s">
        <v>21</v>
      </c>
      <c r="P117" s="102"/>
      <c r="Q117" s="102" t="s">
        <v>207</v>
      </c>
      <c r="R117" s="102" t="s">
        <v>59</v>
      </c>
      <c r="S117" s="102" t="s">
        <v>175</v>
      </c>
    </row>
    <row r="118" spans="13:19" ht="12.75">
      <c r="M118" s="102" t="s">
        <v>354</v>
      </c>
      <c r="N118" s="102" t="s">
        <v>16</v>
      </c>
      <c r="O118" s="102" t="s">
        <v>70</v>
      </c>
      <c r="P118" s="59"/>
      <c r="Q118" s="102" t="s">
        <v>208</v>
      </c>
      <c r="R118" s="102" t="s">
        <v>209</v>
      </c>
      <c r="S118" s="102" t="s">
        <v>75</v>
      </c>
    </row>
    <row r="119" spans="13:19" ht="12.75">
      <c r="M119" s="1" t="s">
        <v>355</v>
      </c>
      <c r="N119" s="1" t="s">
        <v>101</v>
      </c>
      <c r="O119" s="1" t="s">
        <v>241</v>
      </c>
      <c r="P119" s="59"/>
      <c r="Q119" s="102" t="s">
        <v>434</v>
      </c>
      <c r="R119" s="102" t="s">
        <v>435</v>
      </c>
      <c r="S119" s="102" t="s">
        <v>321</v>
      </c>
    </row>
    <row r="120" spans="13:19" ht="12.75">
      <c r="M120" s="102" t="s">
        <v>231</v>
      </c>
      <c r="N120" s="102" t="s">
        <v>18</v>
      </c>
      <c r="O120" s="102" t="s">
        <v>21</v>
      </c>
      <c r="P120" s="102"/>
      <c r="Q120" s="1" t="s">
        <v>434</v>
      </c>
      <c r="R120" s="1" t="s">
        <v>435</v>
      </c>
      <c r="S120" s="1" t="s">
        <v>436</v>
      </c>
    </row>
    <row r="121" spans="13:19" ht="12.75">
      <c r="M121" s="1" t="s">
        <v>260</v>
      </c>
      <c r="N121" s="1" t="s">
        <v>261</v>
      </c>
      <c r="O121" s="1" t="s">
        <v>21</v>
      </c>
      <c r="P121" s="102"/>
      <c r="Q121" s="102" t="s">
        <v>128</v>
      </c>
      <c r="R121" s="102" t="s">
        <v>129</v>
      </c>
      <c r="S121" s="102" t="s">
        <v>103</v>
      </c>
    </row>
    <row r="122" spans="13:19" ht="12.75">
      <c r="M122" s="59" t="s">
        <v>488</v>
      </c>
      <c r="N122" s="59" t="s">
        <v>162</v>
      </c>
      <c r="O122" s="59" t="s">
        <v>489</v>
      </c>
      <c r="P122" s="102"/>
      <c r="Q122" s="102" t="s">
        <v>356</v>
      </c>
      <c r="R122" s="102" t="s">
        <v>129</v>
      </c>
      <c r="S122" s="102" t="s">
        <v>103</v>
      </c>
    </row>
    <row r="123" spans="13:19" ht="12.75">
      <c r="M123" s="102" t="s">
        <v>246</v>
      </c>
      <c r="N123" s="102" t="s">
        <v>60</v>
      </c>
      <c r="O123" s="102" t="s">
        <v>247</v>
      </c>
      <c r="P123" s="102"/>
      <c r="Q123" s="1" t="s">
        <v>438</v>
      </c>
      <c r="R123" s="1" t="s">
        <v>129</v>
      </c>
      <c r="S123" s="1" t="s">
        <v>103</v>
      </c>
    </row>
    <row r="124" spans="13:19" ht="12.75">
      <c r="M124" s="1" t="s">
        <v>246</v>
      </c>
      <c r="N124" s="1" t="s">
        <v>60</v>
      </c>
      <c r="O124" s="1" t="s">
        <v>152</v>
      </c>
      <c r="P124" s="59"/>
      <c r="Q124" s="102" t="s">
        <v>35</v>
      </c>
      <c r="R124" s="102" t="s">
        <v>17</v>
      </c>
      <c r="S124" s="102" t="s">
        <v>57</v>
      </c>
    </row>
    <row r="125" spans="13:19" ht="12.75">
      <c r="M125" s="102" t="s">
        <v>246</v>
      </c>
      <c r="N125" s="102" t="s">
        <v>16</v>
      </c>
      <c r="O125" s="102" t="s">
        <v>21</v>
      </c>
      <c r="P125" s="102"/>
      <c r="Q125" s="1" t="s">
        <v>35</v>
      </c>
      <c r="R125" s="1" t="s">
        <v>59</v>
      </c>
      <c r="S125" s="1" t="s">
        <v>57</v>
      </c>
    </row>
    <row r="126" spans="13:19" ht="12.75">
      <c r="M126" s="1" t="s">
        <v>486</v>
      </c>
      <c r="N126" s="1" t="s">
        <v>16</v>
      </c>
      <c r="O126" s="1" t="s">
        <v>21</v>
      </c>
      <c r="P126" s="102"/>
      <c r="Q126" s="102" t="s">
        <v>210</v>
      </c>
      <c r="R126" s="102" t="s">
        <v>80</v>
      </c>
      <c r="S126" s="102" t="s">
        <v>241</v>
      </c>
    </row>
    <row r="127" spans="13:19" ht="12.75">
      <c r="M127" s="102" t="s">
        <v>487</v>
      </c>
      <c r="N127" s="102" t="s">
        <v>16</v>
      </c>
      <c r="O127" s="102" t="s">
        <v>21</v>
      </c>
      <c r="P127" s="59"/>
      <c r="Q127" s="1" t="s">
        <v>210</v>
      </c>
      <c r="R127" s="1" t="s">
        <v>80</v>
      </c>
      <c r="S127" s="1" t="s">
        <v>173</v>
      </c>
    </row>
    <row r="128" spans="13:19" ht="12.75">
      <c r="M128" s="1" t="s">
        <v>357</v>
      </c>
      <c r="N128" s="1" t="s">
        <v>80</v>
      </c>
      <c r="O128" s="1" t="s">
        <v>75</v>
      </c>
      <c r="P128" s="102"/>
      <c r="Q128" s="102" t="s">
        <v>130</v>
      </c>
      <c r="R128" s="102" t="s">
        <v>15</v>
      </c>
      <c r="S128" s="102" t="s">
        <v>65</v>
      </c>
    </row>
    <row r="129" spans="13:19" ht="12.75">
      <c r="M129" s="102" t="s">
        <v>358</v>
      </c>
      <c r="N129" s="102" t="s">
        <v>187</v>
      </c>
      <c r="O129" s="102" t="s">
        <v>253</v>
      </c>
      <c r="P129" s="102"/>
      <c r="Q129" s="1" t="s">
        <v>439</v>
      </c>
      <c r="R129" s="1" t="s">
        <v>440</v>
      </c>
      <c r="S129" s="1" t="s">
        <v>21</v>
      </c>
    </row>
    <row r="130" spans="13:19" ht="12.75">
      <c r="M130" s="1" t="s">
        <v>169</v>
      </c>
      <c r="N130" s="1" t="s">
        <v>60</v>
      </c>
      <c r="O130" s="1" t="s">
        <v>275</v>
      </c>
      <c r="P130" s="102"/>
      <c r="Q130" s="1" t="s">
        <v>439</v>
      </c>
      <c r="R130" s="1" t="s">
        <v>440</v>
      </c>
      <c r="S130" s="1" t="s">
        <v>427</v>
      </c>
    </row>
    <row r="131" spans="13:19" ht="12.75">
      <c r="M131" s="1" t="s">
        <v>472</v>
      </c>
      <c r="N131" s="1" t="s">
        <v>299</v>
      </c>
      <c r="O131" s="1" t="s">
        <v>481</v>
      </c>
      <c r="P131" s="102"/>
      <c r="Q131" s="1" t="s">
        <v>441</v>
      </c>
      <c r="R131" s="1" t="s">
        <v>60</v>
      </c>
      <c r="S131" s="1" t="s">
        <v>21</v>
      </c>
    </row>
    <row r="132" spans="13:19" ht="12.75">
      <c r="M132" s="102" t="s">
        <v>170</v>
      </c>
      <c r="N132" s="102" t="s">
        <v>60</v>
      </c>
      <c r="O132" s="102" t="s">
        <v>171</v>
      </c>
      <c r="P132" s="102"/>
      <c r="Q132" s="102" t="s">
        <v>49</v>
      </c>
      <c r="R132" s="102" t="s">
        <v>48</v>
      </c>
      <c r="S132" s="102" t="s">
        <v>57</v>
      </c>
    </row>
    <row r="133" spans="13:19" ht="12.75">
      <c r="M133" s="1" t="s">
        <v>442</v>
      </c>
      <c r="N133" s="1" t="s">
        <v>12</v>
      </c>
      <c r="O133" s="1" t="s">
        <v>247</v>
      </c>
      <c r="P133" s="102"/>
      <c r="Q133" s="102" t="s">
        <v>359</v>
      </c>
      <c r="R133" s="102" t="s">
        <v>60</v>
      </c>
      <c r="S133" s="102" t="s">
        <v>168</v>
      </c>
    </row>
    <row r="134" spans="13:19" ht="12.75">
      <c r="M134" s="102" t="s">
        <v>360</v>
      </c>
      <c r="N134" s="102" t="s">
        <v>60</v>
      </c>
      <c r="O134" s="102" t="s">
        <v>173</v>
      </c>
      <c r="P134" s="102"/>
      <c r="Q134" s="1" t="s">
        <v>405</v>
      </c>
      <c r="R134" s="1" t="s">
        <v>280</v>
      </c>
      <c r="S134" s="1" t="s">
        <v>202</v>
      </c>
    </row>
    <row r="135" spans="13:19" ht="12.75">
      <c r="M135" s="1" t="s">
        <v>443</v>
      </c>
      <c r="N135" s="1" t="s">
        <v>149</v>
      </c>
      <c r="O135" s="1" t="s">
        <v>173</v>
      </c>
      <c r="P135" s="102"/>
      <c r="Q135" s="102" t="s">
        <v>131</v>
      </c>
      <c r="R135" s="102" t="s">
        <v>101</v>
      </c>
      <c r="S135" s="102" t="s">
        <v>57</v>
      </c>
    </row>
    <row r="136" spans="13:19" ht="12.75">
      <c r="M136" s="102" t="s">
        <v>34</v>
      </c>
      <c r="N136" s="102" t="s">
        <v>15</v>
      </c>
      <c r="O136" s="102" t="s">
        <v>22</v>
      </c>
      <c r="P136" s="102"/>
      <c r="Q136" s="102" t="s">
        <v>131</v>
      </c>
      <c r="R136" s="102" t="s">
        <v>11</v>
      </c>
      <c r="S136" s="102" t="s">
        <v>232</v>
      </c>
    </row>
    <row r="137" spans="13:19" ht="12.75">
      <c r="M137" s="59" t="s">
        <v>361</v>
      </c>
      <c r="N137" s="59" t="s">
        <v>15</v>
      </c>
      <c r="O137" s="59" t="s">
        <v>22</v>
      </c>
      <c r="P137" s="102"/>
      <c r="Q137" s="102" t="s">
        <v>233</v>
      </c>
      <c r="R137" s="102" t="s">
        <v>234</v>
      </c>
      <c r="S137" s="102" t="s">
        <v>202</v>
      </c>
    </row>
    <row r="138" spans="13:19" ht="12.75">
      <c r="M138" s="59" t="s">
        <v>444</v>
      </c>
      <c r="N138" s="59" t="s">
        <v>111</v>
      </c>
      <c r="O138" s="59" t="s">
        <v>175</v>
      </c>
      <c r="P138" s="59"/>
      <c r="Q138" s="102" t="s">
        <v>362</v>
      </c>
      <c r="R138" s="102" t="s">
        <v>234</v>
      </c>
      <c r="S138" s="102" t="s">
        <v>202</v>
      </c>
    </row>
    <row r="139" spans="13:19" ht="12.75">
      <c r="M139" s="102" t="s">
        <v>363</v>
      </c>
      <c r="N139" s="102" t="s">
        <v>77</v>
      </c>
      <c r="O139" s="102" t="s">
        <v>103</v>
      </c>
      <c r="P139" s="102"/>
      <c r="Q139" s="102" t="s">
        <v>132</v>
      </c>
      <c r="R139" s="102" t="s">
        <v>56</v>
      </c>
      <c r="S139" s="102" t="s">
        <v>73</v>
      </c>
    </row>
    <row r="140" spans="13:19" ht="12.75">
      <c r="M140" s="1" t="s">
        <v>460</v>
      </c>
      <c r="N140" s="1" t="s">
        <v>60</v>
      </c>
      <c r="O140" s="1" t="s">
        <v>21</v>
      </c>
      <c r="P140" s="59"/>
      <c r="Q140" s="102" t="s">
        <v>133</v>
      </c>
      <c r="R140" s="102" t="s">
        <v>18</v>
      </c>
      <c r="S140" s="102" t="s">
        <v>205</v>
      </c>
    </row>
    <row r="141" spans="13:19" ht="12.75">
      <c r="M141" s="1" t="s">
        <v>172</v>
      </c>
      <c r="N141" s="1" t="s">
        <v>80</v>
      </c>
      <c r="O141" s="1" t="s">
        <v>222</v>
      </c>
      <c r="P141" s="102"/>
      <c r="Q141" s="102" t="s">
        <v>133</v>
      </c>
      <c r="R141" s="102" t="s">
        <v>18</v>
      </c>
      <c r="S141" s="102" t="s">
        <v>134</v>
      </c>
    </row>
    <row r="142" spans="13:19" ht="12.75">
      <c r="M142" s="59" t="s">
        <v>172</v>
      </c>
      <c r="N142" s="59" t="s">
        <v>80</v>
      </c>
      <c r="O142" s="59" t="s">
        <v>75</v>
      </c>
      <c r="Q142" s="1" t="s">
        <v>492</v>
      </c>
      <c r="R142" s="1" t="s">
        <v>121</v>
      </c>
      <c r="S142" s="1" t="s">
        <v>241</v>
      </c>
    </row>
    <row r="143" spans="13:19" ht="12.75">
      <c r="M143" s="1" t="s">
        <v>364</v>
      </c>
      <c r="N143" s="1" t="s">
        <v>365</v>
      </c>
      <c r="O143" s="1" t="s">
        <v>366</v>
      </c>
      <c r="Q143" s="102" t="s">
        <v>368</v>
      </c>
      <c r="R143" s="102" t="s">
        <v>16</v>
      </c>
      <c r="S143" s="102" t="s">
        <v>369</v>
      </c>
    </row>
    <row r="144" spans="13:19" ht="12.75">
      <c r="M144" s="1" t="s">
        <v>394</v>
      </c>
      <c r="N144" s="1" t="s">
        <v>48</v>
      </c>
      <c r="O144" s="1" t="s">
        <v>202</v>
      </c>
      <c r="Q144" s="102" t="s">
        <v>490</v>
      </c>
      <c r="R144" s="102" t="s">
        <v>12</v>
      </c>
      <c r="S144" s="102" t="s">
        <v>491</v>
      </c>
    </row>
    <row r="145" spans="13:19" ht="12.75">
      <c r="M145" s="102" t="s">
        <v>367</v>
      </c>
      <c r="N145" s="102" t="s">
        <v>33</v>
      </c>
      <c r="O145" s="102" t="s">
        <v>173</v>
      </c>
      <c r="Q145" s="102" t="s">
        <v>23</v>
      </c>
      <c r="R145" s="102" t="s">
        <v>11</v>
      </c>
      <c r="S145" s="102" t="s">
        <v>57</v>
      </c>
    </row>
    <row r="146" spans="13:19" ht="12.75">
      <c r="M146" s="102" t="s">
        <v>221</v>
      </c>
      <c r="N146" s="102" t="s">
        <v>111</v>
      </c>
      <c r="O146" s="102" t="s">
        <v>22</v>
      </c>
      <c r="Q146" s="102" t="s">
        <v>219</v>
      </c>
      <c r="R146" s="102" t="s">
        <v>80</v>
      </c>
      <c r="S146" s="102" t="s">
        <v>220</v>
      </c>
    </row>
    <row r="147" spans="13:19" ht="12.75">
      <c r="M147" s="102" t="s">
        <v>370</v>
      </c>
      <c r="N147" s="102" t="s">
        <v>56</v>
      </c>
      <c r="O147" s="102" t="s">
        <v>371</v>
      </c>
      <c r="Q147" s="102" t="s">
        <v>211</v>
      </c>
      <c r="R147" s="102" t="s">
        <v>80</v>
      </c>
      <c r="S147" s="102" t="s">
        <v>95</v>
      </c>
    </row>
    <row r="148" spans="13:19" ht="12.75">
      <c r="M148" s="102" t="s">
        <v>239</v>
      </c>
      <c r="N148" s="102" t="s">
        <v>80</v>
      </c>
      <c r="O148" s="102" t="s">
        <v>240</v>
      </c>
      <c r="Q148" s="102" t="s">
        <v>135</v>
      </c>
      <c r="R148" s="102" t="s">
        <v>136</v>
      </c>
      <c r="S148" s="102" t="s">
        <v>64</v>
      </c>
    </row>
    <row r="149" spans="13:19" ht="12.75">
      <c r="M149" s="1" t="s">
        <v>462</v>
      </c>
      <c r="N149" s="1" t="s">
        <v>67</v>
      </c>
      <c r="O149" s="1" t="s">
        <v>95</v>
      </c>
      <c r="Q149" s="102" t="s">
        <v>373</v>
      </c>
      <c r="R149" s="102" t="s">
        <v>36</v>
      </c>
      <c r="S149" s="102" t="s">
        <v>173</v>
      </c>
    </row>
    <row r="150" spans="13:19" ht="12.75">
      <c r="M150" s="59" t="s">
        <v>174</v>
      </c>
      <c r="N150" s="59" t="s">
        <v>60</v>
      </c>
      <c r="O150" s="59" t="s">
        <v>175</v>
      </c>
      <c r="Q150" s="1" t="s">
        <v>137</v>
      </c>
      <c r="R150" s="1" t="s">
        <v>138</v>
      </c>
      <c r="S150" s="1" t="s">
        <v>21</v>
      </c>
    </row>
    <row r="151" spans="13:19" ht="12.75">
      <c r="M151" s="1" t="s">
        <v>174</v>
      </c>
      <c r="N151" s="1" t="s">
        <v>17</v>
      </c>
      <c r="O151" s="1" t="s">
        <v>57</v>
      </c>
      <c r="Q151" s="102" t="s">
        <v>139</v>
      </c>
      <c r="R151" s="102" t="s">
        <v>140</v>
      </c>
      <c r="S151" s="102" t="s">
        <v>73</v>
      </c>
    </row>
    <row r="152" spans="13:19" ht="12.75">
      <c r="M152" s="102" t="s">
        <v>372</v>
      </c>
      <c r="N152" s="102" t="s">
        <v>121</v>
      </c>
      <c r="O152" s="102" t="s">
        <v>306</v>
      </c>
      <c r="Q152" s="102" t="s">
        <v>375</v>
      </c>
      <c r="R152" s="102" t="s">
        <v>40</v>
      </c>
      <c r="S152" s="102" t="s">
        <v>21</v>
      </c>
    </row>
    <row r="153" spans="13:19" ht="12.75">
      <c r="M153" s="102" t="s">
        <v>176</v>
      </c>
      <c r="N153" s="102" t="s">
        <v>59</v>
      </c>
      <c r="O153" s="102" t="s">
        <v>374</v>
      </c>
      <c r="Q153" s="102" t="s">
        <v>377</v>
      </c>
      <c r="R153" s="102" t="s">
        <v>138</v>
      </c>
      <c r="S153" s="102" t="s">
        <v>241</v>
      </c>
    </row>
    <row r="154" spans="13:19" ht="12.75">
      <c r="M154" s="102" t="s">
        <v>176</v>
      </c>
      <c r="N154" s="102" t="s">
        <v>50</v>
      </c>
      <c r="O154" s="102" t="s">
        <v>21</v>
      </c>
      <c r="Q154" s="102" t="s">
        <v>378</v>
      </c>
      <c r="R154" s="102" t="s">
        <v>77</v>
      </c>
      <c r="S154" s="102" t="s">
        <v>205</v>
      </c>
    </row>
    <row r="155" spans="13:19" ht="12.75">
      <c r="M155" s="1" t="s">
        <v>176</v>
      </c>
      <c r="N155" s="1" t="s">
        <v>50</v>
      </c>
      <c r="O155" s="1" t="s">
        <v>241</v>
      </c>
      <c r="Q155" s="102" t="s">
        <v>254</v>
      </c>
      <c r="R155" s="102" t="s">
        <v>48</v>
      </c>
      <c r="S155" s="102" t="s">
        <v>255</v>
      </c>
    </row>
    <row r="156" spans="13:19" ht="12.75">
      <c r="M156" s="102" t="s">
        <v>243</v>
      </c>
      <c r="N156" s="102" t="s">
        <v>50</v>
      </c>
      <c r="O156" s="102" t="s">
        <v>21</v>
      </c>
      <c r="Q156" s="1" t="s">
        <v>381</v>
      </c>
      <c r="R156" s="1" t="s">
        <v>167</v>
      </c>
      <c r="S156" s="1" t="s">
        <v>382</v>
      </c>
    </row>
    <row r="157" spans="13:19" ht="12.75">
      <c r="M157" s="1" t="s">
        <v>376</v>
      </c>
      <c r="N157" s="1" t="s">
        <v>12</v>
      </c>
      <c r="O157" s="1" t="s">
        <v>300</v>
      </c>
      <c r="Q157" s="102" t="s">
        <v>141</v>
      </c>
      <c r="R157" s="102" t="s">
        <v>36</v>
      </c>
      <c r="S157" s="102" t="s">
        <v>64</v>
      </c>
    </row>
    <row r="158" spans="13:19" ht="12.75">
      <c r="M158" s="1" t="s">
        <v>461</v>
      </c>
      <c r="N158" s="1" t="s">
        <v>40</v>
      </c>
      <c r="O158" s="1" t="s">
        <v>297</v>
      </c>
      <c r="Q158" s="102" t="s">
        <v>141</v>
      </c>
      <c r="R158" s="102" t="s">
        <v>36</v>
      </c>
      <c r="S158" s="102" t="s">
        <v>178</v>
      </c>
    </row>
    <row r="159" spans="13:19" ht="12.75">
      <c r="M159" s="1" t="s">
        <v>445</v>
      </c>
      <c r="N159" s="1" t="s">
        <v>50</v>
      </c>
      <c r="O159" s="1" t="s">
        <v>154</v>
      </c>
      <c r="Q159" s="102" t="s">
        <v>142</v>
      </c>
      <c r="R159" s="102" t="s">
        <v>143</v>
      </c>
      <c r="S159" s="102" t="s">
        <v>64</v>
      </c>
    </row>
    <row r="160" spans="13:19" ht="12.75">
      <c r="M160" s="102" t="s">
        <v>177</v>
      </c>
      <c r="N160" s="102" t="s">
        <v>60</v>
      </c>
      <c r="O160" s="102" t="s">
        <v>178</v>
      </c>
      <c r="Q160" s="102" t="s">
        <v>51</v>
      </c>
      <c r="R160" s="102" t="s">
        <v>52</v>
      </c>
      <c r="S160" s="102" t="s">
        <v>57</v>
      </c>
    </row>
    <row r="161" spans="13:19" ht="12.75">
      <c r="M161" s="102" t="s">
        <v>379</v>
      </c>
      <c r="N161" s="102" t="s">
        <v>104</v>
      </c>
      <c r="O161" s="102" t="s">
        <v>380</v>
      </c>
      <c r="Q161" s="1" t="s">
        <v>387</v>
      </c>
      <c r="R161" s="1" t="s">
        <v>15</v>
      </c>
      <c r="S161" s="1" t="s">
        <v>287</v>
      </c>
    </row>
    <row r="162" spans="13:19" ht="12.75">
      <c r="M162" s="102" t="s">
        <v>383</v>
      </c>
      <c r="N162" s="102" t="s">
        <v>224</v>
      </c>
      <c r="O162" s="102" t="s">
        <v>75</v>
      </c>
      <c r="Q162" s="102" t="s">
        <v>144</v>
      </c>
      <c r="R162" s="102" t="s">
        <v>60</v>
      </c>
      <c r="S162" s="102" t="s">
        <v>241</v>
      </c>
    </row>
    <row r="163" spans="13:19" ht="12.75">
      <c r="M163" s="102" t="s">
        <v>384</v>
      </c>
      <c r="N163" s="102" t="s">
        <v>36</v>
      </c>
      <c r="O163" s="102" t="s">
        <v>78</v>
      </c>
      <c r="Q163" s="1" t="s">
        <v>446</v>
      </c>
      <c r="R163" s="1" t="s">
        <v>48</v>
      </c>
      <c r="S163" s="1" t="s">
        <v>411</v>
      </c>
    </row>
    <row r="164" spans="13:19" ht="12.75">
      <c r="M164" s="1" t="s">
        <v>454</v>
      </c>
      <c r="N164" s="1" t="s">
        <v>162</v>
      </c>
      <c r="O164" s="1" t="s">
        <v>297</v>
      </c>
      <c r="Q164" s="102" t="s">
        <v>26</v>
      </c>
      <c r="R164" s="102" t="s">
        <v>16</v>
      </c>
      <c r="S164" s="102" t="s">
        <v>64</v>
      </c>
    </row>
    <row r="165" spans="13:19" ht="12.75">
      <c r="M165" s="102" t="s">
        <v>385</v>
      </c>
      <c r="N165" s="102" t="s">
        <v>386</v>
      </c>
      <c r="O165" s="102" t="s">
        <v>65</v>
      </c>
      <c r="Q165" s="102" t="s">
        <v>259</v>
      </c>
      <c r="R165" s="102" t="s">
        <v>18</v>
      </c>
      <c r="S165" s="102" t="s">
        <v>168</v>
      </c>
    </row>
    <row r="166" spans="13:19" ht="12.75">
      <c r="M166" s="102" t="s">
        <v>403</v>
      </c>
      <c r="N166" s="102" t="s">
        <v>404</v>
      </c>
      <c r="O166" s="102" t="s">
        <v>202</v>
      </c>
      <c r="Q166" s="102" t="s">
        <v>390</v>
      </c>
      <c r="R166" s="102" t="s">
        <v>40</v>
      </c>
      <c r="S166" s="102" t="s">
        <v>340</v>
      </c>
    </row>
    <row r="167" spans="13:19" ht="12.75">
      <c r="M167" s="59" t="s">
        <v>179</v>
      </c>
      <c r="N167" s="59" t="s">
        <v>48</v>
      </c>
      <c r="O167" s="59" t="s">
        <v>75</v>
      </c>
      <c r="Q167" s="102" t="s">
        <v>395</v>
      </c>
      <c r="R167" s="102" t="s">
        <v>67</v>
      </c>
      <c r="S167" s="102" t="s">
        <v>75</v>
      </c>
    </row>
    <row r="168" spans="13:19" ht="12.75">
      <c r="M168" s="1" t="s">
        <v>447</v>
      </c>
      <c r="N168" s="1" t="s">
        <v>18</v>
      </c>
      <c r="O168" s="1" t="s">
        <v>448</v>
      </c>
      <c r="Q168" s="1" t="s">
        <v>27</v>
      </c>
      <c r="R168" s="1" t="s">
        <v>13</v>
      </c>
      <c r="S168" s="1" t="s">
        <v>21</v>
      </c>
    </row>
    <row r="169" spans="13:19" ht="12.75">
      <c r="M169" s="102" t="s">
        <v>388</v>
      </c>
      <c r="N169" s="102" t="s">
        <v>16</v>
      </c>
      <c r="O169" s="102" t="s">
        <v>389</v>
      </c>
      <c r="Q169" s="102" t="s">
        <v>391</v>
      </c>
      <c r="R169" s="102" t="s">
        <v>13</v>
      </c>
      <c r="S169" s="102" t="s">
        <v>65</v>
      </c>
    </row>
    <row r="170" spans="13:19" ht="12.75">
      <c r="M170" s="1" t="s">
        <v>449</v>
      </c>
      <c r="N170" s="1" t="s">
        <v>60</v>
      </c>
      <c r="O170" s="1" t="s">
        <v>168</v>
      </c>
      <c r="Q170" s="59" t="s">
        <v>30</v>
      </c>
      <c r="R170" s="59" t="s">
        <v>31</v>
      </c>
      <c r="S170" s="59" t="s">
        <v>21</v>
      </c>
    </row>
    <row r="171" spans="13:19" ht="12.75">
      <c r="M171" s="59" t="s">
        <v>63</v>
      </c>
      <c r="N171" s="59" t="s">
        <v>48</v>
      </c>
      <c r="O171" s="59" t="s">
        <v>21</v>
      </c>
      <c r="Q171" s="1" t="s">
        <v>153</v>
      </c>
      <c r="R171" s="1" t="s">
        <v>31</v>
      </c>
      <c r="S171" s="1" t="s">
        <v>65</v>
      </c>
    </row>
    <row r="172" spans="13:19" ht="12.75">
      <c r="M172" s="102" t="s">
        <v>145</v>
      </c>
      <c r="N172" s="102" t="s">
        <v>146</v>
      </c>
      <c r="O172" s="102" t="s">
        <v>73</v>
      </c>
      <c r="Q172" s="1" t="s">
        <v>450</v>
      </c>
      <c r="R172" s="1" t="s">
        <v>111</v>
      </c>
      <c r="S172" s="1" t="s">
        <v>65</v>
      </c>
    </row>
    <row r="173" spans="13:15" ht="12.75">
      <c r="M173" s="102" t="s">
        <v>262</v>
      </c>
      <c r="N173" s="102" t="s">
        <v>263</v>
      </c>
      <c r="O173" s="102" t="s">
        <v>264</v>
      </c>
    </row>
    <row r="174" spans="13:15" ht="12.75">
      <c r="M174" s="1" t="s">
        <v>451</v>
      </c>
      <c r="N174" s="1" t="s">
        <v>18</v>
      </c>
      <c r="O174" s="1" t="s">
        <v>452</v>
      </c>
    </row>
    <row r="175" spans="13:15" ht="12.75">
      <c r="M175" s="1" t="s">
        <v>455</v>
      </c>
      <c r="N175" s="1" t="s">
        <v>107</v>
      </c>
      <c r="O175" s="1" t="s">
        <v>416</v>
      </c>
    </row>
    <row r="176" spans="13:15" ht="12.75">
      <c r="M176" s="1" t="s">
        <v>453</v>
      </c>
      <c r="N176" s="1" t="s">
        <v>101</v>
      </c>
      <c r="O176" s="1" t="s">
        <v>303</v>
      </c>
    </row>
    <row r="177" spans="13:19" ht="12.75">
      <c r="M177" s="1" t="s">
        <v>265</v>
      </c>
      <c r="N177" s="1" t="s">
        <v>11</v>
      </c>
      <c r="O177" s="1" t="s">
        <v>266</v>
      </c>
      <c r="Q177" s="102"/>
      <c r="R177" s="102"/>
      <c r="S177" s="102"/>
    </row>
    <row r="178" spans="13:19" ht="12.75">
      <c r="M178" s="59"/>
      <c r="N178" s="59"/>
      <c r="O178" s="59"/>
      <c r="Q178" s="102"/>
      <c r="R178" s="102"/>
      <c r="S178" s="102"/>
    </row>
    <row r="179" spans="13:15" ht="12.75">
      <c r="M179" s="59"/>
      <c r="N179" s="59"/>
      <c r="O179" s="59"/>
    </row>
    <row r="180" spans="17:19" ht="12.75">
      <c r="Q180" s="102"/>
      <c r="R180" s="102"/>
      <c r="S180" s="102"/>
    </row>
    <row r="181" spans="13:15" ht="12.75">
      <c r="M181" s="59"/>
      <c r="N181" s="59"/>
      <c r="O181" s="59"/>
    </row>
    <row r="182" spans="13:19" ht="12.75">
      <c r="M182" s="102"/>
      <c r="N182" s="102"/>
      <c r="O182" s="102"/>
      <c r="Q182" s="102"/>
      <c r="R182" s="102"/>
      <c r="S182" s="102"/>
    </row>
    <row r="183" spans="17:19" ht="12.75">
      <c r="Q183" s="102"/>
      <c r="R183" s="102"/>
      <c r="S183" s="102"/>
    </row>
    <row r="184" spans="17:19" ht="12.75">
      <c r="Q184" s="102"/>
      <c r="R184" s="102"/>
      <c r="S184" s="102"/>
    </row>
    <row r="185" spans="17:19" ht="12.75">
      <c r="Q185" s="102"/>
      <c r="R185" s="102"/>
      <c r="S185" s="102"/>
    </row>
    <row r="187" spans="17:19" ht="12.75">
      <c r="Q187" s="102"/>
      <c r="R187" s="102"/>
      <c r="S187" s="102"/>
    </row>
    <row r="188" spans="17:19" ht="12.75">
      <c r="Q188" s="102"/>
      <c r="R188" s="102"/>
      <c r="S188" s="102"/>
    </row>
    <row r="190" spans="17:19" ht="12.75">
      <c r="Q190" s="102"/>
      <c r="R190" s="102"/>
      <c r="S190" s="102"/>
    </row>
    <row r="191" spans="13:15" ht="12.75">
      <c r="M191" s="59"/>
      <c r="N191" s="59"/>
      <c r="O191" s="59"/>
    </row>
    <row r="192" spans="13:19" ht="12.75">
      <c r="M192" s="59"/>
      <c r="N192" s="59"/>
      <c r="O192" s="59"/>
      <c r="Q192" s="59"/>
      <c r="R192" s="59"/>
      <c r="S192" s="59"/>
    </row>
    <row r="193" spans="13:19" ht="12.75">
      <c r="M193" s="59"/>
      <c r="N193" s="59"/>
      <c r="O193" s="59"/>
      <c r="Q193" s="102"/>
      <c r="R193" s="102"/>
      <c r="S193" s="102"/>
    </row>
    <row r="194" spans="13:19" ht="12.75">
      <c r="M194" s="59"/>
      <c r="N194" s="59"/>
      <c r="O194" s="59"/>
      <c r="Q194" s="59"/>
      <c r="R194" s="59"/>
      <c r="S194" s="59"/>
    </row>
    <row r="197" spans="13:15" ht="12.75">
      <c r="M197" s="59"/>
      <c r="N197" s="59"/>
      <c r="O197" s="59"/>
    </row>
    <row r="198" spans="13:19" ht="12.75">
      <c r="M198" s="59"/>
      <c r="N198" s="59"/>
      <c r="O198" s="59"/>
      <c r="Q198" s="102"/>
      <c r="R198" s="102"/>
      <c r="S198" s="102"/>
    </row>
    <row r="199" spans="17:19" ht="12.75">
      <c r="Q199" s="102"/>
      <c r="R199" s="102"/>
      <c r="S199" s="102"/>
    </row>
    <row r="200" spans="13:15" ht="12.75">
      <c r="M200" s="59"/>
      <c r="N200" s="59"/>
      <c r="O200" s="59"/>
    </row>
    <row r="201" spans="13:19" ht="12.75">
      <c r="M201" s="59"/>
      <c r="N201" s="59"/>
      <c r="O201" s="59"/>
      <c r="Q201" s="102"/>
      <c r="R201" s="102"/>
      <c r="S201" s="102"/>
    </row>
    <row r="202" spans="13:15" ht="12.75">
      <c r="M202" s="59"/>
      <c r="N202" s="59"/>
      <c r="O202" s="59"/>
    </row>
    <row r="203" spans="13:15" ht="12.75">
      <c r="M203" s="102"/>
      <c r="N203" s="102"/>
      <c r="O203" s="102"/>
    </row>
    <row r="204" spans="17:19" ht="12.75">
      <c r="Q204" s="59"/>
      <c r="R204" s="59"/>
      <c r="S204" s="59"/>
    </row>
    <row r="205" spans="13:15" ht="12.75">
      <c r="M205" s="102"/>
      <c r="N205" s="102"/>
      <c r="O205" s="102"/>
    </row>
    <row r="206" spans="17:19" ht="12.75">
      <c r="Q206" s="102"/>
      <c r="R206" s="102"/>
      <c r="S206" s="102"/>
    </row>
    <row r="209" spans="17:19" ht="12.75">
      <c r="Q209" s="59"/>
      <c r="R209" s="59"/>
      <c r="S209" s="59"/>
    </row>
    <row r="211" spans="17:19" ht="12.75">
      <c r="Q211" s="102"/>
      <c r="R211" s="102"/>
      <c r="S211" s="102"/>
    </row>
    <row r="212" spans="17:19" ht="12.75">
      <c r="Q212" s="102"/>
      <c r="R212" s="102"/>
      <c r="S212" s="102"/>
    </row>
    <row r="218" spans="17:19" ht="12.75">
      <c r="Q218" s="102"/>
      <c r="R218" s="102"/>
      <c r="S218" s="102"/>
    </row>
    <row r="220" spans="17:19" ht="12.75">
      <c r="Q220" s="102"/>
      <c r="R220" s="102"/>
      <c r="S220" s="102"/>
    </row>
    <row r="222" spans="17:19" ht="12.75">
      <c r="Q222" s="102"/>
      <c r="R222" s="102"/>
      <c r="S222" s="102"/>
    </row>
    <row r="227" spans="17:19" ht="12.75">
      <c r="Q227" s="102"/>
      <c r="R227" s="102"/>
      <c r="S227" s="102"/>
    </row>
    <row r="229" spans="17:19" ht="12.75">
      <c r="Q229" s="102"/>
      <c r="R229" s="102"/>
      <c r="S229" s="102"/>
    </row>
    <row r="233" spans="17:19" ht="12.75">
      <c r="Q233" s="102"/>
      <c r="R233" s="102"/>
      <c r="S233" s="102"/>
    </row>
    <row r="236" spans="17:19" ht="12.75">
      <c r="Q236" s="102"/>
      <c r="R236" s="102"/>
      <c r="S236" s="102"/>
    </row>
    <row r="237" spans="13:15" ht="12.75">
      <c r="M237" s="102"/>
      <c r="N237" s="102"/>
      <c r="O237" s="102"/>
    </row>
    <row r="240" spans="17:19" ht="12.75">
      <c r="Q240" s="102"/>
      <c r="R240" s="102"/>
      <c r="S240" s="102"/>
    </row>
    <row r="242" spans="13:15" ht="12.75">
      <c r="M242" s="102"/>
      <c r="N242" s="102"/>
      <c r="O242" s="102"/>
    </row>
    <row r="243" spans="13:15" ht="12.75">
      <c r="M243" s="102"/>
      <c r="N243" s="102"/>
      <c r="O243" s="102"/>
    </row>
    <row r="245" spans="17:19" ht="12.75">
      <c r="Q245" s="102"/>
      <c r="R245" s="102"/>
      <c r="S245" s="102"/>
    </row>
    <row r="246" spans="13:15" ht="12.75">
      <c r="M246" s="59"/>
      <c r="N246" s="59"/>
      <c r="O246" s="59"/>
    </row>
    <row r="247" spans="13:15" ht="12.75">
      <c r="M247" s="102"/>
      <c r="N247" s="102"/>
      <c r="O247" s="102"/>
    </row>
    <row r="249" spans="13:15" ht="12.75">
      <c r="M249" s="102"/>
      <c r="N249" s="102"/>
      <c r="O249" s="102"/>
    </row>
    <row r="251" spans="13:15" ht="12.75">
      <c r="M251" s="59"/>
      <c r="N251" s="59"/>
      <c r="O251" s="59"/>
    </row>
    <row r="253" spans="13:15" ht="12.75">
      <c r="M253" s="59"/>
      <c r="N253" s="59"/>
      <c r="O253" s="59"/>
    </row>
    <row r="256" spans="17:19" ht="12.75">
      <c r="Q256" s="102"/>
      <c r="R256" s="102"/>
      <c r="S256" s="102"/>
    </row>
    <row r="259" spans="13:15" ht="12.75">
      <c r="M259" s="102"/>
      <c r="N259" s="102"/>
      <c r="O259" s="102"/>
    </row>
    <row r="263" spans="17:19" ht="12.75">
      <c r="Q263" s="102"/>
      <c r="R263" s="102"/>
      <c r="S263" s="102"/>
    </row>
    <row r="267" spans="13:15" ht="12.75">
      <c r="M267" s="59"/>
      <c r="N267" s="59"/>
      <c r="O267" s="59"/>
    </row>
    <row r="268" spans="13:15" ht="12.75">
      <c r="M268" s="102"/>
      <c r="N268" s="102"/>
      <c r="O268" s="102"/>
    </row>
    <row r="271" spans="13:19" ht="12.75">
      <c r="M271" s="59"/>
      <c r="N271" s="59"/>
      <c r="O271" s="59"/>
      <c r="Q271" s="102"/>
      <c r="R271" s="102"/>
      <c r="S271" s="102"/>
    </row>
    <row r="272" spans="13:15" ht="12.75">
      <c r="M272" s="102"/>
      <c r="N272" s="102"/>
      <c r="O272" s="102"/>
    </row>
    <row r="273" spans="17:19" ht="12.75">
      <c r="Q273" s="102"/>
      <c r="R273" s="102"/>
      <c r="S273" s="102"/>
    </row>
    <row r="275" spans="13:15" ht="12.75">
      <c r="M275" s="102"/>
      <c r="N275" s="102"/>
      <c r="O275" s="102"/>
    </row>
    <row r="277" spans="13:15" ht="12.75">
      <c r="M277" s="59"/>
      <c r="N277" s="59"/>
      <c r="O277" s="59"/>
    </row>
    <row r="278" spans="13:15" ht="12.75">
      <c r="M278" s="102"/>
      <c r="N278" s="102"/>
      <c r="O278" s="102"/>
    </row>
    <row r="279" spans="13:15" ht="12.75">
      <c r="M279" s="59"/>
      <c r="N279" s="59"/>
      <c r="O279" s="59"/>
    </row>
    <row r="280" spans="13:15" ht="12.75">
      <c r="M280" s="102"/>
      <c r="N280" s="102"/>
      <c r="O280" s="102"/>
    </row>
    <row r="285" spans="17:19" ht="12.75">
      <c r="Q285" s="102"/>
      <c r="R285" s="102"/>
      <c r="S285" s="102"/>
    </row>
    <row r="287" spans="13:15" ht="12.75">
      <c r="M287" s="102"/>
      <c r="N287" s="102"/>
      <c r="O287" s="102"/>
    </row>
    <row r="289" spans="13:15" ht="12.75">
      <c r="M289" s="59"/>
      <c r="N289" s="59"/>
      <c r="O289" s="59"/>
    </row>
    <row r="290" spans="13:15" ht="12.75">
      <c r="M290" s="102"/>
      <c r="N290" s="102"/>
      <c r="O290" s="102"/>
    </row>
    <row r="292" spans="13:15" ht="12.75">
      <c r="M292" s="102"/>
      <c r="N292" s="102"/>
      <c r="O292" s="102"/>
    </row>
    <row r="295" spans="13:15" ht="12.75">
      <c r="M295" s="59"/>
      <c r="N295" s="59"/>
      <c r="O295" s="59"/>
    </row>
    <row r="303" spans="13:15" ht="12.75">
      <c r="M303" s="102"/>
      <c r="N303" s="102"/>
      <c r="O303" s="102"/>
    </row>
    <row r="309" spans="17:19" ht="12.75">
      <c r="Q309" s="102"/>
      <c r="R309" s="102"/>
      <c r="S309" s="102"/>
    </row>
    <row r="314" spans="13:15" ht="12.75">
      <c r="M314" s="59"/>
      <c r="N314" s="59"/>
      <c r="O314" s="59"/>
    </row>
    <row r="315" spans="13:19" ht="12.75">
      <c r="M315" s="59"/>
      <c r="N315" s="59"/>
      <c r="O315" s="59"/>
      <c r="Q315" s="102"/>
      <c r="R315" s="102"/>
      <c r="S315" s="102"/>
    </row>
    <row r="316" spans="13:15" ht="12.75">
      <c r="M316" s="102"/>
      <c r="N316" s="102"/>
      <c r="O316" s="102"/>
    </row>
    <row r="321" spans="17:19" ht="12.75">
      <c r="Q321" s="102"/>
      <c r="R321" s="102"/>
      <c r="S321" s="102"/>
    </row>
    <row r="328" spans="13:15" ht="12.75">
      <c r="M328" s="102"/>
      <c r="N328" s="102"/>
      <c r="O328" s="102"/>
    </row>
    <row r="331" spans="13:15" ht="12.75">
      <c r="M331" s="102"/>
      <c r="N331" s="102"/>
      <c r="O331" s="102"/>
    </row>
    <row r="332" spans="13:15" ht="12.75">
      <c r="M332" s="102"/>
      <c r="N332" s="102"/>
      <c r="O332" s="102"/>
    </row>
    <row r="333" spans="13:15" ht="12.75">
      <c r="M333" s="102"/>
      <c r="N333" s="102"/>
      <c r="O333" s="102"/>
    </row>
    <row r="336" spans="17:19" ht="12.75">
      <c r="Q336" s="102"/>
      <c r="R336" s="102"/>
      <c r="S336" s="102"/>
    </row>
    <row r="338" spans="13:14" ht="12.75">
      <c r="M338" s="59"/>
      <c r="N338" s="59"/>
    </row>
    <row r="345" spans="13:15" ht="12.75">
      <c r="M345" s="59"/>
      <c r="N345" s="59"/>
      <c r="O345" s="59"/>
    </row>
    <row r="346" spans="13:15" ht="12.75">
      <c r="M346" s="59"/>
      <c r="N346" s="59"/>
      <c r="O346" s="59"/>
    </row>
    <row r="356" spans="13:15" ht="12.75">
      <c r="M356" s="59"/>
      <c r="N356" s="59"/>
      <c r="O356" s="59"/>
    </row>
    <row r="363" spans="13:15" ht="12.75">
      <c r="M363" s="59"/>
      <c r="N363" s="59"/>
      <c r="O363" s="59"/>
    </row>
    <row r="370" spans="13:15" ht="12.75">
      <c r="M370" s="59"/>
      <c r="N370" s="59"/>
      <c r="O370" s="59"/>
    </row>
    <row r="372" spans="13:15" ht="12.75">
      <c r="M372" s="59"/>
      <c r="N372" s="59"/>
      <c r="O372" s="59"/>
    </row>
    <row r="373" spans="13:15" ht="12.75">
      <c r="M373" s="59"/>
      <c r="N373" s="59"/>
      <c r="O373" s="59"/>
    </row>
    <row r="379" spans="13:15" ht="12.75">
      <c r="M379" s="59"/>
      <c r="N379" s="59"/>
      <c r="O379" s="59"/>
    </row>
    <row r="385" spans="13:15" ht="12.75">
      <c r="M385" s="59"/>
      <c r="N385" s="59"/>
      <c r="O385" s="59"/>
    </row>
    <row r="406" spans="13:15" ht="12.75">
      <c r="M406" s="59"/>
      <c r="N406" s="59"/>
      <c r="O406" s="59"/>
    </row>
    <row r="412" spans="13:15" ht="12.75">
      <c r="M412" s="59"/>
      <c r="N412" s="59"/>
      <c r="O412" s="59"/>
    </row>
    <row r="433" spans="13:15" ht="12.75">
      <c r="M433" s="59"/>
      <c r="N433" s="59"/>
      <c r="O433" s="59"/>
    </row>
    <row r="434" spans="13:15" ht="12.75">
      <c r="M434" s="59"/>
      <c r="N434" s="59"/>
      <c r="O434" s="59"/>
    </row>
    <row r="435" spans="13:15" ht="12.75">
      <c r="M435" s="59"/>
      <c r="N435" s="59"/>
      <c r="O435" s="59"/>
    </row>
    <row r="437" spans="13:15" ht="12.75">
      <c r="M437" s="59"/>
      <c r="N437" s="59"/>
      <c r="O437" s="59"/>
    </row>
  </sheetData>
  <sheetProtection sheet="1"/>
  <mergeCells count="11">
    <mergeCell ref="B3:B4"/>
    <mergeCell ref="E1:I1"/>
    <mergeCell ref="E2:I2"/>
    <mergeCell ref="C90:C91"/>
    <mergeCell ref="A2:D2"/>
    <mergeCell ref="A1:D1"/>
    <mergeCell ref="J1:K2"/>
    <mergeCell ref="C3:C4"/>
    <mergeCell ref="D3:D4"/>
    <mergeCell ref="K3:K4"/>
    <mergeCell ref="E3:E4"/>
  </mergeCells>
  <conditionalFormatting sqref="B5:B89">
    <cfRule type="cellIs" priority="2" dxfId="0" operator="equal" stopIfTrue="1">
      <formula>"R"</formula>
    </cfRule>
  </conditionalFormatting>
  <conditionalFormatting sqref="F5:I89">
    <cfRule type="containsText" priority="1" dxfId="8" operator="containsText" stopIfTrue="1" text="nebyl">
      <formula>NOT(ISERROR(SEARCH("nebyl",F5)))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300" verticalDpi="300" orientation="portrait" paperSize="9" scale="95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00"/>
  <sheetViews>
    <sheetView tabSelected="1" zoomScalePageLayoutView="0" workbookViewId="0" topLeftCell="A1">
      <selection activeCell="B60" sqref="B60"/>
    </sheetView>
  </sheetViews>
  <sheetFormatPr defaultColWidth="9.00390625" defaultRowHeight="12.75"/>
  <cols>
    <col min="1" max="1" width="5.625" style="44" customWidth="1"/>
    <col min="2" max="2" width="6.00390625" style="44" bestFit="1" customWidth="1"/>
    <col min="3" max="3" width="15.875" style="44" bestFit="1" customWidth="1"/>
    <col min="4" max="4" width="10.125" style="44" bestFit="1" customWidth="1"/>
    <col min="5" max="5" width="23.375" style="44" bestFit="1" customWidth="1"/>
    <col min="6" max="9" width="8.75390625" style="44" customWidth="1"/>
    <col min="10" max="10" width="9.375" style="44" customWidth="1"/>
    <col min="11" max="11" width="10.875" style="44" customWidth="1"/>
    <col min="12" max="16" width="9.125" style="44" customWidth="1"/>
    <col min="17" max="16384" width="9.125" style="44" customWidth="1"/>
  </cols>
  <sheetData>
    <row r="1" spans="1:11" ht="31.5" customHeight="1">
      <c r="A1" s="177" t="s">
        <v>7</v>
      </c>
      <c r="B1" s="178"/>
      <c r="C1" s="179"/>
      <c r="D1" s="180"/>
      <c r="E1" s="168" t="s">
        <v>483</v>
      </c>
      <c r="F1" s="169"/>
      <c r="G1" s="169"/>
      <c r="H1" s="169"/>
      <c r="I1" s="169"/>
      <c r="J1" s="181" t="s">
        <v>484</v>
      </c>
      <c r="K1" s="182"/>
    </row>
    <row r="2" spans="1:11" ht="31.5" customHeight="1" thickBot="1">
      <c r="A2" s="173" t="s">
        <v>482</v>
      </c>
      <c r="B2" s="174"/>
      <c r="C2" s="175"/>
      <c r="D2" s="176"/>
      <c r="E2" s="170" t="s">
        <v>245</v>
      </c>
      <c r="F2" s="171"/>
      <c r="G2" s="171"/>
      <c r="H2" s="171"/>
      <c r="I2" s="171"/>
      <c r="J2" s="183"/>
      <c r="K2" s="184"/>
    </row>
    <row r="3" spans="1:11" ht="12" customHeight="1">
      <c r="A3" s="45" t="s">
        <v>8</v>
      </c>
      <c r="B3" s="189" t="s">
        <v>44</v>
      </c>
      <c r="C3" s="185" t="s">
        <v>2</v>
      </c>
      <c r="D3" s="185" t="s">
        <v>3</v>
      </c>
      <c r="E3" s="189" t="s">
        <v>5</v>
      </c>
      <c r="F3" s="46" t="s">
        <v>6</v>
      </c>
      <c r="G3" s="46" t="s">
        <v>6</v>
      </c>
      <c r="H3" s="45" t="s">
        <v>6</v>
      </c>
      <c r="I3" s="45" t="s">
        <v>6</v>
      </c>
      <c r="J3" s="45" t="s">
        <v>4</v>
      </c>
      <c r="K3" s="187" t="s">
        <v>0</v>
      </c>
    </row>
    <row r="4" spans="1:11" ht="13.5" customHeight="1" thickBot="1">
      <c r="A4" s="47" t="s">
        <v>1</v>
      </c>
      <c r="B4" s="190"/>
      <c r="C4" s="186"/>
      <c r="D4" s="186"/>
      <c r="E4" s="190"/>
      <c r="F4" s="48">
        <v>1</v>
      </c>
      <c r="G4" s="48">
        <v>2</v>
      </c>
      <c r="H4" s="47">
        <v>3</v>
      </c>
      <c r="I4" s="47">
        <v>4</v>
      </c>
      <c r="J4" s="47" t="s">
        <v>227</v>
      </c>
      <c r="K4" s="188"/>
    </row>
    <row r="5" spans="1:11" ht="13.5" customHeight="1" thickBot="1">
      <c r="A5" s="195" t="s">
        <v>498</v>
      </c>
      <c r="B5" s="196"/>
      <c r="C5" s="196"/>
      <c r="D5" s="196"/>
      <c r="E5" s="196"/>
      <c r="F5" s="196"/>
      <c r="G5" s="196"/>
      <c r="H5" s="196"/>
      <c r="I5" s="196"/>
      <c r="J5" s="196"/>
      <c r="K5" s="197"/>
    </row>
    <row r="6" spans="1:11" s="59" customFormat="1" ht="15">
      <c r="A6" s="49">
        <v>33</v>
      </c>
      <c r="B6" s="50" t="s">
        <v>45</v>
      </c>
      <c r="C6" s="51" t="s">
        <v>402</v>
      </c>
      <c r="D6" s="52" t="s">
        <v>111</v>
      </c>
      <c r="E6" s="53" t="s">
        <v>175</v>
      </c>
      <c r="F6" s="54">
        <f>1!AG36</f>
        <v>103.51</v>
      </c>
      <c r="G6" s="54">
        <f>2!AG36</f>
        <v>135.56</v>
      </c>
      <c r="H6" s="55">
        <f>3!AG36</f>
        <v>150.68</v>
      </c>
      <c r="I6" s="56">
        <f>4!AG36</f>
        <v>176.65</v>
      </c>
      <c r="J6" s="57">
        <f aca="true" t="shared" si="0" ref="J6:J45">SUM(F6:I6)</f>
        <v>566.4</v>
      </c>
      <c r="K6" s="58">
        <f aca="true" t="shared" si="1" ref="K6:K45">RANK(J6,$J$6:$J$52)</f>
        <v>1</v>
      </c>
    </row>
    <row r="7" spans="1:11" s="59" customFormat="1" ht="15">
      <c r="A7" s="60">
        <v>22</v>
      </c>
      <c r="B7" s="61" t="s">
        <v>45</v>
      </c>
      <c r="C7" s="62" t="s">
        <v>486</v>
      </c>
      <c r="D7" s="63" t="s">
        <v>16</v>
      </c>
      <c r="E7" s="64" t="s">
        <v>21</v>
      </c>
      <c r="F7" s="65">
        <f>1!AG25</f>
        <v>98.89</v>
      </c>
      <c r="G7" s="65">
        <f>2!AG25</f>
        <v>133.24</v>
      </c>
      <c r="H7" s="66">
        <f>3!AG25</f>
        <v>149.06</v>
      </c>
      <c r="I7" s="67">
        <f>4!AG25</f>
        <v>175.87</v>
      </c>
      <c r="J7" s="68">
        <f t="shared" si="0"/>
        <v>557.06</v>
      </c>
      <c r="K7" s="69">
        <f t="shared" si="1"/>
        <v>2</v>
      </c>
    </row>
    <row r="8" spans="1:11" s="59" customFormat="1" ht="15">
      <c r="A8" s="60">
        <v>29</v>
      </c>
      <c r="B8" s="61" t="s">
        <v>45</v>
      </c>
      <c r="C8" s="62" t="s">
        <v>107</v>
      </c>
      <c r="D8" s="63" t="s">
        <v>18</v>
      </c>
      <c r="E8" s="64" t="s">
        <v>57</v>
      </c>
      <c r="F8" s="65">
        <f>1!AG32</f>
        <v>100.3</v>
      </c>
      <c r="G8" s="65">
        <f>2!AG32</f>
        <v>131.17000000000002</v>
      </c>
      <c r="H8" s="66">
        <f>3!AG32</f>
        <v>150.32</v>
      </c>
      <c r="I8" s="67">
        <f>4!AG32</f>
        <v>173.07999999999998</v>
      </c>
      <c r="J8" s="68">
        <f t="shared" si="0"/>
        <v>554.87</v>
      </c>
      <c r="K8" s="69">
        <f t="shared" si="1"/>
        <v>3</v>
      </c>
    </row>
    <row r="9" spans="1:11" s="59" customFormat="1" ht="15">
      <c r="A9" s="60">
        <v>3</v>
      </c>
      <c r="B9" s="61" t="s">
        <v>45</v>
      </c>
      <c r="C9" s="62" t="s">
        <v>74</v>
      </c>
      <c r="D9" s="63" t="s">
        <v>17</v>
      </c>
      <c r="E9" s="64" t="s">
        <v>222</v>
      </c>
      <c r="F9" s="65">
        <f>1!AG6</f>
        <v>100.65</v>
      </c>
      <c r="G9" s="65">
        <f>2!AG6</f>
        <v>127.37</v>
      </c>
      <c r="H9" s="66">
        <f>3!AG6</f>
        <v>150.16</v>
      </c>
      <c r="I9" s="67">
        <f>4!AG6</f>
        <v>170.09</v>
      </c>
      <c r="J9" s="68">
        <f t="shared" si="0"/>
        <v>548.27</v>
      </c>
      <c r="K9" s="69">
        <f t="shared" si="1"/>
        <v>4</v>
      </c>
    </row>
    <row r="10" spans="1:11" s="59" customFormat="1" ht="15">
      <c r="A10" s="60">
        <v>7</v>
      </c>
      <c r="B10" s="61" t="s">
        <v>45</v>
      </c>
      <c r="C10" s="62" t="s">
        <v>79</v>
      </c>
      <c r="D10" s="63" t="s">
        <v>80</v>
      </c>
      <c r="E10" s="64" t="s">
        <v>64</v>
      </c>
      <c r="F10" s="65">
        <f>1!AG10</f>
        <v>102.28</v>
      </c>
      <c r="G10" s="65">
        <f>2!AG10</f>
        <v>132.43</v>
      </c>
      <c r="H10" s="66">
        <f>3!AG10</f>
        <v>147.72</v>
      </c>
      <c r="I10" s="67">
        <f>4!AG10</f>
        <v>162.18</v>
      </c>
      <c r="J10" s="68">
        <f t="shared" si="0"/>
        <v>544.61</v>
      </c>
      <c r="K10" s="69">
        <f t="shared" si="1"/>
        <v>5</v>
      </c>
    </row>
    <row r="11" spans="1:11" s="59" customFormat="1" ht="15">
      <c r="A11" s="60">
        <v>34</v>
      </c>
      <c r="B11" s="61" t="s">
        <v>45</v>
      </c>
      <c r="C11" s="62" t="s">
        <v>469</v>
      </c>
      <c r="D11" s="63" t="s">
        <v>234</v>
      </c>
      <c r="E11" s="64" t="s">
        <v>21</v>
      </c>
      <c r="F11" s="65">
        <f>1!AG37</f>
        <v>89.32</v>
      </c>
      <c r="G11" s="65">
        <f>2!AG37</f>
        <v>132.41</v>
      </c>
      <c r="H11" s="66">
        <f>3!AG37</f>
        <v>150.87</v>
      </c>
      <c r="I11" s="67">
        <f>4!AG37</f>
        <v>171.86</v>
      </c>
      <c r="J11" s="68">
        <f t="shared" si="0"/>
        <v>544.46</v>
      </c>
      <c r="K11" s="69">
        <f t="shared" si="1"/>
        <v>6</v>
      </c>
    </row>
    <row r="12" spans="1:11" s="59" customFormat="1" ht="15">
      <c r="A12" s="60">
        <v>31</v>
      </c>
      <c r="B12" s="61" t="s">
        <v>45</v>
      </c>
      <c r="C12" s="104" t="s">
        <v>43</v>
      </c>
      <c r="D12" s="105" t="s">
        <v>12</v>
      </c>
      <c r="E12" s="106" t="s">
        <v>61</v>
      </c>
      <c r="F12" s="65">
        <f>1!AG34</f>
        <v>99.71000000000001</v>
      </c>
      <c r="G12" s="65">
        <f>2!AG34</f>
        <v>128.2</v>
      </c>
      <c r="H12" s="66">
        <f>3!AG34</f>
        <v>152.48</v>
      </c>
      <c r="I12" s="67">
        <f>4!AG34</f>
        <v>160.96</v>
      </c>
      <c r="J12" s="68">
        <f t="shared" si="0"/>
        <v>541.35</v>
      </c>
      <c r="K12" s="69">
        <f t="shared" si="1"/>
        <v>7</v>
      </c>
    </row>
    <row r="13" spans="1:11" s="59" customFormat="1" ht="15">
      <c r="A13" s="60">
        <v>11</v>
      </c>
      <c r="B13" s="61" t="s">
        <v>45</v>
      </c>
      <c r="C13" s="62" t="s">
        <v>37</v>
      </c>
      <c r="D13" s="63" t="s">
        <v>36</v>
      </c>
      <c r="E13" s="64" t="s">
        <v>21</v>
      </c>
      <c r="F13" s="65">
        <f>1!AG14</f>
        <v>98.65</v>
      </c>
      <c r="G13" s="65">
        <f>2!AG14</f>
        <v>123.5</v>
      </c>
      <c r="H13" s="66">
        <f>3!AG14</f>
        <v>143.71</v>
      </c>
      <c r="I13" s="67">
        <f>4!AG14</f>
        <v>172.76</v>
      </c>
      <c r="J13" s="68">
        <f t="shared" si="0"/>
        <v>538.62</v>
      </c>
      <c r="K13" s="69">
        <f t="shared" si="1"/>
        <v>8</v>
      </c>
    </row>
    <row r="14" spans="1:11" s="59" customFormat="1" ht="15">
      <c r="A14" s="60">
        <v>28</v>
      </c>
      <c r="B14" s="61" t="s">
        <v>45</v>
      </c>
      <c r="C14" s="62" t="s">
        <v>394</v>
      </c>
      <c r="D14" s="63" t="s">
        <v>48</v>
      </c>
      <c r="E14" s="64" t="s">
        <v>202</v>
      </c>
      <c r="F14" s="65">
        <f>1!AG31</f>
        <v>99.1</v>
      </c>
      <c r="G14" s="65">
        <f>2!AG31</f>
        <v>128.31</v>
      </c>
      <c r="H14" s="66">
        <f>3!AG31</f>
        <v>148.6</v>
      </c>
      <c r="I14" s="67">
        <f>4!AG31</f>
        <v>157.75</v>
      </c>
      <c r="J14" s="68">
        <f t="shared" si="0"/>
        <v>533.76</v>
      </c>
      <c r="K14" s="69">
        <f t="shared" si="1"/>
        <v>9</v>
      </c>
    </row>
    <row r="15" spans="1:11" s="59" customFormat="1" ht="15">
      <c r="A15" s="60">
        <v>27</v>
      </c>
      <c r="B15" s="61" t="s">
        <v>45</v>
      </c>
      <c r="C15" s="104" t="s">
        <v>172</v>
      </c>
      <c r="D15" s="105" t="s">
        <v>80</v>
      </c>
      <c r="E15" s="106" t="s">
        <v>222</v>
      </c>
      <c r="F15" s="65">
        <f>1!AG30</f>
        <v>95.17</v>
      </c>
      <c r="G15" s="65">
        <f>2!AG30</f>
        <v>129.96</v>
      </c>
      <c r="H15" s="66">
        <f>3!AG30</f>
        <v>144.8</v>
      </c>
      <c r="I15" s="67">
        <f>4!AG30</f>
        <v>162.89</v>
      </c>
      <c r="J15" s="68">
        <f t="shared" si="0"/>
        <v>532.8199999999999</v>
      </c>
      <c r="K15" s="69">
        <f t="shared" si="1"/>
        <v>10</v>
      </c>
    </row>
    <row r="16" spans="1:11" s="59" customFormat="1" ht="15">
      <c r="A16" s="60">
        <v>15</v>
      </c>
      <c r="B16" s="61" t="s">
        <v>45</v>
      </c>
      <c r="C16" s="104" t="s">
        <v>456</v>
      </c>
      <c r="D16" s="105" t="s">
        <v>187</v>
      </c>
      <c r="E16" s="106" t="s">
        <v>21</v>
      </c>
      <c r="F16" s="65">
        <f>1!AG18</f>
        <v>92.84</v>
      </c>
      <c r="G16" s="65">
        <f>2!AG18</f>
        <v>127.2</v>
      </c>
      <c r="H16" s="66">
        <f>3!AG18</f>
        <v>147.11</v>
      </c>
      <c r="I16" s="67">
        <f>4!AG18</f>
        <v>164.92000000000002</v>
      </c>
      <c r="J16" s="68">
        <f t="shared" si="0"/>
        <v>532.07</v>
      </c>
      <c r="K16" s="69">
        <f t="shared" si="1"/>
        <v>11</v>
      </c>
    </row>
    <row r="17" spans="1:11" s="59" customFormat="1" ht="15">
      <c r="A17" s="60">
        <v>12</v>
      </c>
      <c r="B17" s="61" t="s">
        <v>45</v>
      </c>
      <c r="C17" s="62" t="s">
        <v>94</v>
      </c>
      <c r="D17" s="63" t="s">
        <v>15</v>
      </c>
      <c r="E17" s="64" t="s">
        <v>57</v>
      </c>
      <c r="F17" s="65">
        <f>1!AG15</f>
        <v>89.7</v>
      </c>
      <c r="G17" s="65">
        <f>2!AG15</f>
        <v>125.9</v>
      </c>
      <c r="H17" s="66">
        <f>3!AG15</f>
        <v>148.47</v>
      </c>
      <c r="I17" s="67">
        <f>4!AG15</f>
        <v>167.2</v>
      </c>
      <c r="J17" s="68">
        <f t="shared" si="0"/>
        <v>531.27</v>
      </c>
      <c r="K17" s="69">
        <f t="shared" si="1"/>
        <v>12</v>
      </c>
    </row>
    <row r="18" spans="1:11" s="59" customFormat="1" ht="15">
      <c r="A18" s="60">
        <v>16</v>
      </c>
      <c r="B18" s="61" t="s">
        <v>45</v>
      </c>
      <c r="C18" s="62" t="s">
        <v>471</v>
      </c>
      <c r="D18" s="63" t="s">
        <v>67</v>
      </c>
      <c r="E18" s="64" t="s">
        <v>21</v>
      </c>
      <c r="F18" s="65">
        <f>1!AG19</f>
        <v>103.33</v>
      </c>
      <c r="G18" s="65">
        <f>2!AG19</f>
        <v>119.19</v>
      </c>
      <c r="H18" s="66">
        <f>3!AG19</f>
        <v>152.13</v>
      </c>
      <c r="I18" s="67">
        <f>4!AG19</f>
        <v>156.4</v>
      </c>
      <c r="J18" s="68">
        <f t="shared" si="0"/>
        <v>531.05</v>
      </c>
      <c r="K18" s="69">
        <f t="shared" si="1"/>
        <v>13</v>
      </c>
    </row>
    <row r="19" spans="1:11" s="59" customFormat="1" ht="15">
      <c r="A19" s="60">
        <v>9</v>
      </c>
      <c r="B19" s="61" t="s">
        <v>45</v>
      </c>
      <c r="C19" s="62" t="s">
        <v>81</v>
      </c>
      <c r="D19" s="63" t="s">
        <v>12</v>
      </c>
      <c r="E19" s="64" t="s">
        <v>473</v>
      </c>
      <c r="F19" s="65">
        <f>1!AG12</f>
        <v>80.28</v>
      </c>
      <c r="G19" s="65">
        <f>2!AG12</f>
        <v>127.59</v>
      </c>
      <c r="H19" s="66">
        <f>3!AG12</f>
        <v>144.74</v>
      </c>
      <c r="I19" s="67">
        <f>4!AG12</f>
        <v>170.31</v>
      </c>
      <c r="J19" s="68">
        <f t="shared" si="0"/>
        <v>522.9200000000001</v>
      </c>
      <c r="K19" s="69">
        <f t="shared" si="1"/>
        <v>14</v>
      </c>
    </row>
    <row r="20" spans="1:11" s="59" customFormat="1" ht="15">
      <c r="A20" s="60">
        <v>46</v>
      </c>
      <c r="B20" s="61" t="s">
        <v>45</v>
      </c>
      <c r="C20" s="62" t="s">
        <v>176</v>
      </c>
      <c r="D20" s="63" t="s">
        <v>50</v>
      </c>
      <c r="E20" s="64" t="s">
        <v>241</v>
      </c>
      <c r="F20" s="65">
        <f>1!AG49</f>
        <v>68.56</v>
      </c>
      <c r="G20" s="65">
        <f>2!AG49</f>
        <v>132.48</v>
      </c>
      <c r="H20" s="66">
        <f>3!AG49</f>
        <v>152.06</v>
      </c>
      <c r="I20" s="67">
        <f>4!AG49</f>
        <v>168.19</v>
      </c>
      <c r="J20" s="68">
        <f t="shared" si="0"/>
        <v>521.29</v>
      </c>
      <c r="K20" s="69">
        <f t="shared" si="1"/>
        <v>15</v>
      </c>
    </row>
    <row r="21" spans="1:11" s="59" customFormat="1" ht="15">
      <c r="A21" s="60">
        <v>40</v>
      </c>
      <c r="B21" s="61" t="s">
        <v>45</v>
      </c>
      <c r="C21" s="104" t="s">
        <v>23</v>
      </c>
      <c r="D21" s="105" t="s">
        <v>11</v>
      </c>
      <c r="E21" s="106" t="s">
        <v>57</v>
      </c>
      <c r="F21" s="65">
        <f>1!AG43</f>
        <v>94.18</v>
      </c>
      <c r="G21" s="65">
        <f>2!AG43</f>
        <v>132.03</v>
      </c>
      <c r="H21" s="66">
        <f>3!AG43</f>
        <v>129.91</v>
      </c>
      <c r="I21" s="67">
        <f>4!AG43</f>
        <v>164.38</v>
      </c>
      <c r="J21" s="68">
        <f t="shared" si="0"/>
        <v>520.5</v>
      </c>
      <c r="K21" s="69">
        <f t="shared" si="1"/>
        <v>16</v>
      </c>
    </row>
    <row r="22" spans="1:11" s="59" customFormat="1" ht="15">
      <c r="A22" s="60">
        <v>25</v>
      </c>
      <c r="B22" s="61" t="s">
        <v>45</v>
      </c>
      <c r="C22" s="104" t="s">
        <v>361</v>
      </c>
      <c r="D22" s="105" t="s">
        <v>15</v>
      </c>
      <c r="E22" s="106" t="s">
        <v>22</v>
      </c>
      <c r="F22" s="65">
        <f>1!AG28</f>
        <v>80.16</v>
      </c>
      <c r="G22" s="65">
        <f>2!AG28</f>
        <v>128.12</v>
      </c>
      <c r="H22" s="66">
        <f>3!AG28</f>
        <v>141.91</v>
      </c>
      <c r="I22" s="67">
        <f>4!AG28</f>
        <v>169.66</v>
      </c>
      <c r="J22" s="68">
        <f t="shared" si="0"/>
        <v>519.85</v>
      </c>
      <c r="K22" s="69">
        <f t="shared" si="1"/>
        <v>17</v>
      </c>
    </row>
    <row r="23" spans="1:11" s="59" customFormat="1" ht="15">
      <c r="A23" s="60">
        <v>5</v>
      </c>
      <c r="B23" s="61" t="s">
        <v>45</v>
      </c>
      <c r="C23" s="104" t="s">
        <v>476</v>
      </c>
      <c r="D23" s="105" t="s">
        <v>28</v>
      </c>
      <c r="E23" s="106" t="s">
        <v>57</v>
      </c>
      <c r="F23" s="65">
        <f>1!AG8</f>
        <v>90.83</v>
      </c>
      <c r="G23" s="65">
        <f>2!AG8</f>
        <v>122.03</v>
      </c>
      <c r="H23" s="66">
        <f>3!AG8</f>
        <v>139.99</v>
      </c>
      <c r="I23" s="67">
        <f>4!AG8</f>
        <v>166.52</v>
      </c>
      <c r="J23" s="68">
        <f t="shared" si="0"/>
        <v>519.37</v>
      </c>
      <c r="K23" s="69">
        <f t="shared" si="1"/>
        <v>18</v>
      </c>
    </row>
    <row r="24" spans="1:11" s="59" customFormat="1" ht="15">
      <c r="A24" s="60">
        <v>37</v>
      </c>
      <c r="B24" s="61" t="s">
        <v>45</v>
      </c>
      <c r="C24" s="104" t="s">
        <v>49</v>
      </c>
      <c r="D24" s="105" t="s">
        <v>48</v>
      </c>
      <c r="E24" s="106" t="s">
        <v>57</v>
      </c>
      <c r="F24" s="65">
        <f>1!AG40</f>
        <v>90.18</v>
      </c>
      <c r="G24" s="65">
        <f>2!AG40</f>
        <v>126.24</v>
      </c>
      <c r="H24" s="66">
        <f>3!AG40</f>
        <v>141.4</v>
      </c>
      <c r="I24" s="67">
        <f>4!AG40</f>
        <v>158.9</v>
      </c>
      <c r="J24" s="68">
        <f t="shared" si="0"/>
        <v>516.72</v>
      </c>
      <c r="K24" s="69">
        <f t="shared" si="1"/>
        <v>19</v>
      </c>
    </row>
    <row r="25" spans="1:11" s="59" customFormat="1" ht="15">
      <c r="A25" s="60">
        <v>44</v>
      </c>
      <c r="B25" s="61" t="s">
        <v>45</v>
      </c>
      <c r="C25" s="62" t="s">
        <v>27</v>
      </c>
      <c r="D25" s="63" t="s">
        <v>13</v>
      </c>
      <c r="E25" s="64" t="s">
        <v>21</v>
      </c>
      <c r="F25" s="65">
        <f>1!AG47</f>
        <v>89.33</v>
      </c>
      <c r="G25" s="65">
        <f>2!AG47</f>
        <v>120.77</v>
      </c>
      <c r="H25" s="66">
        <f>3!AG47</f>
        <v>143.07</v>
      </c>
      <c r="I25" s="67">
        <f>4!AG47</f>
        <v>161.64</v>
      </c>
      <c r="J25" s="68">
        <f t="shared" si="0"/>
        <v>514.81</v>
      </c>
      <c r="K25" s="69">
        <f t="shared" si="1"/>
        <v>20</v>
      </c>
    </row>
    <row r="26" spans="1:11" s="59" customFormat="1" ht="15">
      <c r="A26" s="60">
        <v>26</v>
      </c>
      <c r="B26" s="61" t="s">
        <v>45</v>
      </c>
      <c r="C26" s="104" t="s">
        <v>444</v>
      </c>
      <c r="D26" s="105" t="s">
        <v>111</v>
      </c>
      <c r="E26" s="106" t="s">
        <v>175</v>
      </c>
      <c r="F26" s="65">
        <f>1!AG29</f>
        <v>92.42</v>
      </c>
      <c r="G26" s="65">
        <f>2!AG29</f>
        <v>118.07</v>
      </c>
      <c r="H26" s="66">
        <f>3!AG29</f>
        <v>134.78</v>
      </c>
      <c r="I26" s="67">
        <f>4!AG29</f>
        <v>165.36</v>
      </c>
      <c r="J26" s="68">
        <f t="shared" si="0"/>
        <v>510.63</v>
      </c>
      <c r="K26" s="69">
        <v>21</v>
      </c>
    </row>
    <row r="27" spans="1:11" s="59" customFormat="1" ht="15">
      <c r="A27" s="60">
        <v>13</v>
      </c>
      <c r="B27" s="61" t="s">
        <v>45</v>
      </c>
      <c r="C27" s="104" t="s">
        <v>24</v>
      </c>
      <c r="D27" s="105" t="s">
        <v>16</v>
      </c>
      <c r="E27" s="106" t="s">
        <v>168</v>
      </c>
      <c r="F27" s="65">
        <f>1!AG16</f>
        <v>97.08</v>
      </c>
      <c r="G27" s="65">
        <f>2!AG16</f>
        <v>129.07999999999998</v>
      </c>
      <c r="H27" s="66">
        <f>3!AG16</f>
        <v>143.01</v>
      </c>
      <c r="I27" s="67">
        <f>4!AG16</f>
        <v>139.29</v>
      </c>
      <c r="J27" s="68">
        <f t="shared" si="0"/>
        <v>508.4599999999999</v>
      </c>
      <c r="K27" s="69">
        <v>22</v>
      </c>
    </row>
    <row r="28" spans="1:11" s="59" customFormat="1" ht="15">
      <c r="A28" s="60">
        <v>4</v>
      </c>
      <c r="B28" s="61" t="s">
        <v>45</v>
      </c>
      <c r="C28" s="62" t="s">
        <v>477</v>
      </c>
      <c r="D28" s="63" t="s">
        <v>28</v>
      </c>
      <c r="E28" s="64" t="s">
        <v>57</v>
      </c>
      <c r="F28" s="65">
        <f>1!AG7</f>
        <v>93.78</v>
      </c>
      <c r="G28" s="65">
        <f>2!AG7</f>
        <v>128.91</v>
      </c>
      <c r="H28" s="66">
        <f>3!AG7</f>
        <v>127.78</v>
      </c>
      <c r="I28" s="67">
        <f>4!AG7</f>
        <v>148.04</v>
      </c>
      <c r="J28" s="68">
        <f t="shared" si="0"/>
        <v>498.51</v>
      </c>
      <c r="K28" s="69">
        <v>23</v>
      </c>
    </row>
    <row r="29" spans="1:11" s="59" customFormat="1" ht="15">
      <c r="A29" s="60">
        <v>23</v>
      </c>
      <c r="B29" s="61" t="s">
        <v>45</v>
      </c>
      <c r="C29" s="62" t="s">
        <v>487</v>
      </c>
      <c r="D29" s="63" t="s">
        <v>16</v>
      </c>
      <c r="E29" s="64" t="s">
        <v>21</v>
      </c>
      <c r="F29" s="65">
        <f>1!AG26</f>
        <v>79.2</v>
      </c>
      <c r="G29" s="65">
        <f>2!AG26</f>
        <v>122.17</v>
      </c>
      <c r="H29" s="66">
        <f>3!AG26</f>
        <v>125.52000000000001</v>
      </c>
      <c r="I29" s="67">
        <f>4!AG26</f>
        <v>171.49</v>
      </c>
      <c r="J29" s="68">
        <f t="shared" si="0"/>
        <v>498.38</v>
      </c>
      <c r="K29" s="69">
        <v>24</v>
      </c>
    </row>
    <row r="30" spans="1:11" s="59" customFormat="1" ht="15">
      <c r="A30" s="60">
        <v>1</v>
      </c>
      <c r="B30" s="61" t="s">
        <v>45</v>
      </c>
      <c r="C30" s="62" t="s">
        <v>71</v>
      </c>
      <c r="D30" s="63" t="s">
        <v>12</v>
      </c>
      <c r="E30" s="64" t="s">
        <v>241</v>
      </c>
      <c r="F30" s="65">
        <f>1!AG4</f>
        <v>83.25999999999999</v>
      </c>
      <c r="G30" s="65">
        <f>2!AG4</f>
        <v>117.18</v>
      </c>
      <c r="H30" s="66">
        <f>3!AG4</f>
        <v>133.69</v>
      </c>
      <c r="I30" s="67">
        <f>4!AG4</f>
        <v>152.01</v>
      </c>
      <c r="J30" s="68">
        <f t="shared" si="0"/>
        <v>486.14</v>
      </c>
      <c r="K30" s="69">
        <v>25</v>
      </c>
    </row>
    <row r="31" spans="1:11" s="59" customFormat="1" ht="15">
      <c r="A31" s="60">
        <v>45</v>
      </c>
      <c r="B31" s="61" t="s">
        <v>45</v>
      </c>
      <c r="C31" s="62" t="s">
        <v>30</v>
      </c>
      <c r="D31" s="63" t="s">
        <v>31</v>
      </c>
      <c r="E31" s="64" t="s">
        <v>21</v>
      </c>
      <c r="F31" s="65">
        <f>1!AG48</f>
        <v>85.91</v>
      </c>
      <c r="G31" s="65">
        <f>2!AG48</f>
        <v>121.49</v>
      </c>
      <c r="H31" s="66">
        <f>3!AG48</f>
        <v>142.1</v>
      </c>
      <c r="I31" s="67">
        <f>4!AG48</f>
        <v>134.94</v>
      </c>
      <c r="J31" s="68">
        <f t="shared" si="0"/>
        <v>484.44</v>
      </c>
      <c r="K31" s="200">
        <v>26</v>
      </c>
    </row>
    <row r="32" spans="1:11" s="59" customFormat="1" ht="15">
      <c r="A32" s="60">
        <v>20</v>
      </c>
      <c r="B32" s="61" t="s">
        <v>45</v>
      </c>
      <c r="C32" s="104" t="s">
        <v>260</v>
      </c>
      <c r="D32" s="105" t="s">
        <v>261</v>
      </c>
      <c r="E32" s="106" t="s">
        <v>21</v>
      </c>
      <c r="F32" s="65">
        <f>1!AG23</f>
        <v>62.03</v>
      </c>
      <c r="G32" s="65">
        <f>2!AG23</f>
        <v>117.38</v>
      </c>
      <c r="H32" s="66">
        <f>3!AG23</f>
        <v>142.79</v>
      </c>
      <c r="I32" s="67">
        <f>4!AG23</f>
        <v>150.95</v>
      </c>
      <c r="J32" s="68">
        <f t="shared" si="0"/>
        <v>473.15</v>
      </c>
      <c r="K32" s="200">
        <v>27</v>
      </c>
    </row>
    <row r="33" spans="1:11" s="59" customFormat="1" ht="15">
      <c r="A33" s="60">
        <v>14</v>
      </c>
      <c r="B33" s="61" t="s">
        <v>45</v>
      </c>
      <c r="C33" s="62" t="s">
        <v>428</v>
      </c>
      <c r="D33" s="63" t="s">
        <v>60</v>
      </c>
      <c r="E33" s="106" t="s">
        <v>175</v>
      </c>
      <c r="F33" s="65">
        <f>1!AG17</f>
        <v>79.5</v>
      </c>
      <c r="G33" s="65">
        <f>2!AG17</f>
        <v>109.93</v>
      </c>
      <c r="H33" s="66">
        <f>3!AG17</f>
        <v>137.03</v>
      </c>
      <c r="I33" s="67">
        <f>4!AG17</f>
        <v>142.9</v>
      </c>
      <c r="J33" s="68">
        <f t="shared" si="0"/>
        <v>469.36</v>
      </c>
      <c r="K33" s="69">
        <v>28</v>
      </c>
    </row>
    <row r="34" spans="1:11" s="59" customFormat="1" ht="15">
      <c r="A34" s="60">
        <v>6</v>
      </c>
      <c r="B34" s="61" t="s">
        <v>45</v>
      </c>
      <c r="C34" s="104" t="s">
        <v>19</v>
      </c>
      <c r="D34" s="105" t="s">
        <v>12</v>
      </c>
      <c r="E34" s="106" t="s">
        <v>57</v>
      </c>
      <c r="F34" s="65">
        <f>1!AG9</f>
        <v>91.59</v>
      </c>
      <c r="G34" s="65">
        <f>2!AG9</f>
        <v>99.56</v>
      </c>
      <c r="H34" s="66">
        <f>3!AG9</f>
        <v>132.93</v>
      </c>
      <c r="I34" s="67">
        <f>4!AG9</f>
        <v>143.63</v>
      </c>
      <c r="J34" s="68">
        <f t="shared" si="0"/>
        <v>467.71000000000004</v>
      </c>
      <c r="K34" s="69">
        <v>29</v>
      </c>
    </row>
    <row r="35" spans="1:11" s="59" customFormat="1" ht="15">
      <c r="A35" s="60">
        <v>18</v>
      </c>
      <c r="B35" s="61" t="s">
        <v>45</v>
      </c>
      <c r="C35" s="104" t="s">
        <v>231</v>
      </c>
      <c r="D35" s="105" t="s">
        <v>18</v>
      </c>
      <c r="E35" s="106" t="s">
        <v>21</v>
      </c>
      <c r="F35" s="65">
        <f>1!AG21</f>
        <v>0</v>
      </c>
      <c r="G35" s="65">
        <f>2!AG21</f>
        <v>134.31</v>
      </c>
      <c r="H35" s="66">
        <f>3!AG21</f>
        <v>152.07</v>
      </c>
      <c r="I35" s="67">
        <f>4!AG21</f>
        <v>179.13</v>
      </c>
      <c r="J35" s="68">
        <f t="shared" si="0"/>
        <v>465.51</v>
      </c>
      <c r="K35" s="69">
        <v>30</v>
      </c>
    </row>
    <row r="36" spans="1:11" s="59" customFormat="1" ht="15">
      <c r="A36" s="60">
        <v>41</v>
      </c>
      <c r="B36" s="61" t="s">
        <v>45</v>
      </c>
      <c r="C36" s="104" t="s">
        <v>51</v>
      </c>
      <c r="D36" s="105" t="s">
        <v>52</v>
      </c>
      <c r="E36" s="106" t="s">
        <v>57</v>
      </c>
      <c r="F36" s="65">
        <f>1!AG44</f>
        <v>75.46000000000001</v>
      </c>
      <c r="G36" s="65">
        <f>2!AG44</f>
        <v>113.28999999999999</v>
      </c>
      <c r="H36" s="66">
        <f>3!AG44</f>
        <v>120.58</v>
      </c>
      <c r="I36" s="67">
        <f>4!AG44</f>
        <v>154.26</v>
      </c>
      <c r="J36" s="68">
        <f t="shared" si="0"/>
        <v>463.59</v>
      </c>
      <c r="K36" s="69">
        <v>31</v>
      </c>
    </row>
    <row r="37" spans="1:11" s="59" customFormat="1" ht="15">
      <c r="A37" s="60">
        <v>17</v>
      </c>
      <c r="B37" s="61" t="s">
        <v>45</v>
      </c>
      <c r="C37" s="62" t="s">
        <v>242</v>
      </c>
      <c r="D37" s="63" t="s">
        <v>50</v>
      </c>
      <c r="E37" s="64" t="s">
        <v>154</v>
      </c>
      <c r="F37" s="65">
        <f>1!AG20</f>
        <v>66.66</v>
      </c>
      <c r="G37" s="65">
        <f>2!AG20</f>
        <v>107.1</v>
      </c>
      <c r="H37" s="66">
        <f>3!AG20</f>
        <v>127.33</v>
      </c>
      <c r="I37" s="67">
        <f>4!AG20</f>
        <v>146.21</v>
      </c>
      <c r="J37" s="68">
        <f t="shared" si="0"/>
        <v>447.29999999999995</v>
      </c>
      <c r="K37" s="69">
        <v>32</v>
      </c>
    </row>
    <row r="38" spans="1:11" s="59" customFormat="1" ht="15">
      <c r="A38" s="60">
        <v>38</v>
      </c>
      <c r="B38" s="61" t="s">
        <v>45</v>
      </c>
      <c r="C38" s="62" t="s">
        <v>492</v>
      </c>
      <c r="D38" s="63" t="s">
        <v>121</v>
      </c>
      <c r="E38" s="64" t="s">
        <v>241</v>
      </c>
      <c r="F38" s="65">
        <f>1!AG41</f>
        <v>64.58</v>
      </c>
      <c r="G38" s="65">
        <f>2!AG41</f>
        <v>115.65</v>
      </c>
      <c r="H38" s="66">
        <f>3!AG41</f>
        <v>130.15</v>
      </c>
      <c r="I38" s="67">
        <f>4!AG41</f>
        <v>134.22</v>
      </c>
      <c r="J38" s="68">
        <f t="shared" si="0"/>
        <v>444.6</v>
      </c>
      <c r="K38" s="69">
        <v>33</v>
      </c>
    </row>
    <row r="39" spans="1:11" s="59" customFormat="1" ht="15">
      <c r="A39" s="60">
        <v>24</v>
      </c>
      <c r="B39" s="61" t="s">
        <v>45</v>
      </c>
      <c r="C39" s="62" t="s">
        <v>34</v>
      </c>
      <c r="D39" s="63" t="s">
        <v>15</v>
      </c>
      <c r="E39" s="64" t="s">
        <v>22</v>
      </c>
      <c r="F39" s="65">
        <f>1!AG27</f>
        <v>94.45</v>
      </c>
      <c r="G39" s="65">
        <f>2!AG27</f>
        <v>124.49</v>
      </c>
      <c r="H39" s="66">
        <f>3!AG27</f>
        <v>56.93</v>
      </c>
      <c r="I39" s="67">
        <f>4!AG27</f>
        <v>165.79</v>
      </c>
      <c r="J39" s="68">
        <f t="shared" si="0"/>
        <v>441.65999999999997</v>
      </c>
      <c r="K39" s="69">
        <v>34</v>
      </c>
    </row>
    <row r="40" spans="1:11" s="59" customFormat="1" ht="15">
      <c r="A40" s="60">
        <v>2</v>
      </c>
      <c r="B40" s="61" t="s">
        <v>45</v>
      </c>
      <c r="C40" s="104" t="s">
        <v>410</v>
      </c>
      <c r="D40" s="105" t="s">
        <v>187</v>
      </c>
      <c r="E40" s="106" t="s">
        <v>21</v>
      </c>
      <c r="F40" s="65">
        <f>1!AG5</f>
        <v>52.01</v>
      </c>
      <c r="G40" s="65">
        <f>2!AG5</f>
        <v>121.41</v>
      </c>
      <c r="H40" s="66">
        <f>3!AG5</f>
        <v>131.46</v>
      </c>
      <c r="I40" s="67">
        <f>4!AG5</f>
        <v>136.46</v>
      </c>
      <c r="J40" s="68">
        <f t="shared" si="0"/>
        <v>441.34000000000003</v>
      </c>
      <c r="K40" s="69">
        <v>35</v>
      </c>
    </row>
    <row r="41" spans="1:11" s="59" customFormat="1" ht="15">
      <c r="A41" s="60">
        <v>39</v>
      </c>
      <c r="B41" s="61" t="s">
        <v>45</v>
      </c>
      <c r="C41" s="62" t="s">
        <v>490</v>
      </c>
      <c r="D41" s="63" t="s">
        <v>12</v>
      </c>
      <c r="E41" s="64" t="s">
        <v>491</v>
      </c>
      <c r="F41" s="65">
        <f>1!AG42</f>
        <v>66.6</v>
      </c>
      <c r="G41" s="65">
        <f>2!AG42</f>
        <v>116.42</v>
      </c>
      <c r="H41" s="66">
        <f>3!AG42</f>
        <v>137.82999999999998</v>
      </c>
      <c r="I41" s="67">
        <f>4!AG42</f>
        <v>99.68</v>
      </c>
      <c r="J41" s="68">
        <f t="shared" si="0"/>
        <v>420.53</v>
      </c>
      <c r="K41" s="69">
        <v>36</v>
      </c>
    </row>
    <row r="42" spans="1:11" s="59" customFormat="1" ht="15">
      <c r="A42" s="60">
        <v>21</v>
      </c>
      <c r="B42" s="61" t="s">
        <v>45</v>
      </c>
      <c r="C42" s="62" t="s">
        <v>488</v>
      </c>
      <c r="D42" s="63" t="s">
        <v>162</v>
      </c>
      <c r="E42" s="64" t="s">
        <v>489</v>
      </c>
      <c r="F42" s="65">
        <f>1!AG24</f>
        <v>71.62</v>
      </c>
      <c r="G42" s="65">
        <f>2!AG24</f>
        <v>87.17</v>
      </c>
      <c r="H42" s="66">
        <f>3!AG24</f>
        <v>123.03999999999999</v>
      </c>
      <c r="I42" s="67">
        <f>4!AG24</f>
        <v>106.49</v>
      </c>
      <c r="J42" s="68">
        <f t="shared" si="0"/>
        <v>388.32000000000005</v>
      </c>
      <c r="K42" s="69">
        <v>37</v>
      </c>
    </row>
    <row r="43" spans="1:11" s="59" customFormat="1" ht="15">
      <c r="A43" s="60">
        <v>35</v>
      </c>
      <c r="B43" s="61" t="s">
        <v>45</v>
      </c>
      <c r="C43" s="62" t="s">
        <v>35</v>
      </c>
      <c r="D43" s="63" t="s">
        <v>17</v>
      </c>
      <c r="E43" s="64" t="s">
        <v>57</v>
      </c>
      <c r="F43" s="65">
        <f>1!AG38</f>
        <v>93.13</v>
      </c>
      <c r="G43" s="65">
        <f>2!AG38</f>
        <v>124.87</v>
      </c>
      <c r="H43" s="66">
        <f>3!AG38</f>
        <v>146.72</v>
      </c>
      <c r="I43" s="67">
        <f>4!AG38</f>
        <v>0</v>
      </c>
      <c r="J43" s="68">
        <f t="shared" si="0"/>
        <v>364.72</v>
      </c>
      <c r="K43" s="69">
        <v>38</v>
      </c>
    </row>
    <row r="44" spans="1:11" s="59" customFormat="1" ht="15">
      <c r="A44" s="60">
        <v>42</v>
      </c>
      <c r="B44" s="61" t="s">
        <v>45</v>
      </c>
      <c r="C44" s="62" t="s">
        <v>144</v>
      </c>
      <c r="D44" s="63" t="s">
        <v>60</v>
      </c>
      <c r="E44" s="64" t="s">
        <v>241</v>
      </c>
      <c r="F44" s="65">
        <f>1!AG45</f>
        <v>37.08</v>
      </c>
      <c r="G44" s="65">
        <f>2!AG45</f>
        <v>96.15</v>
      </c>
      <c r="H44" s="66">
        <f>3!AG45</f>
        <v>109.22</v>
      </c>
      <c r="I44" s="67">
        <f>4!AG45</f>
        <v>120.22</v>
      </c>
      <c r="J44" s="68">
        <f t="shared" si="0"/>
        <v>362.67</v>
      </c>
      <c r="K44" s="69">
        <v>39</v>
      </c>
    </row>
    <row r="45" spans="1:11" s="59" customFormat="1" ht="15.75" thickBot="1">
      <c r="A45" s="155">
        <v>30</v>
      </c>
      <c r="B45" s="110" t="s">
        <v>45</v>
      </c>
      <c r="C45" s="144" t="s">
        <v>271</v>
      </c>
      <c r="D45" s="145" t="s">
        <v>50</v>
      </c>
      <c r="E45" s="156" t="s">
        <v>57</v>
      </c>
      <c r="F45" s="157">
        <f>1!AG33</f>
        <v>57.21</v>
      </c>
      <c r="G45" s="157">
        <f>2!AG33</f>
        <v>71.15</v>
      </c>
      <c r="H45" s="158">
        <f>3!AG33</f>
        <v>115.81</v>
      </c>
      <c r="I45" s="159">
        <f>4!AG33</f>
        <v>116.17</v>
      </c>
      <c r="J45" s="160">
        <f t="shared" si="0"/>
        <v>360.34000000000003</v>
      </c>
      <c r="K45" s="161">
        <v>40</v>
      </c>
    </row>
    <row r="46" spans="1:11" s="59" customFormat="1" ht="15" thickBot="1">
      <c r="A46" s="192" t="s">
        <v>497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4"/>
    </row>
    <row r="47" spans="1:11" s="59" customFormat="1" ht="15">
      <c r="A47" s="49">
        <v>32</v>
      </c>
      <c r="B47" s="50" t="s">
        <v>480</v>
      </c>
      <c r="C47" s="162" t="s">
        <v>43</v>
      </c>
      <c r="D47" s="163" t="s">
        <v>12</v>
      </c>
      <c r="E47" s="164" t="s">
        <v>61</v>
      </c>
      <c r="F47" s="54">
        <f>1!AG35</f>
        <v>93.33</v>
      </c>
      <c r="G47" s="54">
        <f>2!AG35</f>
        <v>123.26</v>
      </c>
      <c r="H47" s="55">
        <f>3!AG35</f>
        <v>140.53</v>
      </c>
      <c r="I47" s="56">
        <f>4!AG35</f>
        <v>157.26</v>
      </c>
      <c r="J47" s="57">
        <f aca="true" t="shared" si="2" ref="J47:J52">SUM(F47:I47)</f>
        <v>514.38</v>
      </c>
      <c r="K47" s="58">
        <v>1</v>
      </c>
    </row>
    <row r="48" spans="1:11" s="59" customFormat="1" ht="15">
      <c r="A48" s="60">
        <v>8</v>
      </c>
      <c r="B48" s="61" t="s">
        <v>480</v>
      </c>
      <c r="C48" s="62" t="s">
        <v>79</v>
      </c>
      <c r="D48" s="63" t="s">
        <v>80</v>
      </c>
      <c r="E48" s="64" t="s">
        <v>64</v>
      </c>
      <c r="F48" s="65">
        <f>1!AG11</f>
        <v>96.22</v>
      </c>
      <c r="G48" s="65">
        <f>2!AG11</f>
        <v>127.87</v>
      </c>
      <c r="H48" s="66">
        <f>3!AG11</f>
        <v>137.63</v>
      </c>
      <c r="I48" s="67">
        <f>4!AG11</f>
        <v>149.35</v>
      </c>
      <c r="J48" s="68">
        <f t="shared" si="2"/>
        <v>511.07000000000005</v>
      </c>
      <c r="K48" s="69">
        <v>2</v>
      </c>
    </row>
    <row r="49" spans="1:11" s="59" customFormat="1" ht="15">
      <c r="A49" s="60">
        <v>36</v>
      </c>
      <c r="B49" s="61" t="s">
        <v>480</v>
      </c>
      <c r="C49" s="62" t="s">
        <v>35</v>
      </c>
      <c r="D49" s="63" t="s">
        <v>17</v>
      </c>
      <c r="E49" s="64" t="s">
        <v>57</v>
      </c>
      <c r="F49" s="65">
        <f>1!AG39</f>
        <v>82.77000000000001</v>
      </c>
      <c r="G49" s="65">
        <f>2!AG39</f>
        <v>111.99000000000001</v>
      </c>
      <c r="H49" s="66">
        <f>3!AG39</f>
        <v>135.75</v>
      </c>
      <c r="I49" s="67">
        <f>4!AG39</f>
        <v>143.61</v>
      </c>
      <c r="J49" s="68">
        <f t="shared" si="2"/>
        <v>474.12</v>
      </c>
      <c r="K49" s="69">
        <v>3</v>
      </c>
    </row>
    <row r="50" spans="1:11" s="59" customFormat="1" ht="15">
      <c r="A50" s="60">
        <v>19</v>
      </c>
      <c r="B50" s="61" t="s">
        <v>480</v>
      </c>
      <c r="C50" s="104" t="s">
        <v>231</v>
      </c>
      <c r="D50" s="105" t="s">
        <v>18</v>
      </c>
      <c r="E50" s="106" t="s">
        <v>21</v>
      </c>
      <c r="F50" s="65">
        <f>1!AG22</f>
        <v>81.56</v>
      </c>
      <c r="G50" s="65">
        <f>2!AG22</f>
        <v>125.57</v>
      </c>
      <c r="H50" s="66">
        <f>3!AG22</f>
        <v>139.55</v>
      </c>
      <c r="I50" s="67">
        <f>4!AG22</f>
        <v>120.13</v>
      </c>
      <c r="J50" s="68">
        <f t="shared" si="2"/>
        <v>466.81</v>
      </c>
      <c r="K50" s="69">
        <v>4</v>
      </c>
    </row>
    <row r="51" spans="1:11" s="59" customFormat="1" ht="15">
      <c r="A51" s="60">
        <v>10</v>
      </c>
      <c r="B51" s="61" t="s">
        <v>480</v>
      </c>
      <c r="C51" s="62" t="s">
        <v>81</v>
      </c>
      <c r="D51" s="63" t="s">
        <v>12</v>
      </c>
      <c r="E51" s="64" t="s">
        <v>473</v>
      </c>
      <c r="F51" s="65">
        <f>1!AG13</f>
        <v>74.08</v>
      </c>
      <c r="G51" s="65">
        <f>2!AG13</f>
        <v>110.35</v>
      </c>
      <c r="H51" s="66">
        <f>3!AG13</f>
        <v>132.37</v>
      </c>
      <c r="I51" s="67">
        <f>4!AG13</f>
        <v>135.15</v>
      </c>
      <c r="J51" s="68">
        <f t="shared" si="2"/>
        <v>451.95000000000005</v>
      </c>
      <c r="K51" s="69">
        <v>5</v>
      </c>
    </row>
    <row r="52" spans="1:11" s="59" customFormat="1" ht="15.75" thickBot="1">
      <c r="A52" s="70">
        <v>43</v>
      </c>
      <c r="B52" s="71" t="s">
        <v>480</v>
      </c>
      <c r="C52" s="165" t="s">
        <v>26</v>
      </c>
      <c r="D52" s="166" t="s">
        <v>16</v>
      </c>
      <c r="E52" s="167" t="s">
        <v>64</v>
      </c>
      <c r="F52" s="72">
        <f>1!AG46</f>
        <v>88.94</v>
      </c>
      <c r="G52" s="72">
        <f>2!AG46</f>
        <v>119.07</v>
      </c>
      <c r="H52" s="73">
        <f>3!AG46</f>
        <v>22.53</v>
      </c>
      <c r="I52" s="74">
        <f>4!AG46</f>
        <v>149.86</v>
      </c>
      <c r="J52" s="75">
        <f t="shared" si="2"/>
        <v>380.4</v>
      </c>
      <c r="K52" s="76">
        <v>6</v>
      </c>
    </row>
    <row r="53" spans="1:4" ht="12.75">
      <c r="A53" s="77"/>
      <c r="B53" s="77"/>
      <c r="C53" s="172" t="s">
        <v>9</v>
      </c>
      <c r="D53" s="78">
        <f ca="1">NOW()</f>
        <v>44002.635462962964</v>
      </c>
    </row>
    <row r="54" spans="2:10" ht="12.75">
      <c r="B54" s="79"/>
      <c r="C54" s="172"/>
      <c r="D54" s="80">
        <f ca="1">NOW()</f>
        <v>44002.635462962964</v>
      </c>
      <c r="F54" s="81"/>
      <c r="G54" s="81"/>
      <c r="H54" s="81"/>
      <c r="I54" s="81"/>
      <c r="J54" s="82"/>
    </row>
    <row r="55" ht="12.75">
      <c r="E55" s="44" t="s">
        <v>10</v>
      </c>
    </row>
    <row r="56" spans="1:9" ht="12.75">
      <c r="A56" s="44" t="s">
        <v>213</v>
      </c>
      <c r="I56" s="44" t="s">
        <v>214</v>
      </c>
    </row>
    <row r="57" spans="1:9" ht="12.75">
      <c r="A57" s="86" t="s">
        <v>464</v>
      </c>
      <c r="B57" s="83"/>
      <c r="C57" s="83"/>
      <c r="D57" s="59"/>
      <c r="E57" s="83"/>
      <c r="I57" s="103" t="s">
        <v>485</v>
      </c>
    </row>
    <row r="58" spans="1:5" ht="12.75">
      <c r="A58" s="83"/>
      <c r="B58" s="83"/>
      <c r="C58" s="84"/>
      <c r="D58" s="85"/>
      <c r="E58" s="85"/>
    </row>
    <row r="59" spans="1:5" ht="12.75">
      <c r="A59" s="83"/>
      <c r="B59" s="83"/>
      <c r="C59" s="84"/>
      <c r="D59" s="85"/>
      <c r="E59" s="85"/>
    </row>
    <row r="60" spans="1:5" ht="12.75">
      <c r="A60" s="83"/>
      <c r="B60" s="83"/>
      <c r="C60" s="83"/>
      <c r="D60" s="83"/>
      <c r="E60" s="83"/>
    </row>
    <row r="252" spans="1:19" s="1" customFormat="1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</row>
    <row r="253" spans="1:19" s="1" customFormat="1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</row>
    <row r="255" spans="1:19" s="1" customFormat="1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</row>
    <row r="258" spans="1:19" s="1" customFormat="1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</row>
    <row r="266" spans="1:19" s="1" customFormat="1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</row>
    <row r="301" spans="1:19" s="1" customFormat="1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</row>
    <row r="308" spans="1:19" s="1" customFormat="1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</row>
    <row r="309" spans="1:19" s="1" customFormat="1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</row>
    <row r="319" spans="1:19" s="1" customFormat="1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</row>
    <row r="326" spans="1:19" s="1" customFormat="1" ht="12.7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</row>
    <row r="333" spans="1:19" s="1" customFormat="1" ht="12.7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</row>
    <row r="335" spans="1:19" s="1" customFormat="1" ht="12.7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</row>
    <row r="336" spans="1:19" s="1" customFormat="1" ht="12.7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</row>
    <row r="342" spans="1:19" s="1" customFormat="1" ht="12.7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</row>
    <row r="348" spans="1:19" s="1" customFormat="1" ht="12.7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</row>
    <row r="369" spans="1:19" s="1" customFormat="1" ht="12.7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</row>
    <row r="375" spans="1:19" s="1" customFormat="1" ht="12.7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</row>
    <row r="396" spans="1:19" s="1" customFormat="1" ht="12.7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</row>
    <row r="397" spans="1:19" s="1" customFormat="1" ht="12.7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</row>
    <row r="398" spans="1:19" s="1" customFormat="1" ht="12.7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</row>
    <row r="400" spans="1:19" s="1" customFormat="1" ht="12.7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</row>
  </sheetData>
  <sheetProtection/>
  <mergeCells count="13">
    <mergeCell ref="D3:D4"/>
    <mergeCell ref="E3:E4"/>
    <mergeCell ref="K3:K4"/>
    <mergeCell ref="C53:C54"/>
    <mergeCell ref="A46:K46"/>
    <mergeCell ref="A5:K5"/>
    <mergeCell ref="A1:D1"/>
    <mergeCell ref="E1:I1"/>
    <mergeCell ref="J1:K2"/>
    <mergeCell ref="A2:D2"/>
    <mergeCell ref="E2:I2"/>
    <mergeCell ref="B3:B4"/>
    <mergeCell ref="C3:C4"/>
  </mergeCells>
  <conditionalFormatting sqref="B6:B45 B47:B52">
    <cfRule type="cellIs" priority="2" dxfId="0" operator="equal" stopIfTrue="1">
      <formula>"R"</formula>
    </cfRule>
  </conditionalFormatting>
  <conditionalFormatting sqref="F6:I45 F47:I52">
    <cfRule type="containsText" priority="1" dxfId="8" operator="containsText" stopIfTrue="1" text="nebyl">
      <formula>NOT(ISERROR(SEARCH("nebyl",F6)))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300" verticalDpi="300" orientation="portrait" paperSize="9" scale="95" r:id="rId1"/>
  <headerFooter alignWithMargins="0">
    <oddFooter xml:space="preserve">&amp;R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3">
      <pane ySplit="540" topLeftCell="A1" activePane="bottomLeft" state="split"/>
      <selection pane="topLeft" activeCell="F3" sqref="F1:AD16384"/>
      <selection pane="bottomLeft" activeCell="C89" sqref="C89"/>
    </sheetView>
  </sheetViews>
  <sheetFormatPr defaultColWidth="9.00390625" defaultRowHeight="12.75"/>
  <cols>
    <col min="1" max="1" width="3.00390625" style="23" bestFit="1" customWidth="1"/>
    <col min="2" max="2" width="5.00390625" style="24" customWidth="1"/>
    <col min="3" max="3" width="17.375" style="23" customWidth="1"/>
    <col min="4" max="4" width="13.625" style="23" customWidth="1"/>
    <col min="5" max="5" width="6.875" style="23" customWidth="1"/>
    <col min="6" max="17" width="4.375" style="23" hidden="1" customWidth="1"/>
    <col min="18" max="30" width="3.75390625" style="23" hidden="1" customWidth="1"/>
    <col min="31" max="31" width="6.375" style="23" customWidth="1"/>
    <col min="32" max="32" width="8.625" style="23" customWidth="1"/>
    <col min="33" max="33" width="11.625" style="23" customWidth="1"/>
    <col min="34" max="16384" width="9.125" style="23" customWidth="1"/>
  </cols>
  <sheetData>
    <row r="1" spans="3:7" ht="15.75">
      <c r="C1" s="198" t="s">
        <v>225</v>
      </c>
      <c r="D1" s="198"/>
      <c r="E1" s="198"/>
      <c r="F1" s="198"/>
      <c r="G1" s="198"/>
    </row>
    <row r="2" spans="3:33" ht="13.5" thickBot="1">
      <c r="C2" s="86" t="s">
        <v>493</v>
      </c>
      <c r="AG2" s="23">
        <f>(COUNTIF(AG4:AG83,"nebyl"))</f>
        <v>0</v>
      </c>
    </row>
    <row r="3" spans="3:33" ht="16.5" thickBot="1">
      <c r="C3" s="25"/>
      <c r="D3" s="25"/>
      <c r="E3" s="26" t="s">
        <v>38</v>
      </c>
      <c r="F3" s="27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8">
        <v>25</v>
      </c>
      <c r="AE3" s="30" t="s">
        <v>226</v>
      </c>
      <c r="AF3" s="30" t="s">
        <v>25</v>
      </c>
      <c r="AG3" s="30" t="s">
        <v>20</v>
      </c>
    </row>
    <row r="4" spans="1:33" ht="15.75">
      <c r="A4" s="31">
        <f>Prezentace!A5</f>
        <v>1</v>
      </c>
      <c r="B4" s="32" t="str">
        <f>Prezentace!B5</f>
        <v>P</v>
      </c>
      <c r="C4" s="33" t="str">
        <f>Prezentace!C5</f>
        <v>Bečvář</v>
      </c>
      <c r="D4" s="34" t="str">
        <f>Prezentace!D5</f>
        <v>Josef</v>
      </c>
      <c r="E4" s="122">
        <v>120</v>
      </c>
      <c r="F4" s="123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5"/>
      <c r="AE4" s="126">
        <v>0</v>
      </c>
      <c r="AF4" s="127">
        <v>36.74</v>
      </c>
      <c r="AG4" s="35">
        <f>IF(C4=0,"©",IF(COUNTA(E4:AD4)=0,"nebyl",IF((SUM(E4:AE4)-AF4)&lt;0,"0,00",(SUM(E4:AE4)-AF4))))</f>
        <v>83.25999999999999</v>
      </c>
    </row>
    <row r="5" spans="1:33" ht="15.75">
      <c r="A5" s="36">
        <f>Prezentace!A6</f>
        <v>2</v>
      </c>
      <c r="B5" s="37" t="str">
        <f>Prezentace!B6</f>
        <v>P</v>
      </c>
      <c r="C5" s="38" t="str">
        <f>Prezentace!C6</f>
        <v>Beneš</v>
      </c>
      <c r="D5" s="39" t="str">
        <f>Prezentace!D6</f>
        <v>Tomáš</v>
      </c>
      <c r="E5" s="128">
        <v>90</v>
      </c>
      <c r="F5" s="129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/>
      <c r="AE5" s="132">
        <v>0</v>
      </c>
      <c r="AF5" s="133">
        <v>37.99</v>
      </c>
      <c r="AG5" s="35">
        <f aca="true" t="shared" si="0" ref="AG5:AG68">IF(C5=0,"©",IF(COUNTA(E5:AD5)=0,"nebyl",IF((SUM(E5:AE5)-AF5)&lt;0,"0,00",(SUM(E5:AE5)-AF5))))</f>
        <v>52.01</v>
      </c>
    </row>
    <row r="6" spans="1:33" ht="15.75">
      <c r="A6" s="36">
        <f>Prezentace!A7</f>
        <v>3</v>
      </c>
      <c r="B6" s="37" t="str">
        <f>Prezentace!B7</f>
        <v>P</v>
      </c>
      <c r="C6" s="38" t="str">
        <f>Prezentace!C7</f>
        <v>Bína</v>
      </c>
      <c r="D6" s="39" t="str">
        <f>Prezentace!D7</f>
        <v>Jiří</v>
      </c>
      <c r="E6" s="128">
        <v>120</v>
      </c>
      <c r="F6" s="129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1"/>
      <c r="AE6" s="132">
        <v>0</v>
      </c>
      <c r="AF6" s="133">
        <v>19.35</v>
      </c>
      <c r="AG6" s="35">
        <f t="shared" si="0"/>
        <v>100.65</v>
      </c>
    </row>
    <row r="7" spans="1:33" ht="15.75">
      <c r="A7" s="36">
        <f>Prezentace!A8</f>
        <v>4</v>
      </c>
      <c r="B7" s="37" t="str">
        <f>Prezentace!B8</f>
        <v>P</v>
      </c>
      <c r="C7" s="38" t="str">
        <f>Prezentace!C8</f>
        <v>Brejžek PI-C</v>
      </c>
      <c r="D7" s="39" t="str">
        <f>Prezentace!D8</f>
        <v>Vojtěch</v>
      </c>
      <c r="E7" s="128">
        <v>120</v>
      </c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1"/>
      <c r="AE7" s="132">
        <v>0</v>
      </c>
      <c r="AF7" s="133">
        <v>26.22</v>
      </c>
      <c r="AG7" s="35">
        <f t="shared" si="0"/>
        <v>93.78</v>
      </c>
    </row>
    <row r="8" spans="1:33" ht="15.75">
      <c r="A8" s="36">
        <f>Prezentace!A9</f>
        <v>5</v>
      </c>
      <c r="B8" s="37" t="str">
        <f>Prezentace!B9</f>
        <v>P</v>
      </c>
      <c r="C8" s="38" t="str">
        <f>Prezentace!C9</f>
        <v>Brejžek PI-S</v>
      </c>
      <c r="D8" s="39" t="str">
        <f>Prezentace!D9</f>
        <v>Vojtěch</v>
      </c>
      <c r="E8" s="128">
        <v>120</v>
      </c>
      <c r="F8" s="129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1"/>
      <c r="AE8" s="132">
        <v>0</v>
      </c>
      <c r="AF8" s="133">
        <v>29.17</v>
      </c>
      <c r="AG8" s="35">
        <f t="shared" si="0"/>
        <v>90.83</v>
      </c>
    </row>
    <row r="9" spans="1:33" ht="15.75">
      <c r="A9" s="36">
        <f>Prezentace!A10</f>
        <v>6</v>
      </c>
      <c r="B9" s="37" t="str">
        <f>Prezentace!B10</f>
        <v>P</v>
      </c>
      <c r="C9" s="38" t="str">
        <f>Prezentace!C10</f>
        <v>Čekal</v>
      </c>
      <c r="D9" s="39" t="str">
        <f>Prezentace!D10</f>
        <v>Josef</v>
      </c>
      <c r="E9" s="128">
        <v>120</v>
      </c>
      <c r="F9" s="129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1"/>
      <c r="AE9" s="132">
        <v>0</v>
      </c>
      <c r="AF9" s="133">
        <v>28.41</v>
      </c>
      <c r="AG9" s="35">
        <f t="shared" si="0"/>
        <v>91.59</v>
      </c>
    </row>
    <row r="10" spans="1:33" ht="15.75">
      <c r="A10" s="36">
        <f>Prezentace!A11</f>
        <v>7</v>
      </c>
      <c r="B10" s="37" t="str">
        <f>Prezentace!B11</f>
        <v>P</v>
      </c>
      <c r="C10" s="38" t="str">
        <f>Prezentace!C11</f>
        <v>Červenka</v>
      </c>
      <c r="D10" s="39" t="str">
        <f>Prezentace!D11</f>
        <v>Pavel</v>
      </c>
      <c r="E10" s="128">
        <v>120</v>
      </c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1"/>
      <c r="AE10" s="132">
        <v>0</v>
      </c>
      <c r="AF10" s="133">
        <v>17.72</v>
      </c>
      <c r="AG10" s="35">
        <f t="shared" si="0"/>
        <v>102.28</v>
      </c>
    </row>
    <row r="11" spans="1:33" ht="15.75">
      <c r="A11" s="36">
        <f>Prezentace!A12</f>
        <v>8</v>
      </c>
      <c r="B11" s="37" t="str">
        <f>Prezentace!B12</f>
        <v>R</v>
      </c>
      <c r="C11" s="38" t="str">
        <f>Prezentace!C12</f>
        <v>Červenka</v>
      </c>
      <c r="D11" s="39" t="str">
        <f>Prezentace!D12</f>
        <v>Pavel</v>
      </c>
      <c r="E11" s="128">
        <v>120</v>
      </c>
      <c r="F11" s="129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1"/>
      <c r="AE11" s="132">
        <v>0</v>
      </c>
      <c r="AF11" s="133">
        <v>23.78</v>
      </c>
      <c r="AG11" s="35">
        <f t="shared" si="0"/>
        <v>96.22</v>
      </c>
    </row>
    <row r="12" spans="1:33" ht="15.75">
      <c r="A12" s="36">
        <f>Prezentace!A13</f>
        <v>9</v>
      </c>
      <c r="B12" s="37" t="str">
        <f>Prezentace!B13</f>
        <v>P</v>
      </c>
      <c r="C12" s="38" t="str">
        <f>Prezentace!C13</f>
        <v>Čihák</v>
      </c>
      <c r="D12" s="39" t="str">
        <f>Prezentace!D13</f>
        <v>Josef</v>
      </c>
      <c r="E12" s="128">
        <v>120</v>
      </c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1"/>
      <c r="AE12" s="132">
        <v>-20</v>
      </c>
      <c r="AF12" s="133">
        <v>19.72</v>
      </c>
      <c r="AG12" s="35">
        <f t="shared" si="0"/>
        <v>80.28</v>
      </c>
    </row>
    <row r="13" spans="1:33" ht="15.75">
      <c r="A13" s="36">
        <f>Prezentace!A14</f>
        <v>10</v>
      </c>
      <c r="B13" s="37" t="str">
        <f>Prezentace!B14</f>
        <v>R</v>
      </c>
      <c r="C13" s="38" t="str">
        <f>Prezentace!C14</f>
        <v>Čihák</v>
      </c>
      <c r="D13" s="39" t="str">
        <f>Prezentace!D14</f>
        <v>Josef</v>
      </c>
      <c r="E13" s="128">
        <v>120</v>
      </c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1"/>
      <c r="AE13" s="132">
        <v>0</v>
      </c>
      <c r="AF13" s="133">
        <v>45.92</v>
      </c>
      <c r="AG13" s="35">
        <f t="shared" si="0"/>
        <v>74.08</v>
      </c>
    </row>
    <row r="14" spans="1:33" ht="15.75">
      <c r="A14" s="36">
        <f>Prezentace!A15</f>
        <v>11</v>
      </c>
      <c r="B14" s="37" t="str">
        <f>Prezentace!B15</f>
        <v>P</v>
      </c>
      <c r="C14" s="38" t="str">
        <f>Prezentace!C15</f>
        <v>Čížek</v>
      </c>
      <c r="D14" s="39" t="str">
        <f>Prezentace!D15</f>
        <v>Václav</v>
      </c>
      <c r="E14" s="128">
        <v>120</v>
      </c>
      <c r="F14" s="129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1"/>
      <c r="AE14" s="132">
        <v>0</v>
      </c>
      <c r="AF14" s="133">
        <v>21.35</v>
      </c>
      <c r="AG14" s="35">
        <f t="shared" si="0"/>
        <v>98.65</v>
      </c>
    </row>
    <row r="15" spans="1:33" ht="15.75">
      <c r="A15" s="36">
        <f>Prezentace!A16</f>
        <v>12</v>
      </c>
      <c r="B15" s="37" t="str">
        <f>Prezentace!B16</f>
        <v>P</v>
      </c>
      <c r="C15" s="38" t="str">
        <f>Prezentace!C16</f>
        <v>Fiala</v>
      </c>
      <c r="D15" s="39" t="str">
        <f>Prezentace!D16</f>
        <v>Miroslav</v>
      </c>
      <c r="E15" s="128">
        <v>120</v>
      </c>
      <c r="F15" s="134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6"/>
      <c r="AE15" s="137">
        <v>0</v>
      </c>
      <c r="AF15" s="133">
        <v>30.3</v>
      </c>
      <c r="AG15" s="35">
        <f t="shared" si="0"/>
        <v>89.7</v>
      </c>
    </row>
    <row r="16" spans="1:33" ht="15.75">
      <c r="A16" s="36">
        <f>Prezentace!A17</f>
        <v>13</v>
      </c>
      <c r="B16" s="37" t="str">
        <f>Prezentace!B17</f>
        <v>P</v>
      </c>
      <c r="C16" s="38" t="str">
        <f>Prezentace!C17</f>
        <v>Gažák</v>
      </c>
      <c r="D16" s="39" t="str">
        <f>Prezentace!D17</f>
        <v>Karel</v>
      </c>
      <c r="E16" s="128">
        <v>120</v>
      </c>
      <c r="F16" s="129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1"/>
      <c r="AE16" s="132">
        <v>0</v>
      </c>
      <c r="AF16" s="133">
        <v>22.92</v>
      </c>
      <c r="AG16" s="35">
        <f t="shared" si="0"/>
        <v>97.08</v>
      </c>
    </row>
    <row r="17" spans="1:33" ht="15.75">
      <c r="A17" s="36">
        <f>Prezentace!A18</f>
        <v>14</v>
      </c>
      <c r="B17" s="37" t="str">
        <f>Prezentace!B18</f>
        <v>P</v>
      </c>
      <c r="C17" s="38" t="str">
        <f>Prezentace!C18</f>
        <v>Hátle</v>
      </c>
      <c r="D17" s="39" t="str">
        <f>Prezentace!D18</f>
        <v>Jan</v>
      </c>
      <c r="E17" s="128">
        <v>120</v>
      </c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1"/>
      <c r="AE17" s="132">
        <v>0</v>
      </c>
      <c r="AF17" s="133">
        <v>40.5</v>
      </c>
      <c r="AG17" s="35">
        <f t="shared" si="0"/>
        <v>79.5</v>
      </c>
    </row>
    <row r="18" spans="1:33" ht="15.75">
      <c r="A18" s="36">
        <f>Prezentace!A19</f>
        <v>15</v>
      </c>
      <c r="B18" s="37" t="str">
        <f>Prezentace!B19</f>
        <v>P</v>
      </c>
      <c r="C18" s="38" t="str">
        <f>Prezentace!C19</f>
        <v>Havel</v>
      </c>
      <c r="D18" s="39" t="str">
        <f>Prezentace!D19</f>
        <v>Tomáš</v>
      </c>
      <c r="E18" s="128">
        <v>120</v>
      </c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1"/>
      <c r="AE18" s="132">
        <v>0</v>
      </c>
      <c r="AF18" s="133">
        <v>27.16</v>
      </c>
      <c r="AG18" s="35">
        <f t="shared" si="0"/>
        <v>92.84</v>
      </c>
    </row>
    <row r="19" spans="1:33" ht="15.75">
      <c r="A19" s="36">
        <f>Prezentace!A20</f>
        <v>16</v>
      </c>
      <c r="B19" s="37" t="str">
        <f>Prezentace!B20</f>
        <v>P</v>
      </c>
      <c r="C19" s="38" t="str">
        <f>Prezentace!C20</f>
        <v>Hrubý</v>
      </c>
      <c r="D19" s="39" t="str">
        <f>Prezentace!D20</f>
        <v>Martin</v>
      </c>
      <c r="E19" s="128">
        <v>120</v>
      </c>
      <c r="F19" s="129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1"/>
      <c r="AE19" s="132">
        <v>0</v>
      </c>
      <c r="AF19" s="133">
        <v>16.67</v>
      </c>
      <c r="AG19" s="35">
        <f t="shared" si="0"/>
        <v>103.33</v>
      </c>
    </row>
    <row r="20" spans="1:33" ht="15.75">
      <c r="A20" s="36">
        <f>Prezentace!A21</f>
        <v>17</v>
      </c>
      <c r="B20" s="37" t="str">
        <f>Prezentace!B21</f>
        <v>P</v>
      </c>
      <c r="C20" s="38" t="str">
        <f>Prezentace!C21</f>
        <v>Jílek</v>
      </c>
      <c r="D20" s="39" t="str">
        <f>Prezentace!D21</f>
        <v>Milan</v>
      </c>
      <c r="E20" s="128">
        <v>120</v>
      </c>
      <c r="F20" s="129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1"/>
      <c r="AE20" s="132">
        <v>-20</v>
      </c>
      <c r="AF20" s="133">
        <v>33.34</v>
      </c>
      <c r="AG20" s="35">
        <f t="shared" si="0"/>
        <v>66.66</v>
      </c>
    </row>
    <row r="21" spans="1:33" ht="15.75">
      <c r="A21" s="36">
        <f>Prezentace!A22</f>
        <v>18</v>
      </c>
      <c r="B21" s="37" t="str">
        <f>Prezentace!B22</f>
        <v>P</v>
      </c>
      <c r="C21" s="38" t="str">
        <f>Prezentace!C22</f>
        <v>Kališ</v>
      </c>
      <c r="D21" s="39" t="str">
        <f>Prezentace!D22</f>
        <v>Petr</v>
      </c>
      <c r="E21" s="128">
        <v>0</v>
      </c>
      <c r="F21" s="129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1"/>
      <c r="AE21" s="132">
        <v>0</v>
      </c>
      <c r="AF21" s="133">
        <v>0</v>
      </c>
      <c r="AG21" s="35">
        <f t="shared" si="0"/>
        <v>0</v>
      </c>
    </row>
    <row r="22" spans="1:33" ht="15.75">
      <c r="A22" s="36">
        <f>Prezentace!A23</f>
        <v>19</v>
      </c>
      <c r="B22" s="37" t="str">
        <f>Prezentace!B23</f>
        <v>R</v>
      </c>
      <c r="C22" s="38" t="str">
        <f>Prezentace!C23</f>
        <v>Kališ</v>
      </c>
      <c r="D22" s="39" t="str">
        <f>Prezentace!D23</f>
        <v>Petr</v>
      </c>
      <c r="E22" s="128">
        <v>120</v>
      </c>
      <c r="F22" s="129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1"/>
      <c r="AE22" s="132">
        <v>0</v>
      </c>
      <c r="AF22" s="133">
        <v>38.44</v>
      </c>
      <c r="AG22" s="35">
        <f t="shared" si="0"/>
        <v>81.56</v>
      </c>
    </row>
    <row r="23" spans="1:33" ht="15.75">
      <c r="A23" s="36">
        <f>Prezentace!A24</f>
        <v>20</v>
      </c>
      <c r="B23" s="37" t="str">
        <f>Prezentace!B24</f>
        <v>P</v>
      </c>
      <c r="C23" s="38" t="str">
        <f>Prezentace!C24</f>
        <v>Kališová</v>
      </c>
      <c r="D23" s="39" t="str">
        <f>Prezentace!D24</f>
        <v>Monika</v>
      </c>
      <c r="E23" s="128">
        <v>120</v>
      </c>
      <c r="F23" s="129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1"/>
      <c r="AE23" s="132">
        <v>0</v>
      </c>
      <c r="AF23" s="133">
        <v>57.97</v>
      </c>
      <c r="AG23" s="35">
        <f t="shared" si="0"/>
        <v>62.03</v>
      </c>
    </row>
    <row r="24" spans="1:33" ht="15.75">
      <c r="A24" s="36">
        <f>Prezentace!A25</f>
        <v>21</v>
      </c>
      <c r="B24" s="37" t="str">
        <f>Prezentace!B25</f>
        <v>P</v>
      </c>
      <c r="C24" s="38" t="str">
        <f>Prezentace!C25</f>
        <v>Kalousek</v>
      </c>
      <c r="D24" s="39" t="str">
        <f>Prezentace!D25</f>
        <v>Daniel</v>
      </c>
      <c r="E24" s="128">
        <v>120</v>
      </c>
      <c r="F24" s="129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1"/>
      <c r="AE24" s="132">
        <v>0</v>
      </c>
      <c r="AF24" s="133">
        <v>48.38</v>
      </c>
      <c r="AG24" s="35">
        <f t="shared" si="0"/>
        <v>71.62</v>
      </c>
    </row>
    <row r="25" spans="1:33" ht="15.75">
      <c r="A25" s="36">
        <f>Prezentace!A26</f>
        <v>22</v>
      </c>
      <c r="B25" s="37" t="str">
        <f>Prezentace!B26</f>
        <v>P</v>
      </c>
      <c r="C25" s="38" t="str">
        <f>Prezentace!C26</f>
        <v>Kejř Shadow</v>
      </c>
      <c r="D25" s="39" t="str">
        <f>Prezentace!D26</f>
        <v>Karel</v>
      </c>
      <c r="E25" s="128">
        <v>120</v>
      </c>
      <c r="F25" s="129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1"/>
      <c r="AE25" s="132">
        <v>0</v>
      </c>
      <c r="AF25" s="133">
        <v>21.11</v>
      </c>
      <c r="AG25" s="35">
        <f t="shared" si="0"/>
        <v>98.89</v>
      </c>
    </row>
    <row r="26" spans="1:33" ht="15.75">
      <c r="A26" s="36">
        <f>Prezentace!A27</f>
        <v>23</v>
      </c>
      <c r="B26" s="37" t="str">
        <f>Prezentace!B27</f>
        <v>P</v>
      </c>
      <c r="C26" s="38" t="str">
        <f>Prezentace!C27</f>
        <v>Kejř Škorpion</v>
      </c>
      <c r="D26" s="39" t="str">
        <f>Prezentace!D27</f>
        <v>Karel</v>
      </c>
      <c r="E26" s="128">
        <v>120</v>
      </c>
      <c r="F26" s="129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1"/>
      <c r="AE26" s="132">
        <v>0</v>
      </c>
      <c r="AF26" s="133">
        <v>40.8</v>
      </c>
      <c r="AG26" s="35">
        <f t="shared" si="0"/>
        <v>79.2</v>
      </c>
    </row>
    <row r="27" spans="1:33" ht="15.75">
      <c r="A27" s="36">
        <f>Prezentace!A28</f>
        <v>24</v>
      </c>
      <c r="B27" s="37" t="str">
        <f>Prezentace!B28</f>
        <v>P</v>
      </c>
      <c r="C27" s="38" t="str">
        <f>Prezentace!C28</f>
        <v>Koch</v>
      </c>
      <c r="D27" s="39" t="str">
        <f>Prezentace!D28</f>
        <v>Miroslav</v>
      </c>
      <c r="E27" s="128">
        <v>120</v>
      </c>
      <c r="F27" s="129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1"/>
      <c r="AE27" s="132">
        <v>0</v>
      </c>
      <c r="AF27" s="133">
        <v>25.55</v>
      </c>
      <c r="AG27" s="35">
        <f t="shared" si="0"/>
        <v>94.45</v>
      </c>
    </row>
    <row r="28" spans="1:33" ht="15.75">
      <c r="A28" s="36">
        <f>Prezentace!A29</f>
        <v>25</v>
      </c>
      <c r="B28" s="37" t="str">
        <f>Prezentace!B29</f>
        <v>P</v>
      </c>
      <c r="C28" s="38" t="str">
        <f>Prezentace!C29</f>
        <v>Koch ml.</v>
      </c>
      <c r="D28" s="39" t="str">
        <f>Prezentace!D29</f>
        <v>Miroslav</v>
      </c>
      <c r="E28" s="128">
        <v>120</v>
      </c>
      <c r="F28" s="129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1"/>
      <c r="AE28" s="132">
        <v>0</v>
      </c>
      <c r="AF28" s="133">
        <v>39.84</v>
      </c>
      <c r="AG28" s="35">
        <f t="shared" si="0"/>
        <v>80.16</v>
      </c>
    </row>
    <row r="29" spans="1:33" ht="15.75">
      <c r="A29" s="36">
        <f>Prezentace!A30</f>
        <v>26</v>
      </c>
      <c r="B29" s="37" t="str">
        <f>Prezentace!B30</f>
        <v>P</v>
      </c>
      <c r="C29" s="38" t="str">
        <f>Prezentace!C30</f>
        <v>Kolář</v>
      </c>
      <c r="D29" s="39" t="str">
        <f>Prezentace!D30</f>
        <v>Jaroslav</v>
      </c>
      <c r="E29" s="128">
        <v>120</v>
      </c>
      <c r="F29" s="129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1"/>
      <c r="AE29" s="132">
        <v>0</v>
      </c>
      <c r="AF29" s="133">
        <v>27.58</v>
      </c>
      <c r="AG29" s="35">
        <f t="shared" si="0"/>
        <v>92.42</v>
      </c>
    </row>
    <row r="30" spans="1:33" ht="15.75">
      <c r="A30" s="36">
        <f>Prezentace!A31</f>
        <v>27</v>
      </c>
      <c r="B30" s="37" t="str">
        <f>Prezentace!B31</f>
        <v>P</v>
      </c>
      <c r="C30" s="38" t="str">
        <f>Prezentace!C31</f>
        <v>Koltai</v>
      </c>
      <c r="D30" s="39" t="str">
        <f>Prezentace!D31</f>
        <v>Pavel</v>
      </c>
      <c r="E30" s="128">
        <v>120</v>
      </c>
      <c r="F30" s="129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1"/>
      <c r="AE30" s="132">
        <v>0</v>
      </c>
      <c r="AF30" s="133">
        <v>24.83</v>
      </c>
      <c r="AG30" s="35">
        <f t="shared" si="0"/>
        <v>95.17</v>
      </c>
    </row>
    <row r="31" spans="1:33" ht="15.75">
      <c r="A31" s="36">
        <f>Prezentace!A32</f>
        <v>28</v>
      </c>
      <c r="B31" s="37" t="str">
        <f>Prezentace!B32</f>
        <v>P</v>
      </c>
      <c r="C31" s="38" t="str">
        <f>Prezentace!C32</f>
        <v>Konrád</v>
      </c>
      <c r="D31" s="39" t="str">
        <f>Prezentace!D32</f>
        <v>František</v>
      </c>
      <c r="E31" s="128">
        <v>120</v>
      </c>
      <c r="F31" s="129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1"/>
      <c r="AE31" s="132">
        <v>0</v>
      </c>
      <c r="AF31" s="133">
        <v>20.9</v>
      </c>
      <c r="AG31" s="35">
        <f t="shared" si="0"/>
        <v>99.1</v>
      </c>
    </row>
    <row r="32" spans="1:33" ht="15.75">
      <c r="A32" s="36">
        <f>Prezentace!A33</f>
        <v>29</v>
      </c>
      <c r="B32" s="37" t="str">
        <f>Prezentace!B33</f>
        <v>P</v>
      </c>
      <c r="C32" s="38" t="str">
        <f>Prezentace!C33</f>
        <v>Marek</v>
      </c>
      <c r="D32" s="39" t="str">
        <f>Prezentace!D33</f>
        <v>Petr</v>
      </c>
      <c r="E32" s="128">
        <v>120</v>
      </c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1"/>
      <c r="AE32" s="132">
        <v>0</v>
      </c>
      <c r="AF32" s="133">
        <v>19.7</v>
      </c>
      <c r="AG32" s="35">
        <f t="shared" si="0"/>
        <v>100.3</v>
      </c>
    </row>
    <row r="33" spans="1:33" ht="15.75">
      <c r="A33" s="36">
        <f>Prezentace!A34</f>
        <v>30</v>
      </c>
      <c r="B33" s="37" t="str">
        <f>Prezentace!B34</f>
        <v>P</v>
      </c>
      <c r="C33" s="38" t="str">
        <f>Prezentace!C34</f>
        <v>Matějka</v>
      </c>
      <c r="D33" s="39" t="str">
        <f>Prezentace!D34</f>
        <v>Milan</v>
      </c>
      <c r="E33" s="128">
        <v>120</v>
      </c>
      <c r="F33" s="129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32">
        <v>0</v>
      </c>
      <c r="AF33" s="133">
        <v>62.79</v>
      </c>
      <c r="AG33" s="35">
        <f t="shared" si="0"/>
        <v>57.21</v>
      </c>
    </row>
    <row r="34" spans="1:33" ht="15.75">
      <c r="A34" s="36">
        <f>Prezentace!A35</f>
        <v>31</v>
      </c>
      <c r="B34" s="37" t="str">
        <f>Prezentace!B35</f>
        <v>P</v>
      </c>
      <c r="C34" s="38" t="str">
        <f>Prezentace!C35</f>
        <v>Rendl</v>
      </c>
      <c r="D34" s="39" t="str">
        <f>Prezentace!D35</f>
        <v>Josef</v>
      </c>
      <c r="E34" s="128">
        <v>120</v>
      </c>
      <c r="F34" s="12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32">
        <v>0</v>
      </c>
      <c r="AF34" s="133">
        <v>20.29</v>
      </c>
      <c r="AG34" s="35">
        <f t="shared" si="0"/>
        <v>99.71000000000001</v>
      </c>
    </row>
    <row r="35" spans="1:33" ht="15.75">
      <c r="A35" s="36">
        <f>Prezentace!A36</f>
        <v>32</v>
      </c>
      <c r="B35" s="37" t="str">
        <f>Prezentace!B36</f>
        <v>R</v>
      </c>
      <c r="C35" s="38" t="str">
        <f>Prezentace!C36</f>
        <v>Rendl</v>
      </c>
      <c r="D35" s="39" t="str">
        <f>Prezentace!D36</f>
        <v>Josef</v>
      </c>
      <c r="E35" s="128">
        <v>120</v>
      </c>
      <c r="F35" s="129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1"/>
      <c r="AE35" s="132">
        <v>0</v>
      </c>
      <c r="AF35" s="133">
        <v>26.67</v>
      </c>
      <c r="AG35" s="35">
        <f t="shared" si="0"/>
        <v>93.33</v>
      </c>
    </row>
    <row r="36" spans="1:33" ht="15.75">
      <c r="A36" s="36">
        <f>Prezentace!A37</f>
        <v>33</v>
      </c>
      <c r="B36" s="37" t="str">
        <f>Prezentace!B37</f>
        <v>P</v>
      </c>
      <c r="C36" s="38" t="str">
        <f>Prezentace!C37</f>
        <v>Sokolík</v>
      </c>
      <c r="D36" s="39" t="str">
        <f>Prezentace!D37</f>
        <v>Jaroslav</v>
      </c>
      <c r="E36" s="128">
        <v>120</v>
      </c>
      <c r="F36" s="129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1"/>
      <c r="AE36" s="132">
        <v>0</v>
      </c>
      <c r="AF36" s="133">
        <v>16.49</v>
      </c>
      <c r="AG36" s="35">
        <f t="shared" si="0"/>
        <v>103.51</v>
      </c>
    </row>
    <row r="37" spans="1:33" ht="15.75">
      <c r="A37" s="36">
        <f>Prezentace!A38</f>
        <v>34</v>
      </c>
      <c r="B37" s="37" t="str">
        <f>Prezentace!B38</f>
        <v>P</v>
      </c>
      <c r="C37" s="38" t="str">
        <f>Prezentace!C38</f>
        <v>Štádler </v>
      </c>
      <c r="D37" s="39" t="str">
        <f>Prezentace!D38</f>
        <v>Robert</v>
      </c>
      <c r="E37" s="128">
        <v>120</v>
      </c>
      <c r="F37" s="129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1"/>
      <c r="AE37" s="132">
        <v>0</v>
      </c>
      <c r="AF37" s="133">
        <v>30.68</v>
      </c>
      <c r="AG37" s="35">
        <f t="shared" si="0"/>
        <v>89.32</v>
      </c>
    </row>
    <row r="38" spans="1:33" ht="15.75">
      <c r="A38" s="36">
        <f>Prezentace!A39</f>
        <v>35</v>
      </c>
      <c r="B38" s="37" t="str">
        <f>Prezentace!B39</f>
        <v>P</v>
      </c>
      <c r="C38" s="38" t="str">
        <f>Prezentace!C39</f>
        <v>Švihálek</v>
      </c>
      <c r="D38" s="39" t="str">
        <f>Prezentace!D39</f>
        <v>Jiří</v>
      </c>
      <c r="E38" s="128">
        <v>120</v>
      </c>
      <c r="F38" s="12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1"/>
      <c r="AE38" s="132">
        <v>0</v>
      </c>
      <c r="AF38" s="133">
        <v>26.87</v>
      </c>
      <c r="AG38" s="35">
        <f t="shared" si="0"/>
        <v>93.13</v>
      </c>
    </row>
    <row r="39" spans="1:33" ht="15.75">
      <c r="A39" s="36">
        <f>Prezentace!A40</f>
        <v>36</v>
      </c>
      <c r="B39" s="37" t="str">
        <f>Prezentace!B40</f>
        <v>R</v>
      </c>
      <c r="C39" s="38" t="str">
        <f>Prezentace!C40</f>
        <v>Švihálek</v>
      </c>
      <c r="D39" s="39" t="str">
        <f>Prezentace!D40</f>
        <v>Jiří</v>
      </c>
      <c r="E39" s="128">
        <v>120</v>
      </c>
      <c r="F39" s="129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1"/>
      <c r="AE39" s="132">
        <v>0</v>
      </c>
      <c r="AF39" s="133">
        <v>37.23</v>
      </c>
      <c r="AG39" s="35">
        <f t="shared" si="0"/>
        <v>82.77000000000001</v>
      </c>
    </row>
    <row r="40" spans="1:33" ht="15.75">
      <c r="A40" s="36">
        <f>Prezentace!A41</f>
        <v>37</v>
      </c>
      <c r="B40" s="37" t="str">
        <f>Prezentace!B41</f>
        <v>P</v>
      </c>
      <c r="C40" s="38" t="str">
        <f>Prezentace!C41</f>
        <v>Toman</v>
      </c>
      <c r="D40" s="39" t="str">
        <f>Prezentace!D41</f>
        <v>František</v>
      </c>
      <c r="E40" s="128">
        <v>120</v>
      </c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1"/>
      <c r="AE40" s="132">
        <v>0</v>
      </c>
      <c r="AF40" s="133">
        <v>29.82</v>
      </c>
      <c r="AG40" s="35">
        <f t="shared" si="0"/>
        <v>90.18</v>
      </c>
    </row>
    <row r="41" spans="1:33" ht="15.75">
      <c r="A41" s="36">
        <f>Prezentace!A42</f>
        <v>38</v>
      </c>
      <c r="B41" s="37" t="str">
        <f>Prezentace!B42</f>
        <v>P</v>
      </c>
      <c r="C41" s="38" t="str">
        <f>Prezentace!C42</f>
        <v>Vankát</v>
      </c>
      <c r="D41" s="39" t="str">
        <f>Prezentace!D42</f>
        <v>Aleš</v>
      </c>
      <c r="E41" s="128">
        <v>110</v>
      </c>
      <c r="F41" s="129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1"/>
      <c r="AE41" s="132">
        <v>0</v>
      </c>
      <c r="AF41" s="133">
        <v>45.42</v>
      </c>
      <c r="AG41" s="35">
        <f t="shared" si="0"/>
        <v>64.58</v>
      </c>
    </row>
    <row r="42" spans="1:33" ht="15.75">
      <c r="A42" s="36">
        <f>Prezentace!A43</f>
        <v>39</v>
      </c>
      <c r="B42" s="37" t="str">
        <f>Prezentace!B43</f>
        <v>P</v>
      </c>
      <c r="C42" s="38" t="str">
        <f>Prezentace!C43</f>
        <v>Vávrů</v>
      </c>
      <c r="D42" s="39" t="str">
        <f>Prezentace!D43</f>
        <v>Josef</v>
      </c>
      <c r="E42" s="128">
        <v>120</v>
      </c>
      <c r="F42" s="129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1"/>
      <c r="AE42" s="132">
        <v>0</v>
      </c>
      <c r="AF42" s="133">
        <v>53.4</v>
      </c>
      <c r="AG42" s="35">
        <f t="shared" si="0"/>
        <v>66.6</v>
      </c>
    </row>
    <row r="43" spans="1:33" ht="15.75">
      <c r="A43" s="36">
        <f>Prezentace!A44</f>
        <v>40</v>
      </c>
      <c r="B43" s="37" t="str">
        <f>Prezentace!B44</f>
        <v>P</v>
      </c>
      <c r="C43" s="38" t="str">
        <f>Prezentace!C44</f>
        <v>Vejslík</v>
      </c>
      <c r="D43" s="39" t="str">
        <f>Prezentace!D44</f>
        <v>Vladimír</v>
      </c>
      <c r="E43" s="128">
        <v>120</v>
      </c>
      <c r="F43" s="129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1"/>
      <c r="AE43" s="132">
        <v>0</v>
      </c>
      <c r="AF43" s="133">
        <v>25.82</v>
      </c>
      <c r="AG43" s="35">
        <f t="shared" si="0"/>
        <v>94.18</v>
      </c>
    </row>
    <row r="44" spans="1:33" ht="15.75">
      <c r="A44" s="36">
        <f>Prezentace!A45</f>
        <v>41</v>
      </c>
      <c r="B44" s="37" t="str">
        <f>Prezentace!B45</f>
        <v>P</v>
      </c>
      <c r="C44" s="38" t="str">
        <f>Prezentace!C45</f>
        <v>Wrzecionko</v>
      </c>
      <c r="D44" s="39" t="str">
        <f>Prezentace!D45</f>
        <v>Albert</v>
      </c>
      <c r="E44" s="128">
        <v>120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1"/>
      <c r="AE44" s="132">
        <v>0</v>
      </c>
      <c r="AF44" s="133">
        <v>44.54</v>
      </c>
      <c r="AG44" s="35">
        <f t="shared" si="0"/>
        <v>75.46000000000001</v>
      </c>
    </row>
    <row r="45" spans="1:33" ht="15.75">
      <c r="A45" s="36">
        <f>Prezentace!A46</f>
        <v>42</v>
      </c>
      <c r="B45" s="37" t="str">
        <f>Prezentace!B46</f>
        <v>P</v>
      </c>
      <c r="C45" s="38" t="str">
        <f>Prezentace!C46</f>
        <v>Zajíček</v>
      </c>
      <c r="D45" s="39" t="str">
        <f>Prezentace!D46</f>
        <v>Jan</v>
      </c>
      <c r="E45" s="128">
        <v>120</v>
      </c>
      <c r="F45" s="129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1"/>
      <c r="AE45" s="132">
        <v>0</v>
      </c>
      <c r="AF45" s="133">
        <v>82.92</v>
      </c>
      <c r="AG45" s="35">
        <f t="shared" si="0"/>
        <v>37.08</v>
      </c>
    </row>
    <row r="46" spans="1:33" ht="15.75">
      <c r="A46" s="36">
        <f>Prezentace!A47</f>
        <v>43</v>
      </c>
      <c r="B46" s="37" t="str">
        <f>Prezentace!B47</f>
        <v>R</v>
      </c>
      <c r="C46" s="38" t="str">
        <f>Prezentace!C47</f>
        <v>Získal</v>
      </c>
      <c r="D46" s="39" t="str">
        <f>Prezentace!D47</f>
        <v>Karel</v>
      </c>
      <c r="E46" s="128">
        <v>120</v>
      </c>
      <c r="F46" s="129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1"/>
      <c r="AE46" s="132">
        <v>0</v>
      </c>
      <c r="AF46" s="133">
        <v>31.06</v>
      </c>
      <c r="AG46" s="35">
        <f t="shared" si="0"/>
        <v>88.94</v>
      </c>
    </row>
    <row r="47" spans="1:33" ht="15.75">
      <c r="A47" s="36">
        <f>Prezentace!A48</f>
        <v>44</v>
      </c>
      <c r="B47" s="37" t="str">
        <f>Prezentace!B48</f>
        <v>P</v>
      </c>
      <c r="C47" s="38" t="str">
        <f>Prezentace!C48</f>
        <v>Žemlička</v>
      </c>
      <c r="D47" s="39" t="str">
        <f>Prezentace!D48</f>
        <v>Ladislav</v>
      </c>
      <c r="E47" s="128">
        <v>120</v>
      </c>
      <c r="F47" s="129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1"/>
      <c r="AE47" s="132">
        <v>0</v>
      </c>
      <c r="AF47" s="133">
        <v>30.67</v>
      </c>
      <c r="AG47" s="35">
        <f t="shared" si="0"/>
        <v>89.33</v>
      </c>
    </row>
    <row r="48" spans="1:33" ht="15.75">
      <c r="A48" s="36">
        <f>Prezentace!A49</f>
        <v>45</v>
      </c>
      <c r="B48" s="37" t="str">
        <f>Prezentace!B49</f>
        <v>P</v>
      </c>
      <c r="C48" s="38" t="str">
        <f>Prezentace!C49</f>
        <v>Žemličková</v>
      </c>
      <c r="D48" s="39" t="str">
        <f>Prezentace!D49</f>
        <v>Marie</v>
      </c>
      <c r="E48" s="128">
        <v>120</v>
      </c>
      <c r="F48" s="129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1"/>
      <c r="AE48" s="132">
        <v>0</v>
      </c>
      <c r="AF48" s="133">
        <v>34.09</v>
      </c>
      <c r="AG48" s="35">
        <f t="shared" si="0"/>
        <v>85.91</v>
      </c>
    </row>
    <row r="49" spans="1:33" ht="15.75">
      <c r="A49" s="36">
        <f>Prezentace!A50</f>
        <v>46</v>
      </c>
      <c r="B49" s="37" t="str">
        <f>Prezentace!B50</f>
        <v>P</v>
      </c>
      <c r="C49" s="38" t="str">
        <f>Prezentace!C50</f>
        <v>Kraus</v>
      </c>
      <c r="D49" s="39" t="str">
        <f>Prezentace!D50</f>
        <v>Milan</v>
      </c>
      <c r="E49" s="128">
        <v>120</v>
      </c>
      <c r="F49" s="129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1"/>
      <c r="AE49" s="132">
        <v>0</v>
      </c>
      <c r="AF49" s="133">
        <v>51.44</v>
      </c>
      <c r="AG49" s="35">
        <f t="shared" si="0"/>
        <v>68.56</v>
      </c>
    </row>
    <row r="50" spans="1:33" ht="15.75" hidden="1">
      <c r="A50" s="36">
        <f>Prezentace!A51</f>
        <v>47</v>
      </c>
      <c r="B50" s="37" t="str">
        <f>Prezentace!B51</f>
        <v>P</v>
      </c>
      <c r="C50" s="38">
        <f>Prezentace!C51</f>
        <v>0</v>
      </c>
      <c r="D50" s="39">
        <f>Prezentace!D51</f>
        <v>0</v>
      </c>
      <c r="E50" s="128"/>
      <c r="F50" s="129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1"/>
      <c r="AE50" s="132"/>
      <c r="AF50" s="133"/>
      <c r="AG50" s="35" t="str">
        <f t="shared" si="0"/>
        <v>©</v>
      </c>
    </row>
    <row r="51" spans="1:33" ht="15.75" hidden="1">
      <c r="A51" s="36">
        <f>Prezentace!A52</f>
        <v>48</v>
      </c>
      <c r="B51" s="37" t="str">
        <f>Prezentace!B52</f>
        <v>P</v>
      </c>
      <c r="C51" s="38">
        <f>Prezentace!C52</f>
        <v>0</v>
      </c>
      <c r="D51" s="39">
        <f>Prezentace!D52</f>
        <v>0</v>
      </c>
      <c r="E51" s="128"/>
      <c r="F51" s="129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1"/>
      <c r="AE51" s="132"/>
      <c r="AF51" s="133"/>
      <c r="AG51" s="35" t="str">
        <f t="shared" si="0"/>
        <v>©</v>
      </c>
    </row>
    <row r="52" spans="1:33" ht="15.75" hidden="1">
      <c r="A52" s="36">
        <f>Prezentace!A53</f>
        <v>49</v>
      </c>
      <c r="B52" s="37" t="str">
        <f>Prezentace!B53</f>
        <v>P</v>
      </c>
      <c r="C52" s="38">
        <f>Prezentace!C53</f>
        <v>0</v>
      </c>
      <c r="D52" s="39">
        <f>Prezentace!D53</f>
        <v>0</v>
      </c>
      <c r="E52" s="128"/>
      <c r="F52" s="129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1"/>
      <c r="AE52" s="132"/>
      <c r="AF52" s="133"/>
      <c r="AG52" s="35" t="str">
        <f t="shared" si="0"/>
        <v>©</v>
      </c>
    </row>
    <row r="53" spans="1:33" ht="15.75" hidden="1">
      <c r="A53" s="36">
        <f>Prezentace!A54</f>
        <v>50</v>
      </c>
      <c r="B53" s="37" t="str">
        <f>Prezentace!B54</f>
        <v>P</v>
      </c>
      <c r="C53" s="38">
        <f>Prezentace!C54</f>
        <v>0</v>
      </c>
      <c r="D53" s="39">
        <f>Prezentace!D54</f>
        <v>0</v>
      </c>
      <c r="E53" s="128"/>
      <c r="F53" s="129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1"/>
      <c r="AE53" s="132"/>
      <c r="AF53" s="133"/>
      <c r="AG53" s="35" t="str">
        <f t="shared" si="0"/>
        <v>©</v>
      </c>
    </row>
    <row r="54" spans="1:33" ht="15.75" hidden="1">
      <c r="A54" s="36">
        <f>Prezentace!A55</f>
        <v>51</v>
      </c>
      <c r="B54" s="37" t="str">
        <f>Prezentace!B55</f>
        <v>P</v>
      </c>
      <c r="C54" s="38">
        <f>Prezentace!C55</f>
        <v>0</v>
      </c>
      <c r="D54" s="39">
        <f>Prezentace!D55</f>
        <v>0</v>
      </c>
      <c r="E54" s="128"/>
      <c r="F54" s="129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1"/>
      <c r="AE54" s="132"/>
      <c r="AF54" s="133"/>
      <c r="AG54" s="35" t="str">
        <f t="shared" si="0"/>
        <v>©</v>
      </c>
    </row>
    <row r="55" spans="1:33" ht="15.75" hidden="1">
      <c r="A55" s="36">
        <f>Prezentace!A56</f>
        <v>52</v>
      </c>
      <c r="B55" s="37" t="str">
        <f>Prezentace!B56</f>
        <v>P</v>
      </c>
      <c r="C55" s="38">
        <f>Prezentace!C56</f>
        <v>0</v>
      </c>
      <c r="D55" s="39">
        <f>Prezentace!D56</f>
        <v>0</v>
      </c>
      <c r="E55" s="128"/>
      <c r="F55" s="129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1"/>
      <c r="AE55" s="132"/>
      <c r="AF55" s="133"/>
      <c r="AG55" s="35" t="str">
        <f t="shared" si="0"/>
        <v>©</v>
      </c>
    </row>
    <row r="56" spans="1:33" ht="15.75" hidden="1">
      <c r="A56" s="36">
        <f>Prezentace!A57</f>
        <v>53</v>
      </c>
      <c r="B56" s="37" t="str">
        <f>Prezentace!B57</f>
        <v>P</v>
      </c>
      <c r="C56" s="38">
        <f>Prezentace!C57</f>
        <v>0</v>
      </c>
      <c r="D56" s="39">
        <f>Prezentace!D57</f>
        <v>0</v>
      </c>
      <c r="E56" s="128"/>
      <c r="F56" s="129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1"/>
      <c r="AE56" s="132"/>
      <c r="AF56" s="133"/>
      <c r="AG56" s="35" t="str">
        <f t="shared" si="0"/>
        <v>©</v>
      </c>
    </row>
    <row r="57" spans="1:33" ht="15.75" hidden="1">
      <c r="A57" s="36">
        <f>Prezentace!A58</f>
        <v>54</v>
      </c>
      <c r="B57" s="37" t="str">
        <f>Prezentace!B58</f>
        <v>P</v>
      </c>
      <c r="C57" s="38">
        <f>Prezentace!C58</f>
        <v>0</v>
      </c>
      <c r="D57" s="39">
        <f>Prezentace!D58</f>
        <v>0</v>
      </c>
      <c r="E57" s="128"/>
      <c r="F57" s="129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1"/>
      <c r="AE57" s="132"/>
      <c r="AF57" s="133"/>
      <c r="AG57" s="35" t="str">
        <f t="shared" si="0"/>
        <v>©</v>
      </c>
    </row>
    <row r="58" spans="1:33" ht="15.75" hidden="1">
      <c r="A58" s="36">
        <f>Prezentace!A59</f>
        <v>55</v>
      </c>
      <c r="B58" s="37" t="str">
        <f>Prezentace!B59</f>
        <v>P</v>
      </c>
      <c r="C58" s="38">
        <f>Prezentace!C59</f>
        <v>0</v>
      </c>
      <c r="D58" s="39">
        <f>Prezentace!D59</f>
        <v>0</v>
      </c>
      <c r="E58" s="128"/>
      <c r="F58" s="129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1"/>
      <c r="AE58" s="132"/>
      <c r="AF58" s="133"/>
      <c r="AG58" s="35" t="str">
        <f t="shared" si="0"/>
        <v>©</v>
      </c>
    </row>
    <row r="59" spans="1:33" ht="15.75" hidden="1">
      <c r="A59" s="36">
        <f>Prezentace!A60</f>
        <v>56</v>
      </c>
      <c r="B59" s="37" t="str">
        <f>Prezentace!B60</f>
        <v>P</v>
      </c>
      <c r="C59" s="38">
        <f>Prezentace!C60</f>
        <v>0</v>
      </c>
      <c r="D59" s="39">
        <f>Prezentace!D60</f>
        <v>0</v>
      </c>
      <c r="E59" s="128"/>
      <c r="F59" s="129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1"/>
      <c r="AE59" s="132"/>
      <c r="AF59" s="133"/>
      <c r="AG59" s="35" t="str">
        <f t="shared" si="0"/>
        <v>©</v>
      </c>
    </row>
    <row r="60" spans="1:33" ht="15.75" hidden="1">
      <c r="A60" s="36">
        <f>Prezentace!A61</f>
        <v>57</v>
      </c>
      <c r="B60" s="37" t="str">
        <f>Prezentace!B61</f>
        <v>P</v>
      </c>
      <c r="C60" s="38">
        <f>Prezentace!C61</f>
        <v>0</v>
      </c>
      <c r="D60" s="39">
        <f>Prezentace!D61</f>
        <v>0</v>
      </c>
      <c r="E60" s="128"/>
      <c r="F60" s="129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1"/>
      <c r="AE60" s="132"/>
      <c r="AF60" s="133"/>
      <c r="AG60" s="35" t="str">
        <f t="shared" si="0"/>
        <v>©</v>
      </c>
    </row>
    <row r="61" spans="1:33" ht="15.75" hidden="1">
      <c r="A61" s="36">
        <f>Prezentace!A62</f>
        <v>58</v>
      </c>
      <c r="B61" s="37" t="str">
        <f>Prezentace!B62</f>
        <v>P</v>
      </c>
      <c r="C61" s="38">
        <f>Prezentace!C62</f>
        <v>0</v>
      </c>
      <c r="D61" s="39">
        <f>Prezentace!D62</f>
        <v>0</v>
      </c>
      <c r="E61" s="128"/>
      <c r="F61" s="129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1"/>
      <c r="AE61" s="132"/>
      <c r="AF61" s="133"/>
      <c r="AG61" s="35" t="str">
        <f t="shared" si="0"/>
        <v>©</v>
      </c>
    </row>
    <row r="62" spans="1:33" ht="15.75" hidden="1">
      <c r="A62" s="36">
        <f>Prezentace!A63</f>
        <v>59</v>
      </c>
      <c r="B62" s="37" t="str">
        <f>Prezentace!B63</f>
        <v>P</v>
      </c>
      <c r="C62" s="38">
        <f>Prezentace!C63</f>
        <v>0</v>
      </c>
      <c r="D62" s="39">
        <f>Prezentace!D63</f>
        <v>0</v>
      </c>
      <c r="E62" s="128"/>
      <c r="F62" s="129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1"/>
      <c r="AE62" s="132"/>
      <c r="AF62" s="133"/>
      <c r="AG62" s="35" t="str">
        <f t="shared" si="0"/>
        <v>©</v>
      </c>
    </row>
    <row r="63" spans="1:33" ht="15.75" hidden="1">
      <c r="A63" s="36">
        <f>Prezentace!A64</f>
        <v>60</v>
      </c>
      <c r="B63" s="37" t="str">
        <f>Prezentace!B64</f>
        <v>P</v>
      </c>
      <c r="C63" s="38">
        <f>Prezentace!C64</f>
        <v>0</v>
      </c>
      <c r="D63" s="39">
        <f>Prezentace!D64</f>
        <v>0</v>
      </c>
      <c r="E63" s="128"/>
      <c r="F63" s="129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1"/>
      <c r="AE63" s="132"/>
      <c r="AF63" s="133"/>
      <c r="AG63" s="35" t="str">
        <f t="shared" si="0"/>
        <v>©</v>
      </c>
    </row>
    <row r="64" spans="1:33" ht="15.75" hidden="1">
      <c r="A64" s="36">
        <f>Prezentace!A65</f>
        <v>61</v>
      </c>
      <c r="B64" s="37" t="str">
        <f>Prezentace!B65</f>
        <v>P</v>
      </c>
      <c r="C64" s="38">
        <f>Prezentace!C65</f>
        <v>0</v>
      </c>
      <c r="D64" s="39">
        <f>Prezentace!D65</f>
        <v>0</v>
      </c>
      <c r="E64" s="128"/>
      <c r="F64" s="129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1"/>
      <c r="AE64" s="132"/>
      <c r="AF64" s="133"/>
      <c r="AG64" s="35" t="str">
        <f t="shared" si="0"/>
        <v>©</v>
      </c>
    </row>
    <row r="65" spans="1:33" ht="15.75" hidden="1">
      <c r="A65" s="36">
        <f>Prezentace!A66</f>
        <v>62</v>
      </c>
      <c r="B65" s="37" t="str">
        <f>Prezentace!B66</f>
        <v>P</v>
      </c>
      <c r="C65" s="38">
        <f>Prezentace!C66</f>
        <v>0</v>
      </c>
      <c r="D65" s="39">
        <f>Prezentace!D66</f>
        <v>0</v>
      </c>
      <c r="E65" s="128"/>
      <c r="F65" s="129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1"/>
      <c r="AE65" s="132"/>
      <c r="AF65" s="133"/>
      <c r="AG65" s="35" t="str">
        <f t="shared" si="0"/>
        <v>©</v>
      </c>
    </row>
    <row r="66" spans="1:33" ht="15.75" hidden="1">
      <c r="A66" s="36">
        <f>Prezentace!A67</f>
        <v>63</v>
      </c>
      <c r="B66" s="37" t="str">
        <f>Prezentace!B67</f>
        <v>P</v>
      </c>
      <c r="C66" s="38">
        <f>Prezentace!C67</f>
        <v>0</v>
      </c>
      <c r="D66" s="39">
        <f>Prezentace!D67</f>
        <v>0</v>
      </c>
      <c r="E66" s="128"/>
      <c r="F66" s="129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1"/>
      <c r="AE66" s="132"/>
      <c r="AF66" s="133"/>
      <c r="AG66" s="35" t="str">
        <f t="shared" si="0"/>
        <v>©</v>
      </c>
    </row>
    <row r="67" spans="1:33" ht="15.75" hidden="1">
      <c r="A67" s="36">
        <f>Prezentace!A68</f>
        <v>64</v>
      </c>
      <c r="B67" s="37" t="str">
        <f>Prezentace!B68</f>
        <v>P</v>
      </c>
      <c r="C67" s="38">
        <f>Prezentace!C68</f>
        <v>0</v>
      </c>
      <c r="D67" s="39">
        <f>Prezentace!D68</f>
        <v>0</v>
      </c>
      <c r="E67" s="128"/>
      <c r="F67" s="129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1"/>
      <c r="AE67" s="132"/>
      <c r="AF67" s="133"/>
      <c r="AG67" s="35" t="str">
        <f t="shared" si="0"/>
        <v>©</v>
      </c>
    </row>
    <row r="68" spans="1:33" ht="15.75" hidden="1">
      <c r="A68" s="36">
        <f>Prezentace!A69</f>
        <v>65</v>
      </c>
      <c r="B68" s="37" t="str">
        <f>Prezentace!B69</f>
        <v>P</v>
      </c>
      <c r="C68" s="38">
        <f>Prezentace!C69</f>
        <v>0</v>
      </c>
      <c r="D68" s="39">
        <f>Prezentace!D69</f>
        <v>0</v>
      </c>
      <c r="E68" s="128"/>
      <c r="F68" s="129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1"/>
      <c r="AE68" s="132"/>
      <c r="AF68" s="133"/>
      <c r="AG68" s="35" t="str">
        <f t="shared" si="0"/>
        <v>©</v>
      </c>
    </row>
    <row r="69" spans="1:33" ht="15.75" hidden="1">
      <c r="A69" s="36">
        <f>Prezentace!A70</f>
        <v>66</v>
      </c>
      <c r="B69" s="37" t="str">
        <f>Prezentace!B70</f>
        <v>P</v>
      </c>
      <c r="C69" s="38">
        <f>Prezentace!C70</f>
        <v>0</v>
      </c>
      <c r="D69" s="39">
        <f>Prezentace!D70</f>
        <v>0</v>
      </c>
      <c r="E69" s="128"/>
      <c r="F69" s="129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1"/>
      <c r="AE69" s="132"/>
      <c r="AF69" s="133"/>
      <c r="AG69" s="35" t="str">
        <f aca="true" t="shared" si="1" ref="AG69:AG80">IF(C69=0,"©",IF(COUNTA(E69:AD69)=0,"nebyl",IF((SUM(E69:AE69)-AF69)&lt;0,"0,00",(SUM(E69:AE69)-AF69))))</f>
        <v>©</v>
      </c>
    </row>
    <row r="70" spans="1:33" ht="15.75" hidden="1">
      <c r="A70" s="36">
        <f>Prezentace!A71</f>
        <v>67</v>
      </c>
      <c r="B70" s="37" t="str">
        <f>Prezentace!B71</f>
        <v>P</v>
      </c>
      <c r="C70" s="38">
        <f>Prezentace!C71</f>
        <v>0</v>
      </c>
      <c r="D70" s="39">
        <f>Prezentace!D71</f>
        <v>0</v>
      </c>
      <c r="E70" s="128"/>
      <c r="F70" s="129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1"/>
      <c r="AE70" s="132"/>
      <c r="AF70" s="133"/>
      <c r="AG70" s="35" t="str">
        <f t="shared" si="1"/>
        <v>©</v>
      </c>
    </row>
    <row r="71" spans="1:33" ht="15.75" hidden="1">
      <c r="A71" s="36">
        <f>Prezentace!A72</f>
        <v>68</v>
      </c>
      <c r="B71" s="37" t="str">
        <f>Prezentace!B72</f>
        <v>P</v>
      </c>
      <c r="C71" s="38">
        <f>Prezentace!C72</f>
        <v>0</v>
      </c>
      <c r="D71" s="39">
        <f>Prezentace!D72</f>
        <v>0</v>
      </c>
      <c r="E71" s="128"/>
      <c r="F71" s="129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1"/>
      <c r="AE71" s="132"/>
      <c r="AF71" s="133"/>
      <c r="AG71" s="35" t="str">
        <f t="shared" si="1"/>
        <v>©</v>
      </c>
    </row>
    <row r="72" spans="1:33" ht="15.75" hidden="1">
      <c r="A72" s="36">
        <f>Prezentace!A73</f>
        <v>69</v>
      </c>
      <c r="B72" s="37" t="str">
        <f>Prezentace!B73</f>
        <v>P</v>
      </c>
      <c r="C72" s="38">
        <f>Prezentace!C73</f>
        <v>0</v>
      </c>
      <c r="D72" s="39">
        <f>Prezentace!D73</f>
        <v>0</v>
      </c>
      <c r="E72" s="128"/>
      <c r="F72" s="129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1"/>
      <c r="AE72" s="132"/>
      <c r="AF72" s="133"/>
      <c r="AG72" s="35" t="str">
        <f t="shared" si="1"/>
        <v>©</v>
      </c>
    </row>
    <row r="73" spans="1:33" ht="15.75" hidden="1">
      <c r="A73" s="36">
        <f>Prezentace!A74</f>
        <v>70</v>
      </c>
      <c r="B73" s="37" t="str">
        <f>Prezentace!B74</f>
        <v>P</v>
      </c>
      <c r="C73" s="38">
        <f>Prezentace!C74</f>
        <v>0</v>
      </c>
      <c r="D73" s="39">
        <f>Prezentace!D74</f>
        <v>0</v>
      </c>
      <c r="E73" s="128"/>
      <c r="F73" s="129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1"/>
      <c r="AE73" s="132"/>
      <c r="AF73" s="133"/>
      <c r="AG73" s="35" t="str">
        <f t="shared" si="1"/>
        <v>©</v>
      </c>
    </row>
    <row r="74" spans="1:33" ht="15.75" hidden="1">
      <c r="A74" s="36">
        <f>Prezentace!A75</f>
        <v>71</v>
      </c>
      <c r="B74" s="37" t="str">
        <f>Prezentace!B75</f>
        <v>P</v>
      </c>
      <c r="C74" s="38">
        <f>Prezentace!C75</f>
        <v>0</v>
      </c>
      <c r="D74" s="39">
        <f>Prezentace!D75</f>
        <v>0</v>
      </c>
      <c r="E74" s="128"/>
      <c r="F74" s="129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1"/>
      <c r="AE74" s="132"/>
      <c r="AF74" s="133"/>
      <c r="AG74" s="35" t="str">
        <f t="shared" si="1"/>
        <v>©</v>
      </c>
    </row>
    <row r="75" spans="1:33" ht="15.75" hidden="1">
      <c r="A75" s="36">
        <f>Prezentace!A76</f>
        <v>72</v>
      </c>
      <c r="B75" s="37" t="str">
        <f>Prezentace!B76</f>
        <v>P</v>
      </c>
      <c r="C75" s="38">
        <f>Prezentace!C76</f>
        <v>0</v>
      </c>
      <c r="D75" s="39">
        <f>Prezentace!D76</f>
        <v>0</v>
      </c>
      <c r="E75" s="128"/>
      <c r="F75" s="129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1"/>
      <c r="AE75" s="132"/>
      <c r="AF75" s="133"/>
      <c r="AG75" s="35" t="str">
        <f t="shared" si="1"/>
        <v>©</v>
      </c>
    </row>
    <row r="76" spans="1:33" ht="15.75" hidden="1">
      <c r="A76" s="36">
        <f>Prezentace!A77</f>
        <v>73</v>
      </c>
      <c r="B76" s="37" t="str">
        <f>Prezentace!B77</f>
        <v>P</v>
      </c>
      <c r="C76" s="38">
        <f>Prezentace!C77</f>
        <v>0</v>
      </c>
      <c r="D76" s="39">
        <f>Prezentace!D77</f>
        <v>0</v>
      </c>
      <c r="E76" s="128"/>
      <c r="F76" s="129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1"/>
      <c r="AE76" s="132"/>
      <c r="AF76" s="133"/>
      <c r="AG76" s="35" t="str">
        <f t="shared" si="1"/>
        <v>©</v>
      </c>
    </row>
    <row r="77" spans="1:33" ht="15.75" hidden="1">
      <c r="A77" s="36">
        <f>Prezentace!A78</f>
        <v>74</v>
      </c>
      <c r="B77" s="37" t="str">
        <f>Prezentace!B78</f>
        <v>P</v>
      </c>
      <c r="C77" s="38">
        <f>Prezentace!C78</f>
        <v>0</v>
      </c>
      <c r="D77" s="39">
        <f>Prezentace!D78</f>
        <v>0</v>
      </c>
      <c r="E77" s="128"/>
      <c r="F77" s="129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1"/>
      <c r="AE77" s="132"/>
      <c r="AF77" s="133"/>
      <c r="AG77" s="35" t="str">
        <f t="shared" si="1"/>
        <v>©</v>
      </c>
    </row>
    <row r="78" spans="1:33" ht="15.75" hidden="1">
      <c r="A78" s="36">
        <f>Prezentace!A79</f>
        <v>75</v>
      </c>
      <c r="B78" s="37" t="str">
        <f>Prezentace!B79</f>
        <v>P</v>
      </c>
      <c r="C78" s="38">
        <f>Prezentace!C79</f>
        <v>0</v>
      </c>
      <c r="D78" s="39">
        <f>Prezentace!D79</f>
        <v>0</v>
      </c>
      <c r="E78" s="128"/>
      <c r="F78" s="129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1"/>
      <c r="AE78" s="132"/>
      <c r="AF78" s="133"/>
      <c r="AG78" s="35" t="str">
        <f t="shared" si="1"/>
        <v>©</v>
      </c>
    </row>
    <row r="79" spans="1:33" ht="15.75" hidden="1">
      <c r="A79" s="36">
        <f>Prezentace!A80</f>
        <v>76</v>
      </c>
      <c r="B79" s="37" t="str">
        <f>Prezentace!B80</f>
        <v>P</v>
      </c>
      <c r="C79" s="38">
        <f>Prezentace!C80</f>
        <v>0</v>
      </c>
      <c r="D79" s="39">
        <f>Prezentace!D80</f>
        <v>0</v>
      </c>
      <c r="E79" s="128"/>
      <c r="F79" s="129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1"/>
      <c r="AE79" s="132"/>
      <c r="AF79" s="133"/>
      <c r="AG79" s="35" t="str">
        <f t="shared" si="1"/>
        <v>©</v>
      </c>
    </row>
    <row r="80" spans="1:33" ht="15.75" hidden="1">
      <c r="A80" s="36">
        <f>Prezentace!A81</f>
        <v>77</v>
      </c>
      <c r="B80" s="37" t="str">
        <f>Prezentace!B81</f>
        <v>P</v>
      </c>
      <c r="C80" s="38">
        <f>Prezentace!C81</f>
        <v>0</v>
      </c>
      <c r="D80" s="39">
        <f>Prezentace!D81</f>
        <v>0</v>
      </c>
      <c r="E80" s="128"/>
      <c r="F80" s="129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1"/>
      <c r="AE80" s="132"/>
      <c r="AF80" s="133"/>
      <c r="AG80" s="35" t="str">
        <f t="shared" si="1"/>
        <v>©</v>
      </c>
    </row>
    <row r="81" spans="1:33" ht="15.75" hidden="1">
      <c r="A81" s="36">
        <f>Prezentace!A82</f>
        <v>78</v>
      </c>
      <c r="B81" s="37" t="str">
        <f>Prezentace!B82</f>
        <v>P</v>
      </c>
      <c r="C81" s="38">
        <f>Prezentace!C82</f>
        <v>0</v>
      </c>
      <c r="D81" s="39">
        <f>Prezentace!D82</f>
        <v>0</v>
      </c>
      <c r="E81" s="128"/>
      <c r="F81" s="129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1"/>
      <c r="AE81" s="132"/>
      <c r="AF81" s="133"/>
      <c r="AG81" s="35" t="str">
        <f aca="true" t="shared" si="2" ref="AG81:AG88">IF(C81=0,"©",IF(COUNTA(E81:AD81)=0,"nebyl",IF((SUM(E81:AE81)-AF81)&lt;0,"0,00",(SUM(E81:AE81)-AF81))))</f>
        <v>©</v>
      </c>
    </row>
    <row r="82" spans="1:33" ht="15.75" hidden="1">
      <c r="A82" s="36">
        <f>Prezentace!A83</f>
        <v>79</v>
      </c>
      <c r="B82" s="37" t="str">
        <f>Prezentace!B83</f>
        <v>P</v>
      </c>
      <c r="C82" s="38">
        <f>Prezentace!C83</f>
        <v>0</v>
      </c>
      <c r="D82" s="39">
        <f>Prezentace!D83</f>
        <v>0</v>
      </c>
      <c r="E82" s="128"/>
      <c r="F82" s="129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1"/>
      <c r="AE82" s="132"/>
      <c r="AF82" s="133"/>
      <c r="AG82" s="35" t="str">
        <f t="shared" si="2"/>
        <v>©</v>
      </c>
    </row>
    <row r="83" spans="1:33" ht="15.75" hidden="1">
      <c r="A83" s="36">
        <f>Prezentace!A84</f>
        <v>80</v>
      </c>
      <c r="B83" s="37" t="str">
        <f>Prezentace!B84</f>
        <v>P</v>
      </c>
      <c r="C83" s="38">
        <f>Prezentace!C84</f>
        <v>0</v>
      </c>
      <c r="D83" s="39">
        <f>Prezentace!D84</f>
        <v>0</v>
      </c>
      <c r="E83" s="128"/>
      <c r="F83" s="129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1"/>
      <c r="AE83" s="132"/>
      <c r="AF83" s="133"/>
      <c r="AG83" s="35" t="str">
        <f t="shared" si="2"/>
        <v>©</v>
      </c>
    </row>
    <row r="84" spans="1:33" ht="15.75" hidden="1">
      <c r="A84" s="36">
        <f>Prezentace!A85</f>
        <v>81</v>
      </c>
      <c r="B84" s="37" t="str">
        <f>Prezentace!B85</f>
        <v>P</v>
      </c>
      <c r="C84" s="38">
        <f>Prezentace!C85</f>
        <v>0</v>
      </c>
      <c r="D84" s="39">
        <f>Prezentace!D85</f>
        <v>0</v>
      </c>
      <c r="E84" s="128"/>
      <c r="F84" s="129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1"/>
      <c r="AE84" s="132"/>
      <c r="AF84" s="133"/>
      <c r="AG84" s="35" t="str">
        <f t="shared" si="2"/>
        <v>©</v>
      </c>
    </row>
    <row r="85" spans="1:33" ht="15.75" hidden="1">
      <c r="A85" s="36">
        <f>Prezentace!A86</f>
        <v>82</v>
      </c>
      <c r="B85" s="37" t="str">
        <f>Prezentace!B86</f>
        <v>P</v>
      </c>
      <c r="C85" s="38">
        <f>Prezentace!C86</f>
        <v>0</v>
      </c>
      <c r="D85" s="39">
        <f>Prezentace!D86</f>
        <v>0</v>
      </c>
      <c r="E85" s="128"/>
      <c r="F85" s="129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1"/>
      <c r="AE85" s="132"/>
      <c r="AF85" s="133"/>
      <c r="AG85" s="35" t="str">
        <f t="shared" si="2"/>
        <v>©</v>
      </c>
    </row>
    <row r="86" spans="1:33" ht="15.75" hidden="1">
      <c r="A86" s="36">
        <f>Prezentace!A87</f>
        <v>83</v>
      </c>
      <c r="B86" s="37" t="str">
        <f>Prezentace!B87</f>
        <v>P</v>
      </c>
      <c r="C86" s="38">
        <f>Prezentace!C87</f>
        <v>0</v>
      </c>
      <c r="D86" s="39">
        <f>Prezentace!D87</f>
        <v>0</v>
      </c>
      <c r="E86" s="128"/>
      <c r="F86" s="129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1"/>
      <c r="AE86" s="132"/>
      <c r="AF86" s="133"/>
      <c r="AG86" s="35" t="str">
        <f t="shared" si="2"/>
        <v>©</v>
      </c>
    </row>
    <row r="87" spans="1:33" ht="15.75" hidden="1">
      <c r="A87" s="36">
        <f>Prezentace!A88</f>
        <v>84</v>
      </c>
      <c r="B87" s="37" t="str">
        <f>Prezentace!B88</f>
        <v>P</v>
      </c>
      <c r="C87" s="38">
        <f>Prezentace!C88</f>
        <v>0</v>
      </c>
      <c r="D87" s="39">
        <f>Prezentace!D88</f>
        <v>0</v>
      </c>
      <c r="E87" s="128"/>
      <c r="F87" s="129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1"/>
      <c r="AE87" s="132"/>
      <c r="AF87" s="133"/>
      <c r="AG87" s="35" t="str">
        <f t="shared" si="2"/>
        <v>©</v>
      </c>
    </row>
    <row r="88" spans="1:33" ht="16.5" hidden="1" thickBot="1">
      <c r="A88" s="40">
        <f>Prezentace!A89</f>
        <v>85</v>
      </c>
      <c r="B88" s="41" t="str">
        <f>Prezentace!B89</f>
        <v>P</v>
      </c>
      <c r="C88" s="42">
        <f>Prezentace!C89</f>
        <v>0</v>
      </c>
      <c r="D88" s="43">
        <f>Prezentace!D89</f>
        <v>0</v>
      </c>
      <c r="E88" s="138"/>
      <c r="F88" s="139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1"/>
      <c r="AE88" s="142"/>
      <c r="AF88" s="143"/>
      <c r="AG88" s="100" t="str">
        <f t="shared" si="2"/>
        <v>©</v>
      </c>
    </row>
  </sheetData>
  <sheetProtection sheet="1"/>
  <mergeCells count="1">
    <mergeCell ref="C1:G1"/>
  </mergeCells>
  <conditionalFormatting sqref="A4:B88">
    <cfRule type="cellIs" priority="2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3">
      <pane ySplit="540" topLeftCell="A1" activePane="bottomLeft" state="split"/>
      <selection pane="topLeft" activeCell="F3" sqref="F1:AD16384"/>
      <selection pane="bottomLeft" activeCell="C89" sqref="C89"/>
    </sheetView>
  </sheetViews>
  <sheetFormatPr defaultColWidth="9.00390625" defaultRowHeight="12.75"/>
  <cols>
    <col min="1" max="1" width="3.00390625" style="1" bestFit="1" customWidth="1"/>
    <col min="2" max="2" width="5.00390625" style="12" customWidth="1"/>
    <col min="3" max="3" width="17.375" style="1" customWidth="1"/>
    <col min="4" max="4" width="13.625" style="1" customWidth="1"/>
    <col min="5" max="5" width="6.875" style="1" customWidth="1"/>
    <col min="6" max="17" width="4.375" style="1" hidden="1" customWidth="1"/>
    <col min="18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99" t="s">
        <v>228</v>
      </c>
      <c r="D1" s="199"/>
      <c r="E1" s="199"/>
      <c r="F1" s="199"/>
      <c r="G1" s="199"/>
    </row>
    <row r="2" spans="3:33" ht="13.5" thickBot="1">
      <c r="C2" s="1" t="s">
        <v>494</v>
      </c>
      <c r="AG2" s="1">
        <f>(COUNTIF(AG4:AG83,"nebyl"))</f>
        <v>0</v>
      </c>
    </row>
    <row r="3" spans="3:33" ht="16.5" thickBot="1">
      <c r="C3" s="2"/>
      <c r="D3" s="2"/>
      <c r="E3" s="3" t="s">
        <v>38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150">
        <v>25</v>
      </c>
      <c r="AE3" s="13" t="s">
        <v>226</v>
      </c>
      <c r="AF3" s="21" t="s">
        <v>25</v>
      </c>
      <c r="AG3" s="13" t="s">
        <v>20</v>
      </c>
    </row>
    <row r="4" spans="1:33" ht="15.75">
      <c r="A4" s="17">
        <f>Prezentace!A5</f>
        <v>1</v>
      </c>
      <c r="B4" s="14" t="str">
        <f>Prezentace!B5</f>
        <v>P</v>
      </c>
      <c r="C4" s="9" t="str">
        <f>Prezentace!C5</f>
        <v>Bečvář</v>
      </c>
      <c r="D4" s="6" t="str">
        <f>Prezentace!D5</f>
        <v>Josef</v>
      </c>
      <c r="E4" s="114">
        <v>150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51"/>
      <c r="AE4" s="146">
        <v>0</v>
      </c>
      <c r="AF4" s="119">
        <v>32.82</v>
      </c>
      <c r="AG4" s="22">
        <f>IF(C4=0,"©",IF(COUNTA(E4:AD4)=0,"nebyl",IF((SUM(E4:AE4)-AF4)&lt;0,"0,00",(SUM(E4:AE4)-AF4))))</f>
        <v>117.18</v>
      </c>
    </row>
    <row r="5" spans="1:33" ht="15.75">
      <c r="A5" s="18">
        <f>Prezentace!A6</f>
        <v>2</v>
      </c>
      <c r="B5" s="15" t="str">
        <f>Prezentace!B6</f>
        <v>P</v>
      </c>
      <c r="C5" s="10" t="str">
        <f>Prezentace!C6</f>
        <v>Beneš</v>
      </c>
      <c r="D5" s="7" t="str">
        <f>Prezentace!D6</f>
        <v>Tomáš</v>
      </c>
      <c r="E5" s="87">
        <v>150</v>
      </c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152"/>
      <c r="AE5" s="147">
        <v>0</v>
      </c>
      <c r="AF5" s="120">
        <v>28.59</v>
      </c>
      <c r="AG5" s="22">
        <f aca="true" t="shared" si="0" ref="AG5:AG68">IF(C5=0,"©",IF(COUNTA(E5:AD5)=0,"nebyl",IF((SUM(E5:AE5)-AF5)&lt;0,"0,00",(SUM(E5:AE5)-AF5))))</f>
        <v>121.41</v>
      </c>
    </row>
    <row r="6" spans="1:33" ht="15.75">
      <c r="A6" s="18">
        <f>Prezentace!A7</f>
        <v>3</v>
      </c>
      <c r="B6" s="15" t="str">
        <f>Prezentace!B7</f>
        <v>P</v>
      </c>
      <c r="C6" s="10" t="str">
        <f>Prezentace!C7</f>
        <v>Bína</v>
      </c>
      <c r="D6" s="7" t="str">
        <f>Prezentace!D7</f>
        <v>Jiří</v>
      </c>
      <c r="E6" s="87">
        <v>150</v>
      </c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152"/>
      <c r="AE6" s="147">
        <v>0</v>
      </c>
      <c r="AF6" s="120">
        <v>22.63</v>
      </c>
      <c r="AG6" s="22">
        <f t="shared" si="0"/>
        <v>127.37</v>
      </c>
    </row>
    <row r="7" spans="1:33" ht="15.75">
      <c r="A7" s="18">
        <f>Prezentace!A8</f>
        <v>4</v>
      </c>
      <c r="B7" s="15" t="str">
        <f>Prezentace!B8</f>
        <v>P</v>
      </c>
      <c r="C7" s="10" t="str">
        <f>Prezentace!C8</f>
        <v>Brejžek PI-C</v>
      </c>
      <c r="D7" s="7" t="str">
        <f>Prezentace!D8</f>
        <v>Vojtěch</v>
      </c>
      <c r="E7" s="87">
        <v>150</v>
      </c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152"/>
      <c r="AE7" s="147">
        <v>0</v>
      </c>
      <c r="AF7" s="120">
        <v>21.09</v>
      </c>
      <c r="AG7" s="22">
        <f t="shared" si="0"/>
        <v>128.91</v>
      </c>
    </row>
    <row r="8" spans="1:33" ht="15.75">
      <c r="A8" s="18">
        <f>Prezentace!A9</f>
        <v>5</v>
      </c>
      <c r="B8" s="15" t="str">
        <f>Prezentace!B9</f>
        <v>P</v>
      </c>
      <c r="C8" s="10" t="str">
        <f>Prezentace!C9</f>
        <v>Brejžek PI-S</v>
      </c>
      <c r="D8" s="7" t="str">
        <f>Prezentace!D9</f>
        <v>Vojtěch</v>
      </c>
      <c r="E8" s="87">
        <v>150</v>
      </c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152"/>
      <c r="AE8" s="147">
        <v>0</v>
      </c>
      <c r="AF8" s="120">
        <v>27.97</v>
      </c>
      <c r="AG8" s="22">
        <f t="shared" si="0"/>
        <v>122.03</v>
      </c>
    </row>
    <row r="9" spans="1:33" ht="15.75">
      <c r="A9" s="18">
        <f>Prezentace!A10</f>
        <v>6</v>
      </c>
      <c r="B9" s="15" t="str">
        <f>Prezentace!B10</f>
        <v>P</v>
      </c>
      <c r="C9" s="10" t="str">
        <f>Prezentace!C10</f>
        <v>Čekal</v>
      </c>
      <c r="D9" s="7" t="str">
        <f>Prezentace!D10</f>
        <v>Josef</v>
      </c>
      <c r="E9" s="87">
        <v>150</v>
      </c>
      <c r="F9" s="88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152"/>
      <c r="AE9" s="147">
        <v>0</v>
      </c>
      <c r="AF9" s="120">
        <v>50.44</v>
      </c>
      <c r="AG9" s="22">
        <f t="shared" si="0"/>
        <v>99.56</v>
      </c>
    </row>
    <row r="10" spans="1:33" ht="15.75">
      <c r="A10" s="18">
        <f>Prezentace!A11</f>
        <v>7</v>
      </c>
      <c r="B10" s="15" t="str">
        <f>Prezentace!B11</f>
        <v>P</v>
      </c>
      <c r="C10" s="10" t="str">
        <f>Prezentace!C11</f>
        <v>Červenka</v>
      </c>
      <c r="D10" s="7" t="str">
        <f>Prezentace!D11</f>
        <v>Pavel</v>
      </c>
      <c r="E10" s="87">
        <v>150</v>
      </c>
      <c r="F10" s="88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152"/>
      <c r="AE10" s="147">
        <v>0</v>
      </c>
      <c r="AF10" s="120">
        <v>17.57</v>
      </c>
      <c r="AG10" s="22">
        <f t="shared" si="0"/>
        <v>132.43</v>
      </c>
    </row>
    <row r="11" spans="1:33" ht="15.75">
      <c r="A11" s="18">
        <f>Prezentace!A12</f>
        <v>8</v>
      </c>
      <c r="B11" s="15" t="str">
        <f>Prezentace!B12</f>
        <v>R</v>
      </c>
      <c r="C11" s="10" t="str">
        <f>Prezentace!C12</f>
        <v>Červenka</v>
      </c>
      <c r="D11" s="7" t="str">
        <f>Prezentace!D12</f>
        <v>Pavel</v>
      </c>
      <c r="E11" s="87">
        <v>150</v>
      </c>
      <c r="F11" s="88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152"/>
      <c r="AE11" s="147">
        <v>0</v>
      </c>
      <c r="AF11" s="120">
        <v>22.13</v>
      </c>
      <c r="AG11" s="22">
        <f t="shared" si="0"/>
        <v>127.87</v>
      </c>
    </row>
    <row r="12" spans="1:33" ht="15.75">
      <c r="A12" s="18">
        <f>Prezentace!A13</f>
        <v>9</v>
      </c>
      <c r="B12" s="15" t="str">
        <f>Prezentace!B13</f>
        <v>P</v>
      </c>
      <c r="C12" s="10" t="str">
        <f>Prezentace!C13</f>
        <v>Čihák</v>
      </c>
      <c r="D12" s="7" t="str">
        <f>Prezentace!D13</f>
        <v>Josef</v>
      </c>
      <c r="E12" s="87">
        <v>150</v>
      </c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152"/>
      <c r="AE12" s="147">
        <v>0</v>
      </c>
      <c r="AF12" s="120">
        <v>22.41</v>
      </c>
      <c r="AG12" s="22">
        <f t="shared" si="0"/>
        <v>127.59</v>
      </c>
    </row>
    <row r="13" spans="1:33" ht="15.75">
      <c r="A13" s="18">
        <f>Prezentace!A14</f>
        <v>10</v>
      </c>
      <c r="B13" s="15" t="str">
        <f>Prezentace!B14</f>
        <v>R</v>
      </c>
      <c r="C13" s="10" t="str">
        <f>Prezentace!C14</f>
        <v>Čihák</v>
      </c>
      <c r="D13" s="7" t="str">
        <f>Prezentace!D14</f>
        <v>Josef</v>
      </c>
      <c r="E13" s="87">
        <v>150</v>
      </c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152"/>
      <c r="AE13" s="147">
        <v>0</v>
      </c>
      <c r="AF13" s="120">
        <v>39.65</v>
      </c>
      <c r="AG13" s="22">
        <f t="shared" si="0"/>
        <v>110.35</v>
      </c>
    </row>
    <row r="14" spans="1:33" ht="15.75">
      <c r="A14" s="18">
        <f>Prezentace!A15</f>
        <v>11</v>
      </c>
      <c r="B14" s="15" t="str">
        <f>Prezentace!B15</f>
        <v>P</v>
      </c>
      <c r="C14" s="10" t="str">
        <f>Prezentace!C15</f>
        <v>Čížek</v>
      </c>
      <c r="D14" s="7" t="str">
        <f>Prezentace!D15</f>
        <v>Václav</v>
      </c>
      <c r="E14" s="87">
        <v>150</v>
      </c>
      <c r="F14" s="88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152"/>
      <c r="AE14" s="147">
        <v>0</v>
      </c>
      <c r="AF14" s="120">
        <v>26.5</v>
      </c>
      <c r="AG14" s="22">
        <f t="shared" si="0"/>
        <v>123.5</v>
      </c>
    </row>
    <row r="15" spans="1:33" ht="15.75">
      <c r="A15" s="18">
        <f>Prezentace!A16</f>
        <v>12</v>
      </c>
      <c r="B15" s="15" t="str">
        <f>Prezentace!B16</f>
        <v>P</v>
      </c>
      <c r="C15" s="10" t="str">
        <f>Prezentace!C16</f>
        <v>Fiala</v>
      </c>
      <c r="D15" s="7" t="str">
        <f>Prezentace!D16</f>
        <v>Miroslav</v>
      </c>
      <c r="E15" s="87">
        <v>150</v>
      </c>
      <c r="F15" s="9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153"/>
      <c r="AE15" s="147">
        <v>0</v>
      </c>
      <c r="AF15" s="120">
        <v>24.1</v>
      </c>
      <c r="AG15" s="22">
        <f t="shared" si="0"/>
        <v>125.9</v>
      </c>
    </row>
    <row r="16" spans="1:33" ht="15.75">
      <c r="A16" s="18">
        <f>Prezentace!A17</f>
        <v>13</v>
      </c>
      <c r="B16" s="15" t="str">
        <f>Prezentace!B17</f>
        <v>P</v>
      </c>
      <c r="C16" s="10" t="str">
        <f>Prezentace!C17</f>
        <v>Gažák</v>
      </c>
      <c r="D16" s="7" t="str">
        <f>Prezentace!D17</f>
        <v>Karel</v>
      </c>
      <c r="E16" s="87">
        <v>150</v>
      </c>
      <c r="F16" s="88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152"/>
      <c r="AE16" s="147">
        <v>0</v>
      </c>
      <c r="AF16" s="120">
        <v>20.92</v>
      </c>
      <c r="AG16" s="22">
        <f t="shared" si="0"/>
        <v>129.07999999999998</v>
      </c>
    </row>
    <row r="17" spans="1:33" ht="15.75">
      <c r="A17" s="18">
        <f>Prezentace!A18</f>
        <v>14</v>
      </c>
      <c r="B17" s="15" t="str">
        <f>Prezentace!B18</f>
        <v>P</v>
      </c>
      <c r="C17" s="10" t="str">
        <f>Prezentace!C18</f>
        <v>Hátle</v>
      </c>
      <c r="D17" s="7" t="str">
        <f>Prezentace!D18</f>
        <v>Jan</v>
      </c>
      <c r="E17" s="87">
        <v>150</v>
      </c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152"/>
      <c r="AE17" s="147">
        <v>0</v>
      </c>
      <c r="AF17" s="120">
        <v>40.07</v>
      </c>
      <c r="AG17" s="22">
        <f t="shared" si="0"/>
        <v>109.93</v>
      </c>
    </row>
    <row r="18" spans="1:33" ht="15.75">
      <c r="A18" s="18">
        <f>Prezentace!A19</f>
        <v>15</v>
      </c>
      <c r="B18" s="15" t="str">
        <f>Prezentace!B19</f>
        <v>P</v>
      </c>
      <c r="C18" s="10" t="str">
        <f>Prezentace!C19</f>
        <v>Havel</v>
      </c>
      <c r="D18" s="7" t="str">
        <f>Prezentace!D19</f>
        <v>Tomáš</v>
      </c>
      <c r="E18" s="87">
        <v>150</v>
      </c>
      <c r="F18" s="88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152"/>
      <c r="AE18" s="147">
        <v>0</v>
      </c>
      <c r="AF18" s="120">
        <v>22.8</v>
      </c>
      <c r="AG18" s="22">
        <f t="shared" si="0"/>
        <v>127.2</v>
      </c>
    </row>
    <row r="19" spans="1:33" ht="15.75">
      <c r="A19" s="18">
        <f>Prezentace!A20</f>
        <v>16</v>
      </c>
      <c r="B19" s="15" t="str">
        <f>Prezentace!B20</f>
        <v>P</v>
      </c>
      <c r="C19" s="10" t="str">
        <f>Prezentace!C20</f>
        <v>Hrubý</v>
      </c>
      <c r="D19" s="7" t="str">
        <f>Prezentace!D20</f>
        <v>Martin</v>
      </c>
      <c r="E19" s="87">
        <v>150</v>
      </c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152"/>
      <c r="AE19" s="147">
        <v>-20</v>
      </c>
      <c r="AF19" s="120">
        <v>10.81</v>
      </c>
      <c r="AG19" s="22">
        <f t="shared" si="0"/>
        <v>119.19</v>
      </c>
    </row>
    <row r="20" spans="1:33" ht="15.75">
      <c r="A20" s="18">
        <f>Prezentace!A21</f>
        <v>17</v>
      </c>
      <c r="B20" s="15" t="str">
        <f>Prezentace!B21</f>
        <v>P</v>
      </c>
      <c r="C20" s="10" t="str">
        <f>Prezentace!C21</f>
        <v>Jílek</v>
      </c>
      <c r="D20" s="7" t="str">
        <f>Prezentace!D21</f>
        <v>Milan</v>
      </c>
      <c r="E20" s="87">
        <v>150</v>
      </c>
      <c r="F20" s="88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152"/>
      <c r="AE20" s="147">
        <v>0</v>
      </c>
      <c r="AF20" s="120">
        <v>42.9</v>
      </c>
      <c r="AG20" s="22">
        <f t="shared" si="0"/>
        <v>107.1</v>
      </c>
    </row>
    <row r="21" spans="1:33" ht="15.75">
      <c r="A21" s="18">
        <f>Prezentace!A22</f>
        <v>18</v>
      </c>
      <c r="B21" s="15" t="str">
        <f>Prezentace!B22</f>
        <v>P</v>
      </c>
      <c r="C21" s="10" t="str">
        <f>Prezentace!C22</f>
        <v>Kališ</v>
      </c>
      <c r="D21" s="7" t="str">
        <f>Prezentace!D22</f>
        <v>Petr</v>
      </c>
      <c r="E21" s="87">
        <v>150</v>
      </c>
      <c r="F21" s="88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152"/>
      <c r="AE21" s="147">
        <v>0</v>
      </c>
      <c r="AF21" s="120">
        <v>15.69</v>
      </c>
      <c r="AG21" s="22">
        <f t="shared" si="0"/>
        <v>134.31</v>
      </c>
    </row>
    <row r="22" spans="1:33" ht="15.75">
      <c r="A22" s="18">
        <f>Prezentace!A23</f>
        <v>19</v>
      </c>
      <c r="B22" s="15" t="str">
        <f>Prezentace!B23</f>
        <v>R</v>
      </c>
      <c r="C22" s="10" t="str">
        <f>Prezentace!C23</f>
        <v>Kališ</v>
      </c>
      <c r="D22" s="7" t="str">
        <f>Prezentace!D23</f>
        <v>Petr</v>
      </c>
      <c r="E22" s="87">
        <v>150</v>
      </c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152"/>
      <c r="AE22" s="147">
        <v>0</v>
      </c>
      <c r="AF22" s="120">
        <v>24.43</v>
      </c>
      <c r="AG22" s="22">
        <f t="shared" si="0"/>
        <v>125.57</v>
      </c>
    </row>
    <row r="23" spans="1:33" ht="15.75">
      <c r="A23" s="18">
        <f>Prezentace!A24</f>
        <v>20</v>
      </c>
      <c r="B23" s="15" t="str">
        <f>Prezentace!B24</f>
        <v>P</v>
      </c>
      <c r="C23" s="10" t="str">
        <f>Prezentace!C24</f>
        <v>Kališová</v>
      </c>
      <c r="D23" s="7" t="str">
        <f>Prezentace!D24</f>
        <v>Monika</v>
      </c>
      <c r="E23" s="87">
        <v>150</v>
      </c>
      <c r="F23" s="88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152"/>
      <c r="AE23" s="147">
        <v>0</v>
      </c>
      <c r="AF23" s="120">
        <v>32.62</v>
      </c>
      <c r="AG23" s="22">
        <f t="shared" si="0"/>
        <v>117.38</v>
      </c>
    </row>
    <row r="24" spans="1:33" ht="15.75">
      <c r="A24" s="18">
        <f>Prezentace!A25</f>
        <v>21</v>
      </c>
      <c r="B24" s="15" t="str">
        <f>Prezentace!B25</f>
        <v>P</v>
      </c>
      <c r="C24" s="10" t="str">
        <f>Prezentace!C25</f>
        <v>Kalousek</v>
      </c>
      <c r="D24" s="7" t="str">
        <f>Prezentace!D25</f>
        <v>Daniel</v>
      </c>
      <c r="E24" s="87">
        <v>150</v>
      </c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152"/>
      <c r="AE24" s="147">
        <v>0</v>
      </c>
      <c r="AF24" s="120">
        <v>62.83</v>
      </c>
      <c r="AG24" s="22">
        <f t="shared" si="0"/>
        <v>87.17</v>
      </c>
    </row>
    <row r="25" spans="1:33" ht="15.75">
      <c r="A25" s="18">
        <f>Prezentace!A26</f>
        <v>22</v>
      </c>
      <c r="B25" s="15" t="str">
        <f>Prezentace!B26</f>
        <v>P</v>
      </c>
      <c r="C25" s="10" t="str">
        <f>Prezentace!C26</f>
        <v>Kejř Shadow</v>
      </c>
      <c r="D25" s="7" t="str">
        <f>Prezentace!D26</f>
        <v>Karel</v>
      </c>
      <c r="E25" s="87">
        <v>150</v>
      </c>
      <c r="F25" s="88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152"/>
      <c r="AE25" s="147">
        <v>0</v>
      </c>
      <c r="AF25" s="120">
        <v>16.76</v>
      </c>
      <c r="AG25" s="22">
        <f t="shared" si="0"/>
        <v>133.24</v>
      </c>
    </row>
    <row r="26" spans="1:33" ht="15.75">
      <c r="A26" s="18">
        <f>Prezentace!A27</f>
        <v>23</v>
      </c>
      <c r="B26" s="15" t="str">
        <f>Prezentace!B27</f>
        <v>P</v>
      </c>
      <c r="C26" s="10" t="str">
        <f>Prezentace!C27</f>
        <v>Kejř Škorpion</v>
      </c>
      <c r="D26" s="7" t="str">
        <f>Prezentace!D27</f>
        <v>Karel</v>
      </c>
      <c r="E26" s="87">
        <v>150</v>
      </c>
      <c r="F26" s="88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152"/>
      <c r="AE26" s="147">
        <v>0</v>
      </c>
      <c r="AF26" s="120">
        <v>27.83</v>
      </c>
      <c r="AG26" s="22">
        <f t="shared" si="0"/>
        <v>122.17</v>
      </c>
    </row>
    <row r="27" spans="1:33" ht="15.75">
      <c r="A27" s="18">
        <f>Prezentace!A28</f>
        <v>24</v>
      </c>
      <c r="B27" s="15" t="str">
        <f>Prezentace!B28</f>
        <v>P</v>
      </c>
      <c r="C27" s="10" t="str">
        <f>Prezentace!C28</f>
        <v>Koch</v>
      </c>
      <c r="D27" s="7" t="str">
        <f>Prezentace!D28</f>
        <v>Miroslav</v>
      </c>
      <c r="E27" s="87">
        <v>150</v>
      </c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152"/>
      <c r="AE27" s="147">
        <v>0</v>
      </c>
      <c r="AF27" s="120">
        <v>25.51</v>
      </c>
      <c r="AG27" s="22">
        <f t="shared" si="0"/>
        <v>124.49</v>
      </c>
    </row>
    <row r="28" spans="1:33" ht="15.75">
      <c r="A28" s="18">
        <f>Prezentace!A29</f>
        <v>25</v>
      </c>
      <c r="B28" s="15" t="str">
        <f>Prezentace!B29</f>
        <v>P</v>
      </c>
      <c r="C28" s="10" t="str">
        <f>Prezentace!C29</f>
        <v>Koch ml.</v>
      </c>
      <c r="D28" s="7" t="str">
        <f>Prezentace!D29</f>
        <v>Miroslav</v>
      </c>
      <c r="E28" s="87">
        <v>150</v>
      </c>
      <c r="F28" s="88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152"/>
      <c r="AE28" s="147">
        <v>0</v>
      </c>
      <c r="AF28" s="120">
        <v>21.88</v>
      </c>
      <c r="AG28" s="22">
        <f t="shared" si="0"/>
        <v>128.12</v>
      </c>
    </row>
    <row r="29" spans="1:33" ht="15.75">
      <c r="A29" s="18">
        <f>Prezentace!A30</f>
        <v>26</v>
      </c>
      <c r="B29" s="15" t="str">
        <f>Prezentace!B30</f>
        <v>P</v>
      </c>
      <c r="C29" s="10" t="str">
        <f>Prezentace!C30</f>
        <v>Kolář</v>
      </c>
      <c r="D29" s="7" t="str">
        <f>Prezentace!D30</f>
        <v>Jaroslav</v>
      </c>
      <c r="E29" s="87">
        <v>150</v>
      </c>
      <c r="F29" s="88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152"/>
      <c r="AE29" s="147">
        <v>0</v>
      </c>
      <c r="AF29" s="120">
        <v>31.93</v>
      </c>
      <c r="AG29" s="22">
        <f t="shared" si="0"/>
        <v>118.07</v>
      </c>
    </row>
    <row r="30" spans="1:33" ht="15.75">
      <c r="A30" s="18">
        <f>Prezentace!A31</f>
        <v>27</v>
      </c>
      <c r="B30" s="15" t="str">
        <f>Prezentace!B31</f>
        <v>P</v>
      </c>
      <c r="C30" s="10" t="str">
        <f>Prezentace!C31</f>
        <v>Koltai</v>
      </c>
      <c r="D30" s="7" t="str">
        <f>Prezentace!D31</f>
        <v>Pavel</v>
      </c>
      <c r="E30" s="87">
        <v>150</v>
      </c>
      <c r="F30" s="88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152"/>
      <c r="AE30" s="147">
        <v>0</v>
      </c>
      <c r="AF30" s="120">
        <v>20.04</v>
      </c>
      <c r="AG30" s="22">
        <f t="shared" si="0"/>
        <v>129.96</v>
      </c>
    </row>
    <row r="31" spans="1:33" ht="15.75">
      <c r="A31" s="18">
        <f>Prezentace!A32</f>
        <v>28</v>
      </c>
      <c r="B31" s="15" t="str">
        <f>Prezentace!B32</f>
        <v>P</v>
      </c>
      <c r="C31" s="10" t="str">
        <f>Prezentace!C32</f>
        <v>Konrád</v>
      </c>
      <c r="D31" s="7" t="str">
        <f>Prezentace!D32</f>
        <v>František</v>
      </c>
      <c r="E31" s="87">
        <v>150</v>
      </c>
      <c r="F31" s="88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152"/>
      <c r="AE31" s="147">
        <v>0</v>
      </c>
      <c r="AF31" s="120">
        <v>21.69</v>
      </c>
      <c r="AG31" s="22">
        <f t="shared" si="0"/>
        <v>128.31</v>
      </c>
    </row>
    <row r="32" spans="1:33" ht="15.75">
      <c r="A32" s="18">
        <f>Prezentace!A33</f>
        <v>29</v>
      </c>
      <c r="B32" s="15" t="str">
        <f>Prezentace!B33</f>
        <v>P</v>
      </c>
      <c r="C32" s="10" t="str">
        <f>Prezentace!C33</f>
        <v>Marek</v>
      </c>
      <c r="D32" s="7" t="str">
        <f>Prezentace!D33</f>
        <v>Petr</v>
      </c>
      <c r="E32" s="87">
        <v>150</v>
      </c>
      <c r="F32" s="88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152"/>
      <c r="AE32" s="147">
        <v>0</v>
      </c>
      <c r="AF32" s="120">
        <v>18.83</v>
      </c>
      <c r="AG32" s="22">
        <f t="shared" si="0"/>
        <v>131.17000000000002</v>
      </c>
    </row>
    <row r="33" spans="1:33" ht="15.75">
      <c r="A33" s="18">
        <f>Prezentace!A34</f>
        <v>30</v>
      </c>
      <c r="B33" s="15" t="str">
        <f>Prezentace!B34</f>
        <v>P</v>
      </c>
      <c r="C33" s="10" t="str">
        <f>Prezentace!C34</f>
        <v>Matějka</v>
      </c>
      <c r="D33" s="7" t="str">
        <f>Prezentace!D34</f>
        <v>Milan</v>
      </c>
      <c r="E33" s="87">
        <v>150</v>
      </c>
      <c r="F33" s="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152"/>
      <c r="AE33" s="147">
        <v>0</v>
      </c>
      <c r="AF33" s="120">
        <v>78.85</v>
      </c>
      <c r="AG33" s="22">
        <f t="shared" si="0"/>
        <v>71.15</v>
      </c>
    </row>
    <row r="34" spans="1:33" ht="15.75">
      <c r="A34" s="18">
        <f>Prezentace!A35</f>
        <v>31</v>
      </c>
      <c r="B34" s="15" t="str">
        <f>Prezentace!B35</f>
        <v>P</v>
      </c>
      <c r="C34" s="10" t="str">
        <f>Prezentace!C35</f>
        <v>Rendl</v>
      </c>
      <c r="D34" s="7" t="str">
        <f>Prezentace!D35</f>
        <v>Josef</v>
      </c>
      <c r="E34" s="87">
        <v>150</v>
      </c>
      <c r="F34" s="88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152"/>
      <c r="AE34" s="147">
        <v>0</v>
      </c>
      <c r="AF34" s="120">
        <v>21.8</v>
      </c>
      <c r="AG34" s="22">
        <f t="shared" si="0"/>
        <v>128.2</v>
      </c>
    </row>
    <row r="35" spans="1:33" ht="15.75">
      <c r="A35" s="18">
        <f>Prezentace!A36</f>
        <v>32</v>
      </c>
      <c r="B35" s="15" t="str">
        <f>Prezentace!B36</f>
        <v>R</v>
      </c>
      <c r="C35" s="10" t="str">
        <f>Prezentace!C36</f>
        <v>Rendl</v>
      </c>
      <c r="D35" s="7" t="str">
        <f>Prezentace!D36</f>
        <v>Josef</v>
      </c>
      <c r="E35" s="87">
        <v>150</v>
      </c>
      <c r="F35" s="88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152"/>
      <c r="AE35" s="147">
        <v>0</v>
      </c>
      <c r="AF35" s="120">
        <v>26.74</v>
      </c>
      <c r="AG35" s="22">
        <f t="shared" si="0"/>
        <v>123.26</v>
      </c>
    </row>
    <row r="36" spans="1:33" ht="15.75">
      <c r="A36" s="18">
        <f>Prezentace!A37</f>
        <v>33</v>
      </c>
      <c r="B36" s="15" t="str">
        <f>Prezentace!B37</f>
        <v>P</v>
      </c>
      <c r="C36" s="10" t="str">
        <f>Prezentace!C37</f>
        <v>Sokolík</v>
      </c>
      <c r="D36" s="7" t="str">
        <f>Prezentace!D37</f>
        <v>Jaroslav</v>
      </c>
      <c r="E36" s="87">
        <v>150</v>
      </c>
      <c r="F36" s="88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152"/>
      <c r="AE36" s="147">
        <v>0</v>
      </c>
      <c r="AF36" s="120">
        <v>14.44</v>
      </c>
      <c r="AG36" s="22">
        <f t="shared" si="0"/>
        <v>135.56</v>
      </c>
    </row>
    <row r="37" spans="1:33" ht="15.75">
      <c r="A37" s="18">
        <f>Prezentace!A38</f>
        <v>34</v>
      </c>
      <c r="B37" s="15" t="str">
        <f>Prezentace!B38</f>
        <v>P</v>
      </c>
      <c r="C37" s="10" t="str">
        <f>Prezentace!C38</f>
        <v>Štádler </v>
      </c>
      <c r="D37" s="7" t="str">
        <f>Prezentace!D38</f>
        <v>Robert</v>
      </c>
      <c r="E37" s="87">
        <v>150</v>
      </c>
      <c r="F37" s="88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152"/>
      <c r="AE37" s="147">
        <v>0</v>
      </c>
      <c r="AF37" s="120">
        <v>17.59</v>
      </c>
      <c r="AG37" s="22">
        <f t="shared" si="0"/>
        <v>132.41</v>
      </c>
    </row>
    <row r="38" spans="1:33" ht="15.75">
      <c r="A38" s="18">
        <f>Prezentace!A39</f>
        <v>35</v>
      </c>
      <c r="B38" s="15" t="str">
        <f>Prezentace!B39</f>
        <v>P</v>
      </c>
      <c r="C38" s="10" t="str">
        <f>Prezentace!C39</f>
        <v>Švihálek</v>
      </c>
      <c r="D38" s="7" t="str">
        <f>Prezentace!D39</f>
        <v>Jiří</v>
      </c>
      <c r="E38" s="87">
        <v>150</v>
      </c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152"/>
      <c r="AE38" s="147">
        <v>0</v>
      </c>
      <c r="AF38" s="120">
        <v>25.13</v>
      </c>
      <c r="AG38" s="22">
        <f t="shared" si="0"/>
        <v>124.87</v>
      </c>
    </row>
    <row r="39" spans="1:33" ht="15.75">
      <c r="A39" s="18">
        <f>Prezentace!A40</f>
        <v>36</v>
      </c>
      <c r="B39" s="15" t="str">
        <f>Prezentace!B40</f>
        <v>R</v>
      </c>
      <c r="C39" s="10" t="str">
        <f>Prezentace!C40</f>
        <v>Švihálek</v>
      </c>
      <c r="D39" s="7" t="str">
        <f>Prezentace!D40</f>
        <v>Jiří</v>
      </c>
      <c r="E39" s="87">
        <v>150</v>
      </c>
      <c r="F39" s="88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152"/>
      <c r="AE39" s="147">
        <v>0</v>
      </c>
      <c r="AF39" s="120">
        <v>38.01</v>
      </c>
      <c r="AG39" s="22">
        <f t="shared" si="0"/>
        <v>111.99000000000001</v>
      </c>
    </row>
    <row r="40" spans="1:33" ht="15.75">
      <c r="A40" s="18">
        <f>Prezentace!A41</f>
        <v>37</v>
      </c>
      <c r="B40" s="15" t="str">
        <f>Prezentace!B41</f>
        <v>P</v>
      </c>
      <c r="C40" s="10" t="str">
        <f>Prezentace!C41</f>
        <v>Toman</v>
      </c>
      <c r="D40" s="7" t="str">
        <f>Prezentace!D41</f>
        <v>František</v>
      </c>
      <c r="E40" s="87">
        <v>150</v>
      </c>
      <c r="F40" s="88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152"/>
      <c r="AE40" s="147">
        <v>0</v>
      </c>
      <c r="AF40" s="120">
        <v>23.76</v>
      </c>
      <c r="AG40" s="22">
        <f t="shared" si="0"/>
        <v>126.24</v>
      </c>
    </row>
    <row r="41" spans="1:33" ht="15.75">
      <c r="A41" s="18">
        <f>Prezentace!A42</f>
        <v>38</v>
      </c>
      <c r="B41" s="15" t="str">
        <f>Prezentace!B42</f>
        <v>P</v>
      </c>
      <c r="C41" s="10" t="str">
        <f>Prezentace!C42</f>
        <v>Vankát</v>
      </c>
      <c r="D41" s="7" t="str">
        <f>Prezentace!D42</f>
        <v>Aleš</v>
      </c>
      <c r="E41" s="87">
        <v>150</v>
      </c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152"/>
      <c r="AE41" s="147">
        <v>0</v>
      </c>
      <c r="AF41" s="120">
        <v>34.35</v>
      </c>
      <c r="AG41" s="22">
        <f t="shared" si="0"/>
        <v>115.65</v>
      </c>
    </row>
    <row r="42" spans="1:33" ht="15.75">
      <c r="A42" s="18">
        <f>Prezentace!A43</f>
        <v>39</v>
      </c>
      <c r="B42" s="15" t="str">
        <f>Prezentace!B43</f>
        <v>P</v>
      </c>
      <c r="C42" s="10" t="str">
        <f>Prezentace!C43</f>
        <v>Vávrů</v>
      </c>
      <c r="D42" s="7" t="str">
        <f>Prezentace!D43</f>
        <v>Josef</v>
      </c>
      <c r="E42" s="87">
        <v>150</v>
      </c>
      <c r="F42" s="88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152"/>
      <c r="AE42" s="147">
        <v>0</v>
      </c>
      <c r="AF42" s="120">
        <v>33.58</v>
      </c>
      <c r="AG42" s="22">
        <f t="shared" si="0"/>
        <v>116.42</v>
      </c>
    </row>
    <row r="43" spans="1:33" ht="15.75">
      <c r="A43" s="18">
        <f>Prezentace!A44</f>
        <v>40</v>
      </c>
      <c r="B43" s="15" t="str">
        <f>Prezentace!B44</f>
        <v>P</v>
      </c>
      <c r="C43" s="10" t="str">
        <f>Prezentace!C44</f>
        <v>Vejslík</v>
      </c>
      <c r="D43" s="7" t="str">
        <f>Prezentace!D44</f>
        <v>Vladimír</v>
      </c>
      <c r="E43" s="87">
        <v>150</v>
      </c>
      <c r="F43" s="88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152"/>
      <c r="AE43" s="147">
        <v>0</v>
      </c>
      <c r="AF43" s="120">
        <v>17.97</v>
      </c>
      <c r="AG43" s="22">
        <f t="shared" si="0"/>
        <v>132.03</v>
      </c>
    </row>
    <row r="44" spans="1:33" ht="15.75">
      <c r="A44" s="18">
        <f>Prezentace!A45</f>
        <v>41</v>
      </c>
      <c r="B44" s="15" t="str">
        <f>Prezentace!B45</f>
        <v>P</v>
      </c>
      <c r="C44" s="10" t="str">
        <f>Prezentace!C45</f>
        <v>Wrzecionko</v>
      </c>
      <c r="D44" s="7" t="str">
        <f>Prezentace!D45</f>
        <v>Albert</v>
      </c>
      <c r="E44" s="87">
        <v>150</v>
      </c>
      <c r="F44" s="88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152"/>
      <c r="AE44" s="147">
        <v>0</v>
      </c>
      <c r="AF44" s="120">
        <v>36.71</v>
      </c>
      <c r="AG44" s="22">
        <f t="shared" si="0"/>
        <v>113.28999999999999</v>
      </c>
    </row>
    <row r="45" spans="1:33" ht="15.75">
      <c r="A45" s="18">
        <f>Prezentace!A46</f>
        <v>42</v>
      </c>
      <c r="B45" s="15" t="str">
        <f>Prezentace!B46</f>
        <v>P</v>
      </c>
      <c r="C45" s="10" t="str">
        <f>Prezentace!C46</f>
        <v>Zajíček</v>
      </c>
      <c r="D45" s="7" t="str">
        <f>Prezentace!D46</f>
        <v>Jan</v>
      </c>
      <c r="E45" s="87">
        <v>150</v>
      </c>
      <c r="F45" s="88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152"/>
      <c r="AE45" s="147">
        <v>0</v>
      </c>
      <c r="AF45" s="120">
        <v>53.85</v>
      </c>
      <c r="AG45" s="22">
        <f t="shared" si="0"/>
        <v>96.15</v>
      </c>
    </row>
    <row r="46" spans="1:33" ht="15.75">
      <c r="A46" s="18">
        <f>Prezentace!A47</f>
        <v>43</v>
      </c>
      <c r="B46" s="15" t="str">
        <f>Prezentace!B47</f>
        <v>R</v>
      </c>
      <c r="C46" s="10" t="str">
        <f>Prezentace!C47</f>
        <v>Získal</v>
      </c>
      <c r="D46" s="7" t="str">
        <f>Prezentace!D47</f>
        <v>Karel</v>
      </c>
      <c r="E46" s="87">
        <v>150</v>
      </c>
      <c r="F46" s="88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152"/>
      <c r="AE46" s="147">
        <v>0</v>
      </c>
      <c r="AF46" s="120">
        <v>30.93</v>
      </c>
      <c r="AG46" s="22">
        <f t="shared" si="0"/>
        <v>119.07</v>
      </c>
    </row>
    <row r="47" spans="1:33" ht="15.75">
      <c r="A47" s="18">
        <f>Prezentace!A48</f>
        <v>44</v>
      </c>
      <c r="B47" s="15" t="str">
        <f>Prezentace!B48</f>
        <v>P</v>
      </c>
      <c r="C47" s="10" t="str">
        <f>Prezentace!C48</f>
        <v>Žemlička</v>
      </c>
      <c r="D47" s="7" t="str">
        <f>Prezentace!D48</f>
        <v>Ladislav</v>
      </c>
      <c r="E47" s="87">
        <v>150</v>
      </c>
      <c r="F47" s="88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152"/>
      <c r="AE47" s="147">
        <v>0</v>
      </c>
      <c r="AF47" s="120">
        <v>29.23</v>
      </c>
      <c r="AG47" s="22">
        <f t="shared" si="0"/>
        <v>120.77</v>
      </c>
    </row>
    <row r="48" spans="1:33" ht="15.75">
      <c r="A48" s="18">
        <f>Prezentace!A49</f>
        <v>45</v>
      </c>
      <c r="B48" s="15" t="str">
        <f>Prezentace!B49</f>
        <v>P</v>
      </c>
      <c r="C48" s="10" t="str">
        <f>Prezentace!C49</f>
        <v>Žemličková</v>
      </c>
      <c r="D48" s="7" t="str">
        <f>Prezentace!D49</f>
        <v>Marie</v>
      </c>
      <c r="E48" s="87">
        <v>150</v>
      </c>
      <c r="F48" s="88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152"/>
      <c r="AE48" s="147">
        <v>0</v>
      </c>
      <c r="AF48" s="120">
        <v>28.51</v>
      </c>
      <c r="AG48" s="22">
        <f t="shared" si="0"/>
        <v>121.49</v>
      </c>
    </row>
    <row r="49" spans="1:33" ht="15.75">
      <c r="A49" s="18">
        <f>Prezentace!A50</f>
        <v>46</v>
      </c>
      <c r="B49" s="15" t="str">
        <f>Prezentace!B50</f>
        <v>P</v>
      </c>
      <c r="C49" s="10" t="str">
        <f>Prezentace!C50</f>
        <v>Kraus</v>
      </c>
      <c r="D49" s="7" t="str">
        <f>Prezentace!D50</f>
        <v>Milan</v>
      </c>
      <c r="E49" s="87">
        <v>150</v>
      </c>
      <c r="F49" s="88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152"/>
      <c r="AE49" s="147">
        <v>0</v>
      </c>
      <c r="AF49" s="120">
        <v>17.52</v>
      </c>
      <c r="AG49" s="22">
        <f t="shared" si="0"/>
        <v>132.48</v>
      </c>
    </row>
    <row r="50" spans="1:33" ht="15.75" hidden="1">
      <c r="A50" s="18">
        <f>Prezentace!A51</f>
        <v>47</v>
      </c>
      <c r="B50" s="15" t="str">
        <f>Prezentace!B51</f>
        <v>P</v>
      </c>
      <c r="C50" s="10">
        <f>Prezentace!C51</f>
        <v>0</v>
      </c>
      <c r="D50" s="7">
        <f>Prezentace!D51</f>
        <v>0</v>
      </c>
      <c r="E50" s="87"/>
      <c r="F50" s="88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152"/>
      <c r="AE50" s="147"/>
      <c r="AF50" s="120"/>
      <c r="AG50" s="22" t="str">
        <f t="shared" si="0"/>
        <v>©</v>
      </c>
    </row>
    <row r="51" spans="1:33" ht="15.75" hidden="1">
      <c r="A51" s="18">
        <f>Prezentace!A52</f>
        <v>48</v>
      </c>
      <c r="B51" s="15" t="str">
        <f>Prezentace!B52</f>
        <v>P</v>
      </c>
      <c r="C51" s="10">
        <f>Prezentace!C52</f>
        <v>0</v>
      </c>
      <c r="D51" s="7">
        <f>Prezentace!D52</f>
        <v>0</v>
      </c>
      <c r="E51" s="87"/>
      <c r="F51" s="88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152"/>
      <c r="AE51" s="147"/>
      <c r="AF51" s="120"/>
      <c r="AG51" s="22" t="str">
        <f t="shared" si="0"/>
        <v>©</v>
      </c>
    </row>
    <row r="52" spans="1:33" ht="15.75" hidden="1">
      <c r="A52" s="18">
        <f>Prezentace!A53</f>
        <v>49</v>
      </c>
      <c r="B52" s="15" t="str">
        <f>Prezentace!B53</f>
        <v>P</v>
      </c>
      <c r="C52" s="10">
        <f>Prezentace!C53</f>
        <v>0</v>
      </c>
      <c r="D52" s="7">
        <f>Prezentace!D53</f>
        <v>0</v>
      </c>
      <c r="E52" s="87"/>
      <c r="F52" s="88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152"/>
      <c r="AE52" s="147"/>
      <c r="AF52" s="120"/>
      <c r="AG52" s="22" t="str">
        <f t="shared" si="0"/>
        <v>©</v>
      </c>
    </row>
    <row r="53" spans="1:33" ht="15.75" hidden="1">
      <c r="A53" s="18">
        <f>Prezentace!A54</f>
        <v>50</v>
      </c>
      <c r="B53" s="15" t="str">
        <f>Prezentace!B54</f>
        <v>P</v>
      </c>
      <c r="C53" s="10">
        <f>Prezentace!C54</f>
        <v>0</v>
      </c>
      <c r="D53" s="7">
        <f>Prezentace!D54</f>
        <v>0</v>
      </c>
      <c r="E53" s="87"/>
      <c r="F53" s="88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152"/>
      <c r="AE53" s="147"/>
      <c r="AF53" s="120"/>
      <c r="AG53" s="22" t="str">
        <f t="shared" si="0"/>
        <v>©</v>
      </c>
    </row>
    <row r="54" spans="1:33" ht="15.75" hidden="1">
      <c r="A54" s="18">
        <f>Prezentace!A55</f>
        <v>51</v>
      </c>
      <c r="B54" s="15" t="str">
        <f>Prezentace!B55</f>
        <v>P</v>
      </c>
      <c r="C54" s="10">
        <f>Prezentace!C55</f>
        <v>0</v>
      </c>
      <c r="D54" s="7">
        <f>Prezentace!D55</f>
        <v>0</v>
      </c>
      <c r="E54" s="87"/>
      <c r="F54" s="88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152"/>
      <c r="AE54" s="147"/>
      <c r="AF54" s="120"/>
      <c r="AG54" s="22" t="str">
        <f t="shared" si="0"/>
        <v>©</v>
      </c>
    </row>
    <row r="55" spans="1:33" ht="15.75" hidden="1">
      <c r="A55" s="18">
        <f>Prezentace!A56</f>
        <v>52</v>
      </c>
      <c r="B55" s="15" t="str">
        <f>Prezentace!B56</f>
        <v>P</v>
      </c>
      <c r="C55" s="10">
        <f>Prezentace!C56</f>
        <v>0</v>
      </c>
      <c r="D55" s="7">
        <f>Prezentace!D56</f>
        <v>0</v>
      </c>
      <c r="E55" s="87"/>
      <c r="F55" s="88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152"/>
      <c r="AE55" s="147"/>
      <c r="AF55" s="120"/>
      <c r="AG55" s="22" t="str">
        <f t="shared" si="0"/>
        <v>©</v>
      </c>
    </row>
    <row r="56" spans="1:33" ht="15.75" hidden="1">
      <c r="A56" s="18">
        <f>Prezentace!A57</f>
        <v>53</v>
      </c>
      <c r="B56" s="15" t="str">
        <f>Prezentace!B57</f>
        <v>P</v>
      </c>
      <c r="C56" s="10">
        <f>Prezentace!C57</f>
        <v>0</v>
      </c>
      <c r="D56" s="7">
        <f>Prezentace!D57</f>
        <v>0</v>
      </c>
      <c r="E56" s="87"/>
      <c r="F56" s="88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152"/>
      <c r="AE56" s="147"/>
      <c r="AF56" s="120"/>
      <c r="AG56" s="22" t="str">
        <f t="shared" si="0"/>
        <v>©</v>
      </c>
    </row>
    <row r="57" spans="1:33" ht="15.75" hidden="1">
      <c r="A57" s="18">
        <f>Prezentace!A58</f>
        <v>54</v>
      </c>
      <c r="B57" s="15" t="str">
        <f>Prezentace!B58</f>
        <v>P</v>
      </c>
      <c r="C57" s="10">
        <f>Prezentace!C58</f>
        <v>0</v>
      </c>
      <c r="D57" s="7">
        <f>Prezentace!D58</f>
        <v>0</v>
      </c>
      <c r="E57" s="87"/>
      <c r="F57" s="88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152"/>
      <c r="AE57" s="147"/>
      <c r="AF57" s="120"/>
      <c r="AG57" s="22" t="str">
        <f t="shared" si="0"/>
        <v>©</v>
      </c>
    </row>
    <row r="58" spans="1:33" ht="15.75" hidden="1">
      <c r="A58" s="18">
        <f>Prezentace!A59</f>
        <v>55</v>
      </c>
      <c r="B58" s="15" t="str">
        <f>Prezentace!B59</f>
        <v>P</v>
      </c>
      <c r="C58" s="10">
        <f>Prezentace!C59</f>
        <v>0</v>
      </c>
      <c r="D58" s="7">
        <f>Prezentace!D59</f>
        <v>0</v>
      </c>
      <c r="E58" s="87"/>
      <c r="F58" s="88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152"/>
      <c r="AE58" s="147"/>
      <c r="AF58" s="120"/>
      <c r="AG58" s="22" t="str">
        <f t="shared" si="0"/>
        <v>©</v>
      </c>
    </row>
    <row r="59" spans="1:33" ht="15.75" hidden="1">
      <c r="A59" s="18">
        <f>Prezentace!A60</f>
        <v>56</v>
      </c>
      <c r="B59" s="15" t="str">
        <f>Prezentace!B60</f>
        <v>P</v>
      </c>
      <c r="C59" s="10">
        <f>Prezentace!C60</f>
        <v>0</v>
      </c>
      <c r="D59" s="7">
        <f>Prezentace!D60</f>
        <v>0</v>
      </c>
      <c r="E59" s="87"/>
      <c r="F59" s="88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152"/>
      <c r="AE59" s="147"/>
      <c r="AF59" s="120"/>
      <c r="AG59" s="22" t="str">
        <f t="shared" si="0"/>
        <v>©</v>
      </c>
    </row>
    <row r="60" spans="1:33" ht="15.75" hidden="1">
      <c r="A60" s="18">
        <f>Prezentace!A61</f>
        <v>57</v>
      </c>
      <c r="B60" s="15" t="str">
        <f>Prezentace!B61</f>
        <v>P</v>
      </c>
      <c r="C60" s="10">
        <f>Prezentace!C61</f>
        <v>0</v>
      </c>
      <c r="D60" s="7">
        <f>Prezentace!D61</f>
        <v>0</v>
      </c>
      <c r="E60" s="87"/>
      <c r="F60" s="88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152"/>
      <c r="AE60" s="147"/>
      <c r="AF60" s="120"/>
      <c r="AG60" s="22" t="str">
        <f t="shared" si="0"/>
        <v>©</v>
      </c>
    </row>
    <row r="61" spans="1:33" ht="15.75" hidden="1">
      <c r="A61" s="18">
        <f>Prezentace!A62</f>
        <v>58</v>
      </c>
      <c r="B61" s="15" t="str">
        <f>Prezentace!B62</f>
        <v>P</v>
      </c>
      <c r="C61" s="10">
        <f>Prezentace!C62</f>
        <v>0</v>
      </c>
      <c r="D61" s="7">
        <f>Prezentace!D62</f>
        <v>0</v>
      </c>
      <c r="E61" s="87"/>
      <c r="F61" s="88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152"/>
      <c r="AE61" s="147"/>
      <c r="AF61" s="120"/>
      <c r="AG61" s="22" t="str">
        <f t="shared" si="0"/>
        <v>©</v>
      </c>
    </row>
    <row r="62" spans="1:33" ht="15.75" hidden="1">
      <c r="A62" s="18">
        <f>Prezentace!A63</f>
        <v>59</v>
      </c>
      <c r="B62" s="15" t="str">
        <f>Prezentace!B63</f>
        <v>P</v>
      </c>
      <c r="C62" s="10">
        <f>Prezentace!C63</f>
        <v>0</v>
      </c>
      <c r="D62" s="7">
        <f>Prezentace!D63</f>
        <v>0</v>
      </c>
      <c r="E62" s="87"/>
      <c r="F62" s="88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152"/>
      <c r="AE62" s="147"/>
      <c r="AF62" s="120"/>
      <c r="AG62" s="22" t="str">
        <f t="shared" si="0"/>
        <v>©</v>
      </c>
    </row>
    <row r="63" spans="1:33" ht="15.75" hidden="1">
      <c r="A63" s="18">
        <f>Prezentace!A64</f>
        <v>60</v>
      </c>
      <c r="B63" s="15" t="str">
        <f>Prezentace!B64</f>
        <v>P</v>
      </c>
      <c r="C63" s="10">
        <f>Prezentace!C64</f>
        <v>0</v>
      </c>
      <c r="D63" s="7">
        <f>Prezentace!D64</f>
        <v>0</v>
      </c>
      <c r="E63" s="87"/>
      <c r="F63" s="88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152"/>
      <c r="AE63" s="147"/>
      <c r="AF63" s="120"/>
      <c r="AG63" s="22" t="str">
        <f t="shared" si="0"/>
        <v>©</v>
      </c>
    </row>
    <row r="64" spans="1:33" ht="15.75" hidden="1">
      <c r="A64" s="18">
        <f>Prezentace!A65</f>
        <v>61</v>
      </c>
      <c r="B64" s="15" t="str">
        <f>Prezentace!B65</f>
        <v>P</v>
      </c>
      <c r="C64" s="10">
        <f>Prezentace!C65</f>
        <v>0</v>
      </c>
      <c r="D64" s="7">
        <f>Prezentace!D65</f>
        <v>0</v>
      </c>
      <c r="E64" s="87"/>
      <c r="F64" s="88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152"/>
      <c r="AE64" s="147"/>
      <c r="AF64" s="120"/>
      <c r="AG64" s="22" t="str">
        <f t="shared" si="0"/>
        <v>©</v>
      </c>
    </row>
    <row r="65" spans="1:33" ht="15.75" hidden="1">
      <c r="A65" s="18">
        <f>Prezentace!A66</f>
        <v>62</v>
      </c>
      <c r="B65" s="15" t="str">
        <f>Prezentace!B66</f>
        <v>P</v>
      </c>
      <c r="C65" s="10">
        <f>Prezentace!C66</f>
        <v>0</v>
      </c>
      <c r="D65" s="7">
        <f>Prezentace!D66</f>
        <v>0</v>
      </c>
      <c r="E65" s="87"/>
      <c r="F65" s="88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152"/>
      <c r="AE65" s="147"/>
      <c r="AF65" s="120"/>
      <c r="AG65" s="22" t="str">
        <f t="shared" si="0"/>
        <v>©</v>
      </c>
    </row>
    <row r="66" spans="1:33" ht="15.75" hidden="1">
      <c r="A66" s="18">
        <f>Prezentace!A67</f>
        <v>63</v>
      </c>
      <c r="B66" s="15" t="str">
        <f>Prezentace!B67</f>
        <v>P</v>
      </c>
      <c r="C66" s="10">
        <f>Prezentace!C67</f>
        <v>0</v>
      </c>
      <c r="D66" s="7">
        <f>Prezentace!D67</f>
        <v>0</v>
      </c>
      <c r="E66" s="87"/>
      <c r="F66" s="88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152"/>
      <c r="AE66" s="147"/>
      <c r="AF66" s="120"/>
      <c r="AG66" s="22" t="str">
        <f t="shared" si="0"/>
        <v>©</v>
      </c>
    </row>
    <row r="67" spans="1:33" ht="15.75" hidden="1">
      <c r="A67" s="18">
        <f>Prezentace!A68</f>
        <v>64</v>
      </c>
      <c r="B67" s="15" t="str">
        <f>Prezentace!B68</f>
        <v>P</v>
      </c>
      <c r="C67" s="10">
        <f>Prezentace!C68</f>
        <v>0</v>
      </c>
      <c r="D67" s="7">
        <f>Prezentace!D68</f>
        <v>0</v>
      </c>
      <c r="E67" s="87"/>
      <c r="F67" s="88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152"/>
      <c r="AE67" s="147"/>
      <c r="AF67" s="120"/>
      <c r="AG67" s="22" t="str">
        <f t="shared" si="0"/>
        <v>©</v>
      </c>
    </row>
    <row r="68" spans="1:33" ht="15.75" hidden="1">
      <c r="A68" s="18">
        <f>Prezentace!A69</f>
        <v>65</v>
      </c>
      <c r="B68" s="15" t="str">
        <f>Prezentace!B69</f>
        <v>P</v>
      </c>
      <c r="C68" s="10">
        <f>Prezentace!C69</f>
        <v>0</v>
      </c>
      <c r="D68" s="7">
        <f>Prezentace!D69</f>
        <v>0</v>
      </c>
      <c r="E68" s="87"/>
      <c r="F68" s="88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152"/>
      <c r="AE68" s="147"/>
      <c r="AF68" s="120"/>
      <c r="AG68" s="22" t="str">
        <f t="shared" si="0"/>
        <v>©</v>
      </c>
    </row>
    <row r="69" spans="1:33" ht="15.75" hidden="1">
      <c r="A69" s="18">
        <f>Prezentace!A70</f>
        <v>66</v>
      </c>
      <c r="B69" s="15" t="str">
        <f>Prezentace!B70</f>
        <v>P</v>
      </c>
      <c r="C69" s="10">
        <f>Prezentace!C70</f>
        <v>0</v>
      </c>
      <c r="D69" s="7">
        <f>Prezentace!D70</f>
        <v>0</v>
      </c>
      <c r="E69" s="87"/>
      <c r="F69" s="88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152"/>
      <c r="AE69" s="147"/>
      <c r="AF69" s="120"/>
      <c r="AG69" s="22" t="str">
        <f aca="true" t="shared" si="1" ref="AG69:AG80">IF(C69=0,"©",IF(COUNTA(E69:AD69)=0,"nebyl",IF((SUM(E69:AE69)-AF69)&lt;0,"0,00",(SUM(E69:AE69)-AF69))))</f>
        <v>©</v>
      </c>
    </row>
    <row r="70" spans="1:33" ht="15.75" hidden="1">
      <c r="A70" s="18">
        <f>Prezentace!A71</f>
        <v>67</v>
      </c>
      <c r="B70" s="15" t="str">
        <f>Prezentace!B71</f>
        <v>P</v>
      </c>
      <c r="C70" s="10">
        <f>Prezentace!C71</f>
        <v>0</v>
      </c>
      <c r="D70" s="7">
        <f>Prezentace!D71</f>
        <v>0</v>
      </c>
      <c r="E70" s="87"/>
      <c r="F70" s="88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152"/>
      <c r="AE70" s="147"/>
      <c r="AF70" s="120"/>
      <c r="AG70" s="22" t="str">
        <f t="shared" si="1"/>
        <v>©</v>
      </c>
    </row>
    <row r="71" spans="1:33" ht="15.75" hidden="1">
      <c r="A71" s="18">
        <f>Prezentace!A72</f>
        <v>68</v>
      </c>
      <c r="B71" s="15" t="str">
        <f>Prezentace!B72</f>
        <v>P</v>
      </c>
      <c r="C71" s="10">
        <f>Prezentace!C72</f>
        <v>0</v>
      </c>
      <c r="D71" s="7">
        <f>Prezentace!D72</f>
        <v>0</v>
      </c>
      <c r="E71" s="87"/>
      <c r="F71" s="88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152"/>
      <c r="AE71" s="147"/>
      <c r="AF71" s="120"/>
      <c r="AG71" s="22" t="str">
        <f t="shared" si="1"/>
        <v>©</v>
      </c>
    </row>
    <row r="72" spans="1:33" ht="15.75" hidden="1">
      <c r="A72" s="18">
        <f>Prezentace!A73</f>
        <v>69</v>
      </c>
      <c r="B72" s="15" t="str">
        <f>Prezentace!B73</f>
        <v>P</v>
      </c>
      <c r="C72" s="10">
        <f>Prezentace!C73</f>
        <v>0</v>
      </c>
      <c r="D72" s="7">
        <f>Prezentace!D73</f>
        <v>0</v>
      </c>
      <c r="E72" s="87"/>
      <c r="F72" s="88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152"/>
      <c r="AE72" s="147"/>
      <c r="AF72" s="120"/>
      <c r="AG72" s="22" t="str">
        <f t="shared" si="1"/>
        <v>©</v>
      </c>
    </row>
    <row r="73" spans="1:33" ht="15.75" hidden="1">
      <c r="A73" s="18">
        <f>Prezentace!A74</f>
        <v>70</v>
      </c>
      <c r="B73" s="15" t="str">
        <f>Prezentace!B74</f>
        <v>P</v>
      </c>
      <c r="C73" s="10">
        <f>Prezentace!C74</f>
        <v>0</v>
      </c>
      <c r="D73" s="7">
        <f>Prezentace!D74</f>
        <v>0</v>
      </c>
      <c r="E73" s="87"/>
      <c r="F73" s="88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152"/>
      <c r="AE73" s="147"/>
      <c r="AF73" s="120"/>
      <c r="AG73" s="22" t="str">
        <f t="shared" si="1"/>
        <v>©</v>
      </c>
    </row>
    <row r="74" spans="1:33" ht="15.75" hidden="1">
      <c r="A74" s="18">
        <f>Prezentace!A75</f>
        <v>71</v>
      </c>
      <c r="B74" s="15" t="str">
        <f>Prezentace!B75</f>
        <v>P</v>
      </c>
      <c r="C74" s="10">
        <f>Prezentace!C75</f>
        <v>0</v>
      </c>
      <c r="D74" s="7">
        <f>Prezentace!D75</f>
        <v>0</v>
      </c>
      <c r="E74" s="87"/>
      <c r="F74" s="88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152"/>
      <c r="AE74" s="147"/>
      <c r="AF74" s="120"/>
      <c r="AG74" s="22" t="str">
        <f t="shared" si="1"/>
        <v>©</v>
      </c>
    </row>
    <row r="75" spans="1:33" ht="15.75" hidden="1">
      <c r="A75" s="18">
        <f>Prezentace!A76</f>
        <v>72</v>
      </c>
      <c r="B75" s="15" t="str">
        <f>Prezentace!B76</f>
        <v>P</v>
      </c>
      <c r="C75" s="10">
        <f>Prezentace!C76</f>
        <v>0</v>
      </c>
      <c r="D75" s="7">
        <f>Prezentace!D76</f>
        <v>0</v>
      </c>
      <c r="E75" s="87"/>
      <c r="F75" s="88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152"/>
      <c r="AE75" s="147"/>
      <c r="AF75" s="120"/>
      <c r="AG75" s="22" t="str">
        <f t="shared" si="1"/>
        <v>©</v>
      </c>
    </row>
    <row r="76" spans="1:33" ht="15.75" hidden="1">
      <c r="A76" s="18">
        <f>Prezentace!A77</f>
        <v>73</v>
      </c>
      <c r="B76" s="15" t="str">
        <f>Prezentace!B77</f>
        <v>P</v>
      </c>
      <c r="C76" s="10">
        <f>Prezentace!C77</f>
        <v>0</v>
      </c>
      <c r="D76" s="7">
        <f>Prezentace!D77</f>
        <v>0</v>
      </c>
      <c r="E76" s="87"/>
      <c r="F76" s="88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152"/>
      <c r="AE76" s="147"/>
      <c r="AF76" s="120"/>
      <c r="AG76" s="22" t="str">
        <f t="shared" si="1"/>
        <v>©</v>
      </c>
    </row>
    <row r="77" spans="1:33" ht="15.75" hidden="1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87"/>
      <c r="F77" s="88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152"/>
      <c r="AE77" s="147"/>
      <c r="AF77" s="120"/>
      <c r="AG77" s="22" t="str">
        <f t="shared" si="1"/>
        <v>©</v>
      </c>
    </row>
    <row r="78" spans="1:33" ht="15.75" hidden="1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87"/>
      <c r="F78" s="88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152"/>
      <c r="AE78" s="147"/>
      <c r="AF78" s="120"/>
      <c r="AG78" s="22" t="str">
        <f t="shared" si="1"/>
        <v>©</v>
      </c>
    </row>
    <row r="79" spans="1:33" ht="15.75" hidden="1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87"/>
      <c r="F79" s="88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152"/>
      <c r="AE79" s="147"/>
      <c r="AF79" s="120"/>
      <c r="AG79" s="22" t="str">
        <f t="shared" si="1"/>
        <v>©</v>
      </c>
    </row>
    <row r="80" spans="1:33" ht="15.75" hidden="1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87"/>
      <c r="F80" s="88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152"/>
      <c r="AE80" s="147"/>
      <c r="AF80" s="120"/>
      <c r="AG80" s="22" t="str">
        <f t="shared" si="1"/>
        <v>©</v>
      </c>
    </row>
    <row r="81" spans="1:33" ht="15.75" hidden="1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87"/>
      <c r="F81" s="88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152"/>
      <c r="AE81" s="147"/>
      <c r="AF81" s="120"/>
      <c r="AG81" s="22" t="str">
        <f aca="true" t="shared" si="2" ref="AG81:AG88">IF(C81=0,"©",IF(COUNTA(E81:AD81)=0,"nebyl",IF((SUM(E81:AE81)-AF81)&lt;0,"0,00",(SUM(E81:AE81)-AF81))))</f>
        <v>©</v>
      </c>
    </row>
    <row r="82" spans="1:33" ht="15.75" hidden="1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87"/>
      <c r="F82" s="88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152"/>
      <c r="AE82" s="147"/>
      <c r="AF82" s="120"/>
      <c r="AG82" s="22" t="str">
        <f t="shared" si="2"/>
        <v>©</v>
      </c>
    </row>
    <row r="83" spans="1:33" ht="15.75" hidden="1">
      <c r="A83" s="18">
        <f>Prezentace!A84</f>
        <v>80</v>
      </c>
      <c r="B83" s="15" t="str">
        <f>Prezentace!B84</f>
        <v>P</v>
      </c>
      <c r="C83" s="10">
        <f>Prezentace!C84</f>
        <v>0</v>
      </c>
      <c r="D83" s="7">
        <f>Prezentace!D84</f>
        <v>0</v>
      </c>
      <c r="E83" s="87"/>
      <c r="F83" s="88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152"/>
      <c r="AE83" s="147"/>
      <c r="AF83" s="120"/>
      <c r="AG83" s="22" t="str">
        <f t="shared" si="2"/>
        <v>©</v>
      </c>
    </row>
    <row r="84" spans="1:33" ht="15.75" hidden="1">
      <c r="A84" s="18">
        <f>Prezentace!A85</f>
        <v>81</v>
      </c>
      <c r="B84" s="15" t="str">
        <f>Prezentace!B85</f>
        <v>P</v>
      </c>
      <c r="C84" s="10">
        <f>Prezentace!C85</f>
        <v>0</v>
      </c>
      <c r="D84" s="7">
        <f>Prezentace!D85</f>
        <v>0</v>
      </c>
      <c r="E84" s="87"/>
      <c r="F84" s="88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152"/>
      <c r="AE84" s="147"/>
      <c r="AF84" s="120"/>
      <c r="AG84" s="22" t="str">
        <f t="shared" si="2"/>
        <v>©</v>
      </c>
    </row>
    <row r="85" spans="1:33" ht="15.75" hidden="1">
      <c r="A85" s="18">
        <f>Prezentace!A86</f>
        <v>82</v>
      </c>
      <c r="B85" s="15" t="str">
        <f>Prezentace!B86</f>
        <v>P</v>
      </c>
      <c r="C85" s="10">
        <f>Prezentace!C86</f>
        <v>0</v>
      </c>
      <c r="D85" s="7">
        <f>Prezentace!D86</f>
        <v>0</v>
      </c>
      <c r="E85" s="87"/>
      <c r="F85" s="88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152"/>
      <c r="AE85" s="147"/>
      <c r="AF85" s="120"/>
      <c r="AG85" s="22" t="str">
        <f t="shared" si="2"/>
        <v>©</v>
      </c>
    </row>
    <row r="86" spans="1:33" ht="15.75" hidden="1">
      <c r="A86" s="18">
        <f>Prezentace!A87</f>
        <v>83</v>
      </c>
      <c r="B86" s="15" t="str">
        <f>Prezentace!B87</f>
        <v>P</v>
      </c>
      <c r="C86" s="10">
        <f>Prezentace!C87</f>
        <v>0</v>
      </c>
      <c r="D86" s="7">
        <f>Prezentace!D87</f>
        <v>0</v>
      </c>
      <c r="E86" s="87"/>
      <c r="F86" s="88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152"/>
      <c r="AE86" s="147"/>
      <c r="AF86" s="120"/>
      <c r="AG86" s="22" t="str">
        <f t="shared" si="2"/>
        <v>©</v>
      </c>
    </row>
    <row r="87" spans="1:33" ht="15.75" hidden="1">
      <c r="A87" s="18">
        <f>Prezentace!A88</f>
        <v>84</v>
      </c>
      <c r="B87" s="15" t="str">
        <f>Prezentace!B88</f>
        <v>P</v>
      </c>
      <c r="C87" s="10">
        <f>Prezentace!C88</f>
        <v>0</v>
      </c>
      <c r="D87" s="7">
        <f>Prezentace!D88</f>
        <v>0</v>
      </c>
      <c r="E87" s="87"/>
      <c r="F87" s="88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152"/>
      <c r="AE87" s="147"/>
      <c r="AF87" s="120"/>
      <c r="AG87" s="22" t="str">
        <f t="shared" si="2"/>
        <v>©</v>
      </c>
    </row>
    <row r="88" spans="1:33" ht="16.5" hidden="1" thickBot="1">
      <c r="A88" s="19">
        <f>Prezentace!A89</f>
        <v>85</v>
      </c>
      <c r="B88" s="16" t="str">
        <f>Prezentace!B89</f>
        <v>P</v>
      </c>
      <c r="C88" s="11">
        <f>Prezentace!C89</f>
        <v>0</v>
      </c>
      <c r="D88" s="8">
        <f>Prezentace!D89</f>
        <v>0</v>
      </c>
      <c r="E88" s="95"/>
      <c r="F88" s="96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154"/>
      <c r="AE88" s="148"/>
      <c r="AF88" s="121"/>
      <c r="AG88" s="101" t="str">
        <f t="shared" si="2"/>
        <v>©</v>
      </c>
    </row>
  </sheetData>
  <sheetProtection sheet="1"/>
  <mergeCells count="1">
    <mergeCell ref="C1:G1"/>
  </mergeCells>
  <conditionalFormatting sqref="A4:B88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3">
      <pane ySplit="540" topLeftCell="A1" activePane="bottomLeft" state="split"/>
      <selection pane="topLeft" activeCell="F3" sqref="F1:AD16384"/>
      <selection pane="bottomLeft" activeCell="C89" sqref="C89"/>
    </sheetView>
  </sheetViews>
  <sheetFormatPr defaultColWidth="9.00390625" defaultRowHeight="12.75"/>
  <cols>
    <col min="1" max="1" width="3.00390625" style="1" bestFit="1" customWidth="1"/>
    <col min="2" max="2" width="5.00390625" style="12" customWidth="1"/>
    <col min="3" max="3" width="17.375" style="1" customWidth="1"/>
    <col min="4" max="4" width="13.625" style="1" customWidth="1"/>
    <col min="5" max="5" width="6.875" style="1" customWidth="1"/>
    <col min="6" max="17" width="4.75390625" style="1" hidden="1" customWidth="1"/>
    <col min="18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99" t="s">
        <v>229</v>
      </c>
      <c r="D1" s="199"/>
      <c r="E1" s="199"/>
      <c r="F1" s="199"/>
      <c r="G1" s="199"/>
    </row>
    <row r="2" spans="3:33" ht="13.5" thickBot="1">
      <c r="C2" s="1" t="s">
        <v>495</v>
      </c>
      <c r="AG2" s="1">
        <f>(COUNTIF(AG4:AG83,"nebyl"))</f>
        <v>0</v>
      </c>
    </row>
    <row r="3" spans="3:33" ht="16.5" thickBot="1">
      <c r="C3" s="2"/>
      <c r="D3" s="2"/>
      <c r="E3" s="3" t="s">
        <v>38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13" t="s">
        <v>226</v>
      </c>
      <c r="AF3" s="13" t="s">
        <v>25</v>
      </c>
      <c r="AG3" s="13" t="s">
        <v>20</v>
      </c>
    </row>
    <row r="4" spans="1:33" ht="15.75">
      <c r="A4" s="17">
        <f>Prezentace!A5</f>
        <v>1</v>
      </c>
      <c r="B4" s="14" t="str">
        <f>Prezentace!B5</f>
        <v>P</v>
      </c>
      <c r="C4" s="9" t="str">
        <f>Prezentace!C5</f>
        <v>Bečvář</v>
      </c>
      <c r="D4" s="6" t="str">
        <f>Prezentace!D5</f>
        <v>Josef</v>
      </c>
      <c r="E4" s="114">
        <v>170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7"/>
      <c r="AE4" s="146">
        <v>0</v>
      </c>
      <c r="AF4" s="118">
        <v>36.31</v>
      </c>
      <c r="AG4" s="22">
        <f>IF(C4=0,"©",IF(COUNTA(E4:AD4)=0,"nebyl",IF((SUM(E4:AE4)-AF4)&lt;0,"0,00",(SUM(E4:AE4)-AF4))))</f>
        <v>133.69</v>
      </c>
    </row>
    <row r="5" spans="1:33" ht="15.75">
      <c r="A5" s="18">
        <f>Prezentace!A6</f>
        <v>2</v>
      </c>
      <c r="B5" s="15" t="str">
        <f>Prezentace!B6</f>
        <v>P</v>
      </c>
      <c r="C5" s="10" t="str">
        <f>Prezentace!C6</f>
        <v>Beneš</v>
      </c>
      <c r="D5" s="7" t="str">
        <f>Prezentace!D6</f>
        <v>Tomáš</v>
      </c>
      <c r="E5" s="87">
        <v>170</v>
      </c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0"/>
      <c r="AE5" s="147">
        <v>0</v>
      </c>
      <c r="AF5" s="91">
        <v>38.54</v>
      </c>
      <c r="AG5" s="22">
        <f aca="true" t="shared" si="0" ref="AG5:AG68">IF(C5=0,"©",IF(COUNTA(E5:AD5)=0,"nebyl",IF((SUM(E5:AE5)-AF5)&lt;0,"0,00",(SUM(E5:AE5)-AF5))))</f>
        <v>131.46</v>
      </c>
    </row>
    <row r="6" spans="1:33" ht="15.75">
      <c r="A6" s="18">
        <f>Prezentace!A7</f>
        <v>3</v>
      </c>
      <c r="B6" s="15" t="str">
        <f>Prezentace!B7</f>
        <v>P</v>
      </c>
      <c r="C6" s="10" t="str">
        <f>Prezentace!C7</f>
        <v>Bína</v>
      </c>
      <c r="D6" s="7" t="str">
        <f>Prezentace!D7</f>
        <v>Jiří</v>
      </c>
      <c r="E6" s="87">
        <v>170</v>
      </c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/>
      <c r="AE6" s="147">
        <v>0</v>
      </c>
      <c r="AF6" s="91">
        <v>19.84</v>
      </c>
      <c r="AG6" s="22">
        <f t="shared" si="0"/>
        <v>150.16</v>
      </c>
    </row>
    <row r="7" spans="1:33" ht="15.75">
      <c r="A7" s="18">
        <f>Prezentace!A8</f>
        <v>4</v>
      </c>
      <c r="B7" s="15" t="str">
        <f>Prezentace!B8</f>
        <v>P</v>
      </c>
      <c r="C7" s="10" t="str">
        <f>Prezentace!C8</f>
        <v>Brejžek PI-C</v>
      </c>
      <c r="D7" s="7" t="str">
        <f>Prezentace!D8</f>
        <v>Vojtěch</v>
      </c>
      <c r="E7" s="87">
        <v>170</v>
      </c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  <c r="AE7" s="147">
        <v>0</v>
      </c>
      <c r="AF7" s="91">
        <v>42.22</v>
      </c>
      <c r="AG7" s="22">
        <f t="shared" si="0"/>
        <v>127.78</v>
      </c>
    </row>
    <row r="8" spans="1:33" ht="15.75">
      <c r="A8" s="18">
        <f>Prezentace!A9</f>
        <v>5</v>
      </c>
      <c r="B8" s="15" t="str">
        <f>Prezentace!B9</f>
        <v>P</v>
      </c>
      <c r="C8" s="10" t="str">
        <f>Prezentace!C9</f>
        <v>Brejžek PI-S</v>
      </c>
      <c r="D8" s="7" t="str">
        <f>Prezentace!D9</f>
        <v>Vojtěch</v>
      </c>
      <c r="E8" s="87">
        <v>170</v>
      </c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  <c r="AE8" s="147">
        <v>0</v>
      </c>
      <c r="AF8" s="91">
        <v>30.01</v>
      </c>
      <c r="AG8" s="22">
        <f t="shared" si="0"/>
        <v>139.99</v>
      </c>
    </row>
    <row r="9" spans="1:33" ht="15.75">
      <c r="A9" s="18">
        <f>Prezentace!A10</f>
        <v>6</v>
      </c>
      <c r="B9" s="15" t="str">
        <f>Prezentace!B10</f>
        <v>P</v>
      </c>
      <c r="C9" s="10" t="str">
        <f>Prezentace!C10</f>
        <v>Čekal</v>
      </c>
      <c r="D9" s="7" t="str">
        <f>Prezentace!D10</f>
        <v>Josef</v>
      </c>
      <c r="E9" s="87">
        <v>170</v>
      </c>
      <c r="F9" s="88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90"/>
      <c r="AE9" s="147">
        <v>0</v>
      </c>
      <c r="AF9" s="91">
        <v>37.07</v>
      </c>
      <c r="AG9" s="22">
        <f t="shared" si="0"/>
        <v>132.93</v>
      </c>
    </row>
    <row r="10" spans="1:33" ht="15.75">
      <c r="A10" s="18">
        <f>Prezentace!A11</f>
        <v>7</v>
      </c>
      <c r="B10" s="15" t="str">
        <f>Prezentace!B11</f>
        <v>P</v>
      </c>
      <c r="C10" s="10" t="str">
        <f>Prezentace!C11</f>
        <v>Červenka</v>
      </c>
      <c r="D10" s="7" t="str">
        <f>Prezentace!D11</f>
        <v>Pavel</v>
      </c>
      <c r="E10" s="87">
        <v>170</v>
      </c>
      <c r="F10" s="88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0"/>
      <c r="AE10" s="147">
        <v>0</v>
      </c>
      <c r="AF10" s="91">
        <v>22.28</v>
      </c>
      <c r="AG10" s="22">
        <f t="shared" si="0"/>
        <v>147.72</v>
      </c>
    </row>
    <row r="11" spans="1:33" ht="15.75">
      <c r="A11" s="18">
        <f>Prezentace!A12</f>
        <v>8</v>
      </c>
      <c r="B11" s="15" t="str">
        <f>Prezentace!B12</f>
        <v>R</v>
      </c>
      <c r="C11" s="10" t="str">
        <f>Prezentace!C12</f>
        <v>Červenka</v>
      </c>
      <c r="D11" s="7" t="str">
        <f>Prezentace!D12</f>
        <v>Pavel</v>
      </c>
      <c r="E11" s="87">
        <v>170</v>
      </c>
      <c r="F11" s="88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90"/>
      <c r="AE11" s="147">
        <v>0</v>
      </c>
      <c r="AF11" s="91">
        <v>32.37</v>
      </c>
      <c r="AG11" s="22">
        <f t="shared" si="0"/>
        <v>137.63</v>
      </c>
    </row>
    <row r="12" spans="1:33" ht="15.75">
      <c r="A12" s="18">
        <f>Prezentace!A13</f>
        <v>9</v>
      </c>
      <c r="B12" s="15" t="str">
        <f>Prezentace!B13</f>
        <v>P</v>
      </c>
      <c r="C12" s="10" t="str">
        <f>Prezentace!C13</f>
        <v>Čihák</v>
      </c>
      <c r="D12" s="7" t="str">
        <f>Prezentace!D13</f>
        <v>Josef</v>
      </c>
      <c r="E12" s="87">
        <v>170</v>
      </c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  <c r="AE12" s="147">
        <v>0</v>
      </c>
      <c r="AF12" s="91">
        <v>25.26</v>
      </c>
      <c r="AG12" s="22">
        <f t="shared" si="0"/>
        <v>144.74</v>
      </c>
    </row>
    <row r="13" spans="1:33" ht="15.75">
      <c r="A13" s="18">
        <f>Prezentace!A14</f>
        <v>10</v>
      </c>
      <c r="B13" s="15" t="str">
        <f>Prezentace!B14</f>
        <v>R</v>
      </c>
      <c r="C13" s="10" t="str">
        <f>Prezentace!C14</f>
        <v>Čihák</v>
      </c>
      <c r="D13" s="7" t="str">
        <f>Prezentace!D14</f>
        <v>Josef</v>
      </c>
      <c r="E13" s="87">
        <v>170</v>
      </c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0"/>
      <c r="AE13" s="147">
        <v>0</v>
      </c>
      <c r="AF13" s="91">
        <v>37.63</v>
      </c>
      <c r="AG13" s="22">
        <f t="shared" si="0"/>
        <v>132.37</v>
      </c>
    </row>
    <row r="14" spans="1:33" ht="15.75">
      <c r="A14" s="18">
        <f>Prezentace!A15</f>
        <v>11</v>
      </c>
      <c r="B14" s="15" t="str">
        <f>Prezentace!B15</f>
        <v>P</v>
      </c>
      <c r="C14" s="10" t="str">
        <f>Prezentace!C15</f>
        <v>Čížek</v>
      </c>
      <c r="D14" s="7" t="str">
        <f>Prezentace!D15</f>
        <v>Václav</v>
      </c>
      <c r="E14" s="87">
        <v>170</v>
      </c>
      <c r="F14" s="88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0"/>
      <c r="AE14" s="147">
        <v>0</v>
      </c>
      <c r="AF14" s="91">
        <v>26.29</v>
      </c>
      <c r="AG14" s="22">
        <f t="shared" si="0"/>
        <v>143.71</v>
      </c>
    </row>
    <row r="15" spans="1:33" ht="15.75">
      <c r="A15" s="18">
        <f>Prezentace!A16</f>
        <v>12</v>
      </c>
      <c r="B15" s="15" t="str">
        <f>Prezentace!B16</f>
        <v>P</v>
      </c>
      <c r="C15" s="10" t="str">
        <f>Prezentace!C16</f>
        <v>Fiala</v>
      </c>
      <c r="D15" s="7" t="str">
        <f>Prezentace!D16</f>
        <v>Miroslav</v>
      </c>
      <c r="E15" s="87">
        <v>170</v>
      </c>
      <c r="F15" s="9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4"/>
      <c r="AE15" s="149">
        <v>0</v>
      </c>
      <c r="AF15" s="91">
        <v>21.53</v>
      </c>
      <c r="AG15" s="22">
        <f t="shared" si="0"/>
        <v>148.47</v>
      </c>
    </row>
    <row r="16" spans="1:33" ht="15.75">
      <c r="A16" s="18">
        <f>Prezentace!A17</f>
        <v>13</v>
      </c>
      <c r="B16" s="15" t="str">
        <f>Prezentace!B17</f>
        <v>P</v>
      </c>
      <c r="C16" s="10" t="str">
        <f>Prezentace!C17</f>
        <v>Gažák</v>
      </c>
      <c r="D16" s="7" t="str">
        <f>Prezentace!D17</f>
        <v>Karel</v>
      </c>
      <c r="E16" s="87">
        <v>170</v>
      </c>
      <c r="F16" s="88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90"/>
      <c r="AE16" s="147">
        <v>0</v>
      </c>
      <c r="AF16" s="91">
        <v>26.99</v>
      </c>
      <c r="AG16" s="22">
        <f t="shared" si="0"/>
        <v>143.01</v>
      </c>
    </row>
    <row r="17" spans="1:33" ht="15.75">
      <c r="A17" s="18">
        <f>Prezentace!A18</f>
        <v>14</v>
      </c>
      <c r="B17" s="15" t="str">
        <f>Prezentace!B18</f>
        <v>P</v>
      </c>
      <c r="C17" s="10" t="str">
        <f>Prezentace!C18</f>
        <v>Hátle</v>
      </c>
      <c r="D17" s="7" t="str">
        <f>Prezentace!D18</f>
        <v>Jan</v>
      </c>
      <c r="E17" s="87">
        <v>170</v>
      </c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90"/>
      <c r="AE17" s="147">
        <v>0</v>
      </c>
      <c r="AF17" s="91">
        <v>32.97</v>
      </c>
      <c r="AG17" s="22">
        <f t="shared" si="0"/>
        <v>137.03</v>
      </c>
    </row>
    <row r="18" spans="1:33" ht="15.75">
      <c r="A18" s="18">
        <f>Prezentace!A19</f>
        <v>15</v>
      </c>
      <c r="B18" s="15" t="str">
        <f>Prezentace!B19</f>
        <v>P</v>
      </c>
      <c r="C18" s="10" t="str">
        <f>Prezentace!C19</f>
        <v>Havel</v>
      </c>
      <c r="D18" s="7" t="str">
        <f>Prezentace!D19</f>
        <v>Tomáš</v>
      </c>
      <c r="E18" s="87">
        <v>170</v>
      </c>
      <c r="F18" s="88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90"/>
      <c r="AE18" s="147">
        <v>0</v>
      </c>
      <c r="AF18" s="91">
        <v>22.89</v>
      </c>
      <c r="AG18" s="22">
        <f t="shared" si="0"/>
        <v>147.11</v>
      </c>
    </row>
    <row r="19" spans="1:33" ht="15.75">
      <c r="A19" s="18">
        <f>Prezentace!A20</f>
        <v>16</v>
      </c>
      <c r="B19" s="15" t="str">
        <f>Prezentace!B20</f>
        <v>P</v>
      </c>
      <c r="C19" s="10" t="str">
        <f>Prezentace!C20</f>
        <v>Hrubý</v>
      </c>
      <c r="D19" s="7" t="str">
        <f>Prezentace!D20</f>
        <v>Martin</v>
      </c>
      <c r="E19" s="87">
        <v>170</v>
      </c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  <c r="AE19" s="147">
        <v>0</v>
      </c>
      <c r="AF19" s="91">
        <v>17.87</v>
      </c>
      <c r="AG19" s="22">
        <f t="shared" si="0"/>
        <v>152.13</v>
      </c>
    </row>
    <row r="20" spans="1:33" ht="15.75">
      <c r="A20" s="18">
        <f>Prezentace!A21</f>
        <v>17</v>
      </c>
      <c r="B20" s="15" t="str">
        <f>Prezentace!B21</f>
        <v>P</v>
      </c>
      <c r="C20" s="10" t="str">
        <f>Prezentace!C21</f>
        <v>Jílek</v>
      </c>
      <c r="D20" s="7" t="str">
        <f>Prezentace!D21</f>
        <v>Milan</v>
      </c>
      <c r="E20" s="87">
        <v>170</v>
      </c>
      <c r="F20" s="88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/>
      <c r="AE20" s="147">
        <v>0</v>
      </c>
      <c r="AF20" s="91">
        <v>42.67</v>
      </c>
      <c r="AG20" s="22">
        <f t="shared" si="0"/>
        <v>127.33</v>
      </c>
    </row>
    <row r="21" spans="1:33" ht="15.75">
      <c r="A21" s="18">
        <f>Prezentace!A22</f>
        <v>18</v>
      </c>
      <c r="B21" s="15" t="str">
        <f>Prezentace!B22</f>
        <v>P</v>
      </c>
      <c r="C21" s="10" t="str">
        <f>Prezentace!C22</f>
        <v>Kališ</v>
      </c>
      <c r="D21" s="7" t="str">
        <f>Prezentace!D22</f>
        <v>Petr</v>
      </c>
      <c r="E21" s="87">
        <v>170</v>
      </c>
      <c r="F21" s="88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0"/>
      <c r="AE21" s="147">
        <v>0</v>
      </c>
      <c r="AF21" s="91">
        <v>17.93</v>
      </c>
      <c r="AG21" s="22">
        <f t="shared" si="0"/>
        <v>152.07</v>
      </c>
    </row>
    <row r="22" spans="1:33" ht="15.75">
      <c r="A22" s="18">
        <f>Prezentace!A23</f>
        <v>19</v>
      </c>
      <c r="B22" s="15" t="str">
        <f>Prezentace!B23</f>
        <v>R</v>
      </c>
      <c r="C22" s="10" t="str">
        <f>Prezentace!C23</f>
        <v>Kališ</v>
      </c>
      <c r="D22" s="7" t="str">
        <f>Prezentace!D23</f>
        <v>Petr</v>
      </c>
      <c r="E22" s="87">
        <v>170</v>
      </c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  <c r="AE22" s="147">
        <v>0</v>
      </c>
      <c r="AF22" s="91">
        <v>30.45</v>
      </c>
      <c r="AG22" s="22">
        <f t="shared" si="0"/>
        <v>139.55</v>
      </c>
    </row>
    <row r="23" spans="1:33" ht="15.75">
      <c r="A23" s="18">
        <f>Prezentace!A24</f>
        <v>20</v>
      </c>
      <c r="B23" s="15" t="str">
        <f>Prezentace!B24</f>
        <v>P</v>
      </c>
      <c r="C23" s="10" t="str">
        <f>Prezentace!C24</f>
        <v>Kališová</v>
      </c>
      <c r="D23" s="7" t="str">
        <f>Prezentace!D24</f>
        <v>Monika</v>
      </c>
      <c r="E23" s="87">
        <v>170</v>
      </c>
      <c r="F23" s="88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  <c r="AE23" s="147">
        <v>0</v>
      </c>
      <c r="AF23" s="91">
        <v>27.21</v>
      </c>
      <c r="AG23" s="22">
        <f t="shared" si="0"/>
        <v>142.79</v>
      </c>
    </row>
    <row r="24" spans="1:33" ht="15.75">
      <c r="A24" s="18">
        <f>Prezentace!A25</f>
        <v>21</v>
      </c>
      <c r="B24" s="15" t="str">
        <f>Prezentace!B25</f>
        <v>P</v>
      </c>
      <c r="C24" s="10" t="str">
        <f>Prezentace!C25</f>
        <v>Kalousek</v>
      </c>
      <c r="D24" s="7" t="str">
        <f>Prezentace!D25</f>
        <v>Daniel</v>
      </c>
      <c r="E24" s="87">
        <v>170</v>
      </c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0"/>
      <c r="AE24" s="147">
        <v>0</v>
      </c>
      <c r="AF24" s="91">
        <v>46.96</v>
      </c>
      <c r="AG24" s="22">
        <f t="shared" si="0"/>
        <v>123.03999999999999</v>
      </c>
    </row>
    <row r="25" spans="1:33" ht="15.75">
      <c r="A25" s="18">
        <f>Prezentace!A26</f>
        <v>22</v>
      </c>
      <c r="B25" s="15" t="str">
        <f>Prezentace!B26</f>
        <v>P</v>
      </c>
      <c r="C25" s="10" t="str">
        <f>Prezentace!C26</f>
        <v>Kejř Shadow</v>
      </c>
      <c r="D25" s="7" t="str">
        <f>Prezentace!D26</f>
        <v>Karel</v>
      </c>
      <c r="E25" s="87">
        <v>170</v>
      </c>
      <c r="F25" s="88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90"/>
      <c r="AE25" s="147">
        <v>0</v>
      </c>
      <c r="AF25" s="91">
        <v>20.94</v>
      </c>
      <c r="AG25" s="22">
        <f t="shared" si="0"/>
        <v>149.06</v>
      </c>
    </row>
    <row r="26" spans="1:33" ht="15.75">
      <c r="A26" s="18">
        <f>Prezentace!A27</f>
        <v>23</v>
      </c>
      <c r="B26" s="15" t="str">
        <f>Prezentace!B27</f>
        <v>P</v>
      </c>
      <c r="C26" s="10" t="str">
        <f>Prezentace!C27</f>
        <v>Kejř Škorpion</v>
      </c>
      <c r="D26" s="7" t="str">
        <f>Prezentace!D27</f>
        <v>Karel</v>
      </c>
      <c r="E26" s="87">
        <v>170</v>
      </c>
      <c r="F26" s="88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90"/>
      <c r="AE26" s="147">
        <v>0</v>
      </c>
      <c r="AF26" s="91">
        <v>44.48</v>
      </c>
      <c r="AG26" s="22">
        <f t="shared" si="0"/>
        <v>125.52000000000001</v>
      </c>
    </row>
    <row r="27" spans="1:33" ht="15.75">
      <c r="A27" s="18">
        <f>Prezentace!A28</f>
        <v>24</v>
      </c>
      <c r="B27" s="15" t="str">
        <f>Prezentace!B28</f>
        <v>P</v>
      </c>
      <c r="C27" s="10" t="str">
        <f>Prezentace!C28</f>
        <v>Koch</v>
      </c>
      <c r="D27" s="7" t="str">
        <f>Prezentace!D28</f>
        <v>Miroslav</v>
      </c>
      <c r="E27" s="87">
        <v>90</v>
      </c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  <c r="AE27" s="147">
        <v>0</v>
      </c>
      <c r="AF27" s="91">
        <v>33.07</v>
      </c>
      <c r="AG27" s="22">
        <f t="shared" si="0"/>
        <v>56.93</v>
      </c>
    </row>
    <row r="28" spans="1:33" ht="15.75">
      <c r="A28" s="18">
        <f>Prezentace!A29</f>
        <v>25</v>
      </c>
      <c r="B28" s="15" t="str">
        <f>Prezentace!B29</f>
        <v>P</v>
      </c>
      <c r="C28" s="10" t="str">
        <f>Prezentace!C29</f>
        <v>Koch ml.</v>
      </c>
      <c r="D28" s="7" t="str">
        <f>Prezentace!D29</f>
        <v>Miroslav</v>
      </c>
      <c r="E28" s="87">
        <v>170</v>
      </c>
      <c r="F28" s="88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90"/>
      <c r="AE28" s="147">
        <v>0</v>
      </c>
      <c r="AF28" s="91">
        <v>28.09</v>
      </c>
      <c r="AG28" s="22">
        <f t="shared" si="0"/>
        <v>141.91</v>
      </c>
    </row>
    <row r="29" spans="1:33" ht="15.75">
      <c r="A29" s="18">
        <f>Prezentace!A30</f>
        <v>26</v>
      </c>
      <c r="B29" s="15" t="str">
        <f>Prezentace!B30</f>
        <v>P</v>
      </c>
      <c r="C29" s="10" t="str">
        <f>Prezentace!C30</f>
        <v>Kolář</v>
      </c>
      <c r="D29" s="7" t="str">
        <f>Prezentace!D30</f>
        <v>Jaroslav</v>
      </c>
      <c r="E29" s="87">
        <v>170</v>
      </c>
      <c r="F29" s="88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  <c r="AE29" s="147">
        <v>0</v>
      </c>
      <c r="AF29" s="91">
        <v>35.22</v>
      </c>
      <c r="AG29" s="22">
        <f t="shared" si="0"/>
        <v>134.78</v>
      </c>
    </row>
    <row r="30" spans="1:33" ht="15.75">
      <c r="A30" s="18">
        <f>Prezentace!A31</f>
        <v>27</v>
      </c>
      <c r="B30" s="15" t="str">
        <f>Prezentace!B31</f>
        <v>P</v>
      </c>
      <c r="C30" s="10" t="str">
        <f>Prezentace!C31</f>
        <v>Koltai</v>
      </c>
      <c r="D30" s="7" t="str">
        <f>Prezentace!D31</f>
        <v>Pavel</v>
      </c>
      <c r="E30" s="87">
        <v>170</v>
      </c>
      <c r="F30" s="88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0"/>
      <c r="AE30" s="147">
        <v>0</v>
      </c>
      <c r="AF30" s="91">
        <v>25.2</v>
      </c>
      <c r="AG30" s="22">
        <f t="shared" si="0"/>
        <v>144.8</v>
      </c>
    </row>
    <row r="31" spans="1:33" ht="15.75">
      <c r="A31" s="18">
        <f>Prezentace!A32</f>
        <v>28</v>
      </c>
      <c r="B31" s="15" t="str">
        <f>Prezentace!B32</f>
        <v>P</v>
      </c>
      <c r="C31" s="10" t="str">
        <f>Prezentace!C32</f>
        <v>Konrád</v>
      </c>
      <c r="D31" s="7" t="str">
        <f>Prezentace!D32</f>
        <v>František</v>
      </c>
      <c r="E31" s="87">
        <v>170</v>
      </c>
      <c r="F31" s="88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147">
        <v>0</v>
      </c>
      <c r="AF31" s="91">
        <v>21.4</v>
      </c>
      <c r="AG31" s="22">
        <f t="shared" si="0"/>
        <v>148.6</v>
      </c>
    </row>
    <row r="32" spans="1:33" ht="15.75">
      <c r="A32" s="18">
        <f>Prezentace!A33</f>
        <v>29</v>
      </c>
      <c r="B32" s="15" t="str">
        <f>Prezentace!B33</f>
        <v>P</v>
      </c>
      <c r="C32" s="10" t="str">
        <f>Prezentace!C33</f>
        <v>Marek</v>
      </c>
      <c r="D32" s="7" t="str">
        <f>Prezentace!D33</f>
        <v>Petr</v>
      </c>
      <c r="E32" s="87">
        <v>170</v>
      </c>
      <c r="F32" s="88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0"/>
      <c r="AE32" s="147">
        <v>0</v>
      </c>
      <c r="AF32" s="91">
        <v>19.68</v>
      </c>
      <c r="AG32" s="22">
        <f t="shared" si="0"/>
        <v>150.32</v>
      </c>
    </row>
    <row r="33" spans="1:33" ht="15.75">
      <c r="A33" s="18">
        <f>Prezentace!A34</f>
        <v>30</v>
      </c>
      <c r="B33" s="15" t="str">
        <f>Prezentace!B34</f>
        <v>P</v>
      </c>
      <c r="C33" s="10" t="str">
        <f>Prezentace!C34</f>
        <v>Matějka</v>
      </c>
      <c r="D33" s="7" t="str">
        <f>Prezentace!D34</f>
        <v>Milan</v>
      </c>
      <c r="E33" s="87">
        <v>160</v>
      </c>
      <c r="F33" s="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  <c r="AE33" s="147">
        <v>0</v>
      </c>
      <c r="AF33" s="91">
        <v>44.19</v>
      </c>
      <c r="AG33" s="22">
        <f t="shared" si="0"/>
        <v>115.81</v>
      </c>
    </row>
    <row r="34" spans="1:33" ht="15.75">
      <c r="A34" s="18">
        <f>Prezentace!A35</f>
        <v>31</v>
      </c>
      <c r="B34" s="15" t="str">
        <f>Prezentace!B35</f>
        <v>P</v>
      </c>
      <c r="C34" s="10" t="str">
        <f>Prezentace!C35</f>
        <v>Rendl</v>
      </c>
      <c r="D34" s="7" t="str">
        <f>Prezentace!D35</f>
        <v>Josef</v>
      </c>
      <c r="E34" s="87">
        <v>170</v>
      </c>
      <c r="F34" s="88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147">
        <v>0</v>
      </c>
      <c r="AF34" s="91">
        <v>17.52</v>
      </c>
      <c r="AG34" s="22">
        <f t="shared" si="0"/>
        <v>152.48</v>
      </c>
    </row>
    <row r="35" spans="1:33" ht="15.75">
      <c r="A35" s="18">
        <f>Prezentace!A36</f>
        <v>32</v>
      </c>
      <c r="B35" s="15" t="str">
        <f>Prezentace!B36</f>
        <v>R</v>
      </c>
      <c r="C35" s="10" t="str">
        <f>Prezentace!C36</f>
        <v>Rendl</v>
      </c>
      <c r="D35" s="7" t="str">
        <f>Prezentace!D36</f>
        <v>Josef</v>
      </c>
      <c r="E35" s="87">
        <v>170</v>
      </c>
      <c r="F35" s="88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  <c r="AE35" s="147">
        <v>0</v>
      </c>
      <c r="AF35" s="91">
        <v>29.47</v>
      </c>
      <c r="AG35" s="22">
        <f t="shared" si="0"/>
        <v>140.53</v>
      </c>
    </row>
    <row r="36" spans="1:33" ht="15.75">
      <c r="A36" s="18">
        <f>Prezentace!A37</f>
        <v>33</v>
      </c>
      <c r="B36" s="15" t="str">
        <f>Prezentace!B37</f>
        <v>P</v>
      </c>
      <c r="C36" s="10" t="str">
        <f>Prezentace!C37</f>
        <v>Sokolík</v>
      </c>
      <c r="D36" s="7" t="str">
        <f>Prezentace!D37</f>
        <v>Jaroslav</v>
      </c>
      <c r="E36" s="87">
        <v>170</v>
      </c>
      <c r="F36" s="88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90"/>
      <c r="AE36" s="147">
        <v>0</v>
      </c>
      <c r="AF36" s="91">
        <v>19.32</v>
      </c>
      <c r="AG36" s="22">
        <f t="shared" si="0"/>
        <v>150.68</v>
      </c>
    </row>
    <row r="37" spans="1:33" ht="15.75">
      <c r="A37" s="18">
        <f>Prezentace!A38</f>
        <v>34</v>
      </c>
      <c r="B37" s="15" t="str">
        <f>Prezentace!B38</f>
        <v>P</v>
      </c>
      <c r="C37" s="10" t="str">
        <f>Prezentace!C38</f>
        <v>Štádler </v>
      </c>
      <c r="D37" s="7" t="str">
        <f>Prezentace!D38</f>
        <v>Robert</v>
      </c>
      <c r="E37" s="87">
        <v>170</v>
      </c>
      <c r="F37" s="88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90"/>
      <c r="AE37" s="147">
        <v>0</v>
      </c>
      <c r="AF37" s="91">
        <v>19.13</v>
      </c>
      <c r="AG37" s="22">
        <f t="shared" si="0"/>
        <v>150.87</v>
      </c>
    </row>
    <row r="38" spans="1:33" ht="15.75">
      <c r="A38" s="18">
        <f>Prezentace!A39</f>
        <v>35</v>
      </c>
      <c r="B38" s="15" t="str">
        <f>Prezentace!B39</f>
        <v>P</v>
      </c>
      <c r="C38" s="10" t="str">
        <f>Prezentace!C39</f>
        <v>Švihálek</v>
      </c>
      <c r="D38" s="7" t="str">
        <f>Prezentace!D39</f>
        <v>Jiří</v>
      </c>
      <c r="E38" s="87">
        <v>170</v>
      </c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90"/>
      <c r="AE38" s="147">
        <v>0</v>
      </c>
      <c r="AF38" s="91">
        <v>23.28</v>
      </c>
      <c r="AG38" s="22">
        <f t="shared" si="0"/>
        <v>146.72</v>
      </c>
    </row>
    <row r="39" spans="1:33" ht="15.75">
      <c r="A39" s="18">
        <f>Prezentace!A40</f>
        <v>36</v>
      </c>
      <c r="B39" s="15" t="str">
        <f>Prezentace!B40</f>
        <v>R</v>
      </c>
      <c r="C39" s="10" t="str">
        <f>Prezentace!C40</f>
        <v>Švihálek</v>
      </c>
      <c r="D39" s="7" t="str">
        <f>Prezentace!D40</f>
        <v>Jiří</v>
      </c>
      <c r="E39" s="87">
        <v>170</v>
      </c>
      <c r="F39" s="88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90"/>
      <c r="AE39" s="147">
        <v>0</v>
      </c>
      <c r="AF39" s="91">
        <v>34.25</v>
      </c>
      <c r="AG39" s="22">
        <f t="shared" si="0"/>
        <v>135.75</v>
      </c>
    </row>
    <row r="40" spans="1:33" ht="15.75">
      <c r="A40" s="18">
        <f>Prezentace!A41</f>
        <v>37</v>
      </c>
      <c r="B40" s="15" t="str">
        <f>Prezentace!B41</f>
        <v>P</v>
      </c>
      <c r="C40" s="10" t="str">
        <f>Prezentace!C41</f>
        <v>Toman</v>
      </c>
      <c r="D40" s="7" t="str">
        <f>Prezentace!D41</f>
        <v>František</v>
      </c>
      <c r="E40" s="87">
        <v>170</v>
      </c>
      <c r="F40" s="88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90"/>
      <c r="AE40" s="147">
        <v>0</v>
      </c>
      <c r="AF40" s="91">
        <v>28.6</v>
      </c>
      <c r="AG40" s="22">
        <f t="shared" si="0"/>
        <v>141.4</v>
      </c>
    </row>
    <row r="41" spans="1:33" ht="15.75">
      <c r="A41" s="18">
        <f>Prezentace!A42</f>
        <v>38</v>
      </c>
      <c r="B41" s="15" t="str">
        <f>Prezentace!B42</f>
        <v>P</v>
      </c>
      <c r="C41" s="10" t="str">
        <f>Prezentace!C42</f>
        <v>Vankát</v>
      </c>
      <c r="D41" s="7" t="str">
        <f>Prezentace!D42</f>
        <v>Aleš</v>
      </c>
      <c r="E41" s="87">
        <v>170</v>
      </c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90"/>
      <c r="AE41" s="147">
        <v>0</v>
      </c>
      <c r="AF41" s="91">
        <v>39.85</v>
      </c>
      <c r="AG41" s="22">
        <f t="shared" si="0"/>
        <v>130.15</v>
      </c>
    </row>
    <row r="42" spans="1:33" ht="15.75">
      <c r="A42" s="18">
        <f>Prezentace!A43</f>
        <v>39</v>
      </c>
      <c r="B42" s="15" t="str">
        <f>Prezentace!B43</f>
        <v>P</v>
      </c>
      <c r="C42" s="10" t="str">
        <f>Prezentace!C43</f>
        <v>Vávrů</v>
      </c>
      <c r="D42" s="7" t="str">
        <f>Prezentace!D43</f>
        <v>Josef</v>
      </c>
      <c r="E42" s="87">
        <v>170</v>
      </c>
      <c r="F42" s="88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90"/>
      <c r="AE42" s="147">
        <v>0</v>
      </c>
      <c r="AF42" s="91">
        <v>32.17</v>
      </c>
      <c r="AG42" s="22">
        <f t="shared" si="0"/>
        <v>137.82999999999998</v>
      </c>
    </row>
    <row r="43" spans="1:33" ht="15.75">
      <c r="A43" s="18">
        <f>Prezentace!A44</f>
        <v>40</v>
      </c>
      <c r="B43" s="15" t="str">
        <f>Prezentace!B44</f>
        <v>P</v>
      </c>
      <c r="C43" s="10" t="str">
        <f>Prezentace!C44</f>
        <v>Vejslík</v>
      </c>
      <c r="D43" s="7" t="str">
        <f>Prezentace!D44</f>
        <v>Vladimír</v>
      </c>
      <c r="E43" s="87">
        <v>160</v>
      </c>
      <c r="F43" s="88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90"/>
      <c r="AE43" s="147">
        <v>0</v>
      </c>
      <c r="AF43" s="91">
        <v>30.09</v>
      </c>
      <c r="AG43" s="22">
        <f t="shared" si="0"/>
        <v>129.91</v>
      </c>
    </row>
    <row r="44" spans="1:33" ht="15.75">
      <c r="A44" s="18">
        <f>Prezentace!A45</f>
        <v>41</v>
      </c>
      <c r="B44" s="15" t="str">
        <f>Prezentace!B45</f>
        <v>P</v>
      </c>
      <c r="C44" s="10" t="str">
        <f>Prezentace!C45</f>
        <v>Wrzecionko</v>
      </c>
      <c r="D44" s="7" t="str">
        <f>Prezentace!D45</f>
        <v>Albert</v>
      </c>
      <c r="E44" s="87">
        <v>170</v>
      </c>
      <c r="F44" s="88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90"/>
      <c r="AE44" s="147">
        <v>0</v>
      </c>
      <c r="AF44" s="91">
        <v>49.42</v>
      </c>
      <c r="AG44" s="22">
        <f t="shared" si="0"/>
        <v>120.58</v>
      </c>
    </row>
    <row r="45" spans="1:33" ht="15.75">
      <c r="A45" s="18">
        <f>Prezentace!A46</f>
        <v>42</v>
      </c>
      <c r="B45" s="15" t="str">
        <f>Prezentace!B46</f>
        <v>P</v>
      </c>
      <c r="C45" s="10" t="str">
        <f>Prezentace!C46</f>
        <v>Zajíček</v>
      </c>
      <c r="D45" s="7" t="str">
        <f>Prezentace!D46</f>
        <v>Jan</v>
      </c>
      <c r="E45" s="87">
        <v>170</v>
      </c>
      <c r="F45" s="88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90"/>
      <c r="AE45" s="147">
        <v>0</v>
      </c>
      <c r="AF45" s="91">
        <v>60.78</v>
      </c>
      <c r="AG45" s="22">
        <f t="shared" si="0"/>
        <v>109.22</v>
      </c>
    </row>
    <row r="46" spans="1:33" ht="15.75">
      <c r="A46" s="18">
        <f>Prezentace!A47</f>
        <v>43</v>
      </c>
      <c r="B46" s="15" t="str">
        <f>Prezentace!B47</f>
        <v>R</v>
      </c>
      <c r="C46" s="10" t="str">
        <f>Prezentace!C47</f>
        <v>Získal</v>
      </c>
      <c r="D46" s="7" t="str">
        <f>Prezentace!D47</f>
        <v>Karel</v>
      </c>
      <c r="E46" s="87">
        <v>50</v>
      </c>
      <c r="F46" s="88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0"/>
      <c r="AE46" s="147">
        <v>0</v>
      </c>
      <c r="AF46" s="91">
        <v>27.47</v>
      </c>
      <c r="AG46" s="22">
        <f t="shared" si="0"/>
        <v>22.53</v>
      </c>
    </row>
    <row r="47" spans="1:33" ht="15.75">
      <c r="A47" s="18">
        <f>Prezentace!A48</f>
        <v>44</v>
      </c>
      <c r="B47" s="15" t="str">
        <f>Prezentace!B48</f>
        <v>P</v>
      </c>
      <c r="C47" s="10" t="str">
        <f>Prezentace!C48</f>
        <v>Žemlička</v>
      </c>
      <c r="D47" s="7" t="str">
        <f>Prezentace!D48</f>
        <v>Ladislav</v>
      </c>
      <c r="E47" s="87">
        <v>170</v>
      </c>
      <c r="F47" s="88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147">
        <v>0</v>
      </c>
      <c r="AF47" s="91">
        <v>26.93</v>
      </c>
      <c r="AG47" s="22">
        <f t="shared" si="0"/>
        <v>143.07</v>
      </c>
    </row>
    <row r="48" spans="1:33" ht="15.75">
      <c r="A48" s="18">
        <f>Prezentace!A49</f>
        <v>45</v>
      </c>
      <c r="B48" s="15" t="str">
        <f>Prezentace!B49</f>
        <v>P</v>
      </c>
      <c r="C48" s="10" t="str">
        <f>Prezentace!C49</f>
        <v>Žemličková</v>
      </c>
      <c r="D48" s="7" t="str">
        <f>Prezentace!D49</f>
        <v>Marie</v>
      </c>
      <c r="E48" s="87">
        <v>170</v>
      </c>
      <c r="F48" s="88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90"/>
      <c r="AE48" s="147">
        <v>0</v>
      </c>
      <c r="AF48" s="91">
        <v>27.9</v>
      </c>
      <c r="AG48" s="22">
        <f t="shared" si="0"/>
        <v>142.1</v>
      </c>
    </row>
    <row r="49" spans="1:33" ht="15.75">
      <c r="A49" s="18">
        <f>Prezentace!A50</f>
        <v>46</v>
      </c>
      <c r="B49" s="15" t="str">
        <f>Prezentace!B50</f>
        <v>P</v>
      </c>
      <c r="C49" s="10" t="str">
        <f>Prezentace!C50</f>
        <v>Kraus</v>
      </c>
      <c r="D49" s="7" t="str">
        <f>Prezentace!D50</f>
        <v>Milan</v>
      </c>
      <c r="E49" s="87">
        <v>170</v>
      </c>
      <c r="F49" s="88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90"/>
      <c r="AE49" s="147">
        <v>0</v>
      </c>
      <c r="AF49" s="91">
        <v>17.94</v>
      </c>
      <c r="AG49" s="22">
        <f t="shared" si="0"/>
        <v>152.06</v>
      </c>
    </row>
    <row r="50" spans="1:33" ht="15.75" hidden="1">
      <c r="A50" s="18">
        <f>Prezentace!A51</f>
        <v>47</v>
      </c>
      <c r="B50" s="15" t="str">
        <f>Prezentace!B51</f>
        <v>P</v>
      </c>
      <c r="C50" s="10">
        <f>Prezentace!C51</f>
        <v>0</v>
      </c>
      <c r="D50" s="7">
        <f>Prezentace!D51</f>
        <v>0</v>
      </c>
      <c r="E50" s="87"/>
      <c r="F50" s="88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90"/>
      <c r="AE50" s="147"/>
      <c r="AF50" s="91"/>
      <c r="AG50" s="22" t="str">
        <f t="shared" si="0"/>
        <v>©</v>
      </c>
    </row>
    <row r="51" spans="1:33" ht="15.75" hidden="1">
      <c r="A51" s="18">
        <f>Prezentace!A52</f>
        <v>48</v>
      </c>
      <c r="B51" s="15" t="str">
        <f>Prezentace!B52</f>
        <v>P</v>
      </c>
      <c r="C51" s="10">
        <f>Prezentace!C52</f>
        <v>0</v>
      </c>
      <c r="D51" s="7">
        <f>Prezentace!D52</f>
        <v>0</v>
      </c>
      <c r="E51" s="87"/>
      <c r="F51" s="88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90"/>
      <c r="AE51" s="147"/>
      <c r="AF51" s="91"/>
      <c r="AG51" s="22" t="str">
        <f t="shared" si="0"/>
        <v>©</v>
      </c>
    </row>
    <row r="52" spans="1:33" ht="15.75" hidden="1">
      <c r="A52" s="18">
        <f>Prezentace!A53</f>
        <v>49</v>
      </c>
      <c r="B52" s="15" t="str">
        <f>Prezentace!B53</f>
        <v>P</v>
      </c>
      <c r="C52" s="10">
        <f>Prezentace!C53</f>
        <v>0</v>
      </c>
      <c r="D52" s="7">
        <f>Prezentace!D53</f>
        <v>0</v>
      </c>
      <c r="E52" s="87"/>
      <c r="F52" s="88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90"/>
      <c r="AE52" s="147"/>
      <c r="AF52" s="91"/>
      <c r="AG52" s="22" t="str">
        <f t="shared" si="0"/>
        <v>©</v>
      </c>
    </row>
    <row r="53" spans="1:33" ht="15.75" hidden="1">
      <c r="A53" s="18">
        <f>Prezentace!A54</f>
        <v>50</v>
      </c>
      <c r="B53" s="15" t="str">
        <f>Prezentace!B54</f>
        <v>P</v>
      </c>
      <c r="C53" s="10">
        <f>Prezentace!C54</f>
        <v>0</v>
      </c>
      <c r="D53" s="7">
        <f>Prezentace!D54</f>
        <v>0</v>
      </c>
      <c r="E53" s="87"/>
      <c r="F53" s="88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90"/>
      <c r="AE53" s="147"/>
      <c r="AF53" s="91"/>
      <c r="AG53" s="22" t="str">
        <f t="shared" si="0"/>
        <v>©</v>
      </c>
    </row>
    <row r="54" spans="1:33" ht="15.75" hidden="1">
      <c r="A54" s="18">
        <f>Prezentace!A55</f>
        <v>51</v>
      </c>
      <c r="B54" s="15" t="str">
        <f>Prezentace!B55</f>
        <v>P</v>
      </c>
      <c r="C54" s="10">
        <f>Prezentace!C55</f>
        <v>0</v>
      </c>
      <c r="D54" s="7">
        <f>Prezentace!D55</f>
        <v>0</v>
      </c>
      <c r="E54" s="87"/>
      <c r="F54" s="88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90"/>
      <c r="AE54" s="147"/>
      <c r="AF54" s="91"/>
      <c r="AG54" s="22" t="str">
        <f t="shared" si="0"/>
        <v>©</v>
      </c>
    </row>
    <row r="55" spans="1:33" ht="15.75" hidden="1">
      <c r="A55" s="18">
        <f>Prezentace!A56</f>
        <v>52</v>
      </c>
      <c r="B55" s="15" t="str">
        <f>Prezentace!B56</f>
        <v>P</v>
      </c>
      <c r="C55" s="10">
        <f>Prezentace!C56</f>
        <v>0</v>
      </c>
      <c r="D55" s="7">
        <f>Prezentace!D56</f>
        <v>0</v>
      </c>
      <c r="E55" s="87"/>
      <c r="F55" s="88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90"/>
      <c r="AE55" s="147"/>
      <c r="AF55" s="91"/>
      <c r="AG55" s="22" t="str">
        <f t="shared" si="0"/>
        <v>©</v>
      </c>
    </row>
    <row r="56" spans="1:33" ht="15.75" hidden="1">
      <c r="A56" s="18">
        <f>Prezentace!A57</f>
        <v>53</v>
      </c>
      <c r="B56" s="15" t="str">
        <f>Prezentace!B57</f>
        <v>P</v>
      </c>
      <c r="C56" s="10">
        <f>Prezentace!C57</f>
        <v>0</v>
      </c>
      <c r="D56" s="7">
        <f>Prezentace!D57</f>
        <v>0</v>
      </c>
      <c r="E56" s="87"/>
      <c r="F56" s="88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90"/>
      <c r="AE56" s="147"/>
      <c r="AF56" s="91"/>
      <c r="AG56" s="22" t="str">
        <f t="shared" si="0"/>
        <v>©</v>
      </c>
    </row>
    <row r="57" spans="1:33" ht="15.75" hidden="1">
      <c r="A57" s="18">
        <f>Prezentace!A58</f>
        <v>54</v>
      </c>
      <c r="B57" s="15" t="str">
        <f>Prezentace!B58</f>
        <v>P</v>
      </c>
      <c r="C57" s="10">
        <f>Prezentace!C58</f>
        <v>0</v>
      </c>
      <c r="D57" s="7">
        <f>Prezentace!D58</f>
        <v>0</v>
      </c>
      <c r="E57" s="87"/>
      <c r="F57" s="88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90"/>
      <c r="AE57" s="147"/>
      <c r="AF57" s="91"/>
      <c r="AG57" s="22" t="str">
        <f t="shared" si="0"/>
        <v>©</v>
      </c>
    </row>
    <row r="58" spans="1:33" ht="15.75" hidden="1">
      <c r="A58" s="18">
        <f>Prezentace!A59</f>
        <v>55</v>
      </c>
      <c r="B58" s="15" t="str">
        <f>Prezentace!B59</f>
        <v>P</v>
      </c>
      <c r="C58" s="10">
        <f>Prezentace!C59</f>
        <v>0</v>
      </c>
      <c r="D58" s="7">
        <f>Prezentace!D59</f>
        <v>0</v>
      </c>
      <c r="E58" s="87"/>
      <c r="F58" s="88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90"/>
      <c r="AE58" s="147"/>
      <c r="AF58" s="91"/>
      <c r="AG58" s="22" t="str">
        <f t="shared" si="0"/>
        <v>©</v>
      </c>
    </row>
    <row r="59" spans="1:33" ht="15.75" hidden="1">
      <c r="A59" s="18">
        <f>Prezentace!A60</f>
        <v>56</v>
      </c>
      <c r="B59" s="15" t="str">
        <f>Prezentace!B60</f>
        <v>P</v>
      </c>
      <c r="C59" s="10">
        <f>Prezentace!C60</f>
        <v>0</v>
      </c>
      <c r="D59" s="7">
        <f>Prezentace!D60</f>
        <v>0</v>
      </c>
      <c r="E59" s="87"/>
      <c r="F59" s="88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0"/>
      <c r="AE59" s="147"/>
      <c r="AF59" s="91"/>
      <c r="AG59" s="22" t="str">
        <f t="shared" si="0"/>
        <v>©</v>
      </c>
    </row>
    <row r="60" spans="1:33" ht="15.75" hidden="1">
      <c r="A60" s="18">
        <f>Prezentace!A61</f>
        <v>57</v>
      </c>
      <c r="B60" s="15" t="str">
        <f>Prezentace!B61</f>
        <v>P</v>
      </c>
      <c r="C60" s="10">
        <f>Prezentace!C61</f>
        <v>0</v>
      </c>
      <c r="D60" s="7">
        <f>Prezentace!D61</f>
        <v>0</v>
      </c>
      <c r="E60" s="87"/>
      <c r="F60" s="88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90"/>
      <c r="AE60" s="147"/>
      <c r="AF60" s="91"/>
      <c r="AG60" s="22" t="str">
        <f t="shared" si="0"/>
        <v>©</v>
      </c>
    </row>
    <row r="61" spans="1:33" ht="15.75" hidden="1">
      <c r="A61" s="18">
        <f>Prezentace!A62</f>
        <v>58</v>
      </c>
      <c r="B61" s="15" t="str">
        <f>Prezentace!B62</f>
        <v>P</v>
      </c>
      <c r="C61" s="10">
        <f>Prezentace!C62</f>
        <v>0</v>
      </c>
      <c r="D61" s="7">
        <f>Prezentace!D62</f>
        <v>0</v>
      </c>
      <c r="E61" s="87"/>
      <c r="F61" s="88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90"/>
      <c r="AE61" s="147"/>
      <c r="AF61" s="91"/>
      <c r="AG61" s="22" t="str">
        <f t="shared" si="0"/>
        <v>©</v>
      </c>
    </row>
    <row r="62" spans="1:33" ht="15.75" hidden="1">
      <c r="A62" s="18">
        <f>Prezentace!A63</f>
        <v>59</v>
      </c>
      <c r="B62" s="15" t="str">
        <f>Prezentace!B63</f>
        <v>P</v>
      </c>
      <c r="C62" s="10">
        <f>Prezentace!C63</f>
        <v>0</v>
      </c>
      <c r="D62" s="7">
        <f>Prezentace!D63</f>
        <v>0</v>
      </c>
      <c r="E62" s="87"/>
      <c r="F62" s="88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90"/>
      <c r="AE62" s="147"/>
      <c r="AF62" s="91"/>
      <c r="AG62" s="22" t="str">
        <f t="shared" si="0"/>
        <v>©</v>
      </c>
    </row>
    <row r="63" spans="1:33" ht="15.75" hidden="1">
      <c r="A63" s="18">
        <f>Prezentace!A64</f>
        <v>60</v>
      </c>
      <c r="B63" s="15" t="str">
        <f>Prezentace!B64</f>
        <v>P</v>
      </c>
      <c r="C63" s="10">
        <f>Prezentace!C64</f>
        <v>0</v>
      </c>
      <c r="D63" s="7">
        <f>Prezentace!D64</f>
        <v>0</v>
      </c>
      <c r="E63" s="87"/>
      <c r="F63" s="88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90"/>
      <c r="AE63" s="147"/>
      <c r="AF63" s="91"/>
      <c r="AG63" s="22" t="str">
        <f t="shared" si="0"/>
        <v>©</v>
      </c>
    </row>
    <row r="64" spans="1:33" ht="15.75" hidden="1">
      <c r="A64" s="18">
        <f>Prezentace!A65</f>
        <v>61</v>
      </c>
      <c r="B64" s="15" t="str">
        <f>Prezentace!B65</f>
        <v>P</v>
      </c>
      <c r="C64" s="10">
        <f>Prezentace!C65</f>
        <v>0</v>
      </c>
      <c r="D64" s="7">
        <f>Prezentace!D65</f>
        <v>0</v>
      </c>
      <c r="E64" s="87"/>
      <c r="F64" s="88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90"/>
      <c r="AE64" s="147"/>
      <c r="AF64" s="91"/>
      <c r="AG64" s="22" t="str">
        <f t="shared" si="0"/>
        <v>©</v>
      </c>
    </row>
    <row r="65" spans="1:33" ht="15.75" hidden="1">
      <c r="A65" s="18">
        <f>Prezentace!A66</f>
        <v>62</v>
      </c>
      <c r="B65" s="15" t="str">
        <f>Prezentace!B66</f>
        <v>P</v>
      </c>
      <c r="C65" s="10">
        <f>Prezentace!C66</f>
        <v>0</v>
      </c>
      <c r="D65" s="7">
        <f>Prezentace!D66</f>
        <v>0</v>
      </c>
      <c r="E65" s="87"/>
      <c r="F65" s="88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  <c r="AE65" s="147"/>
      <c r="AF65" s="91"/>
      <c r="AG65" s="22" t="str">
        <f t="shared" si="0"/>
        <v>©</v>
      </c>
    </row>
    <row r="66" spans="1:33" ht="15.75" hidden="1">
      <c r="A66" s="18">
        <f>Prezentace!A67</f>
        <v>63</v>
      </c>
      <c r="B66" s="15" t="str">
        <f>Prezentace!B67</f>
        <v>P</v>
      </c>
      <c r="C66" s="10">
        <f>Prezentace!C67</f>
        <v>0</v>
      </c>
      <c r="D66" s="7">
        <f>Prezentace!D67</f>
        <v>0</v>
      </c>
      <c r="E66" s="87"/>
      <c r="F66" s="88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90"/>
      <c r="AE66" s="147"/>
      <c r="AF66" s="91"/>
      <c r="AG66" s="22" t="str">
        <f t="shared" si="0"/>
        <v>©</v>
      </c>
    </row>
    <row r="67" spans="1:33" ht="15.75" hidden="1">
      <c r="A67" s="18">
        <f>Prezentace!A68</f>
        <v>64</v>
      </c>
      <c r="B67" s="15" t="str">
        <f>Prezentace!B68</f>
        <v>P</v>
      </c>
      <c r="C67" s="10">
        <f>Prezentace!C68</f>
        <v>0</v>
      </c>
      <c r="D67" s="7">
        <f>Prezentace!D68</f>
        <v>0</v>
      </c>
      <c r="E67" s="87"/>
      <c r="F67" s="88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90"/>
      <c r="AE67" s="147"/>
      <c r="AF67" s="91"/>
      <c r="AG67" s="22" t="str">
        <f t="shared" si="0"/>
        <v>©</v>
      </c>
    </row>
    <row r="68" spans="1:33" ht="15.75" hidden="1">
      <c r="A68" s="18">
        <f>Prezentace!A69</f>
        <v>65</v>
      </c>
      <c r="B68" s="15" t="str">
        <f>Prezentace!B69</f>
        <v>P</v>
      </c>
      <c r="C68" s="10">
        <f>Prezentace!C69</f>
        <v>0</v>
      </c>
      <c r="D68" s="7">
        <f>Prezentace!D69</f>
        <v>0</v>
      </c>
      <c r="E68" s="87"/>
      <c r="F68" s="88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90"/>
      <c r="AE68" s="147"/>
      <c r="AF68" s="91"/>
      <c r="AG68" s="22" t="str">
        <f t="shared" si="0"/>
        <v>©</v>
      </c>
    </row>
    <row r="69" spans="1:33" ht="15.75" hidden="1">
      <c r="A69" s="18">
        <f>Prezentace!A70</f>
        <v>66</v>
      </c>
      <c r="B69" s="15" t="str">
        <f>Prezentace!B70</f>
        <v>P</v>
      </c>
      <c r="C69" s="10">
        <f>Prezentace!C70</f>
        <v>0</v>
      </c>
      <c r="D69" s="7">
        <f>Prezentace!D70</f>
        <v>0</v>
      </c>
      <c r="E69" s="87"/>
      <c r="F69" s="88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90"/>
      <c r="AE69" s="147"/>
      <c r="AF69" s="91"/>
      <c r="AG69" s="22" t="str">
        <f aca="true" t="shared" si="1" ref="AG69:AG80">IF(C69=0,"©",IF(COUNTA(E69:AD69)=0,"nebyl",IF((SUM(E69:AE69)-AF69)&lt;0,"0,00",(SUM(E69:AE69)-AF69))))</f>
        <v>©</v>
      </c>
    </row>
    <row r="70" spans="1:33" ht="15.75" hidden="1">
      <c r="A70" s="18">
        <f>Prezentace!A71</f>
        <v>67</v>
      </c>
      <c r="B70" s="15" t="str">
        <f>Prezentace!B71</f>
        <v>P</v>
      </c>
      <c r="C70" s="10">
        <f>Prezentace!C71</f>
        <v>0</v>
      </c>
      <c r="D70" s="7">
        <f>Prezentace!D71</f>
        <v>0</v>
      </c>
      <c r="E70" s="87"/>
      <c r="F70" s="88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90"/>
      <c r="AE70" s="147"/>
      <c r="AF70" s="91"/>
      <c r="AG70" s="22" t="str">
        <f t="shared" si="1"/>
        <v>©</v>
      </c>
    </row>
    <row r="71" spans="1:33" ht="15.75" hidden="1">
      <c r="A71" s="18">
        <f>Prezentace!A72</f>
        <v>68</v>
      </c>
      <c r="B71" s="15" t="str">
        <f>Prezentace!B72</f>
        <v>P</v>
      </c>
      <c r="C71" s="10">
        <f>Prezentace!C72</f>
        <v>0</v>
      </c>
      <c r="D71" s="7">
        <f>Prezentace!D72</f>
        <v>0</v>
      </c>
      <c r="E71" s="87"/>
      <c r="F71" s="88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90"/>
      <c r="AE71" s="147"/>
      <c r="AF71" s="91"/>
      <c r="AG71" s="22" t="str">
        <f t="shared" si="1"/>
        <v>©</v>
      </c>
    </row>
    <row r="72" spans="1:33" ht="15.75" hidden="1">
      <c r="A72" s="18">
        <f>Prezentace!A73</f>
        <v>69</v>
      </c>
      <c r="B72" s="15" t="str">
        <f>Prezentace!B73</f>
        <v>P</v>
      </c>
      <c r="C72" s="10">
        <f>Prezentace!C73</f>
        <v>0</v>
      </c>
      <c r="D72" s="7">
        <f>Prezentace!D73</f>
        <v>0</v>
      </c>
      <c r="E72" s="87"/>
      <c r="F72" s="88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90"/>
      <c r="AE72" s="147"/>
      <c r="AF72" s="91"/>
      <c r="AG72" s="22" t="str">
        <f t="shared" si="1"/>
        <v>©</v>
      </c>
    </row>
    <row r="73" spans="1:33" ht="15.75" hidden="1">
      <c r="A73" s="18">
        <f>Prezentace!A74</f>
        <v>70</v>
      </c>
      <c r="B73" s="15" t="str">
        <f>Prezentace!B74</f>
        <v>P</v>
      </c>
      <c r="C73" s="10">
        <f>Prezentace!C74</f>
        <v>0</v>
      </c>
      <c r="D73" s="7">
        <f>Prezentace!D74</f>
        <v>0</v>
      </c>
      <c r="E73" s="87"/>
      <c r="F73" s="88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90"/>
      <c r="AE73" s="147"/>
      <c r="AF73" s="91"/>
      <c r="AG73" s="22" t="str">
        <f t="shared" si="1"/>
        <v>©</v>
      </c>
    </row>
    <row r="74" spans="1:33" ht="15.75" hidden="1">
      <c r="A74" s="18">
        <f>Prezentace!A75</f>
        <v>71</v>
      </c>
      <c r="B74" s="15" t="str">
        <f>Prezentace!B75</f>
        <v>P</v>
      </c>
      <c r="C74" s="10">
        <f>Prezentace!C75</f>
        <v>0</v>
      </c>
      <c r="D74" s="7">
        <f>Prezentace!D75</f>
        <v>0</v>
      </c>
      <c r="E74" s="87"/>
      <c r="F74" s="88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90"/>
      <c r="AE74" s="147"/>
      <c r="AF74" s="91"/>
      <c r="AG74" s="22" t="str">
        <f t="shared" si="1"/>
        <v>©</v>
      </c>
    </row>
    <row r="75" spans="1:33" ht="15.75" hidden="1">
      <c r="A75" s="18">
        <f>Prezentace!A76</f>
        <v>72</v>
      </c>
      <c r="B75" s="15" t="str">
        <f>Prezentace!B76</f>
        <v>P</v>
      </c>
      <c r="C75" s="10">
        <f>Prezentace!C76</f>
        <v>0</v>
      </c>
      <c r="D75" s="7">
        <f>Prezentace!D76</f>
        <v>0</v>
      </c>
      <c r="E75" s="87"/>
      <c r="F75" s="88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90"/>
      <c r="AE75" s="147"/>
      <c r="AF75" s="91"/>
      <c r="AG75" s="22" t="str">
        <f t="shared" si="1"/>
        <v>©</v>
      </c>
    </row>
    <row r="76" spans="1:33" ht="15.75" hidden="1">
      <c r="A76" s="18">
        <f>Prezentace!A77</f>
        <v>73</v>
      </c>
      <c r="B76" s="15" t="str">
        <f>Prezentace!B77</f>
        <v>P</v>
      </c>
      <c r="C76" s="10">
        <f>Prezentace!C77</f>
        <v>0</v>
      </c>
      <c r="D76" s="7">
        <f>Prezentace!D77</f>
        <v>0</v>
      </c>
      <c r="E76" s="87"/>
      <c r="F76" s="88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90"/>
      <c r="AE76" s="147"/>
      <c r="AF76" s="91"/>
      <c r="AG76" s="22" t="str">
        <f t="shared" si="1"/>
        <v>©</v>
      </c>
    </row>
    <row r="77" spans="1:33" ht="15.75" hidden="1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87"/>
      <c r="F77" s="88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90"/>
      <c r="AE77" s="147"/>
      <c r="AF77" s="91"/>
      <c r="AG77" s="22" t="str">
        <f t="shared" si="1"/>
        <v>©</v>
      </c>
    </row>
    <row r="78" spans="1:33" ht="15.75" hidden="1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87"/>
      <c r="F78" s="88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90"/>
      <c r="AE78" s="147"/>
      <c r="AF78" s="91"/>
      <c r="AG78" s="22" t="str">
        <f t="shared" si="1"/>
        <v>©</v>
      </c>
    </row>
    <row r="79" spans="1:33" ht="15.75" hidden="1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87"/>
      <c r="F79" s="88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90"/>
      <c r="AE79" s="147"/>
      <c r="AF79" s="91"/>
      <c r="AG79" s="22" t="str">
        <f t="shared" si="1"/>
        <v>©</v>
      </c>
    </row>
    <row r="80" spans="1:33" ht="15.75" hidden="1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87"/>
      <c r="F80" s="88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90"/>
      <c r="AE80" s="147"/>
      <c r="AF80" s="91"/>
      <c r="AG80" s="22" t="str">
        <f t="shared" si="1"/>
        <v>©</v>
      </c>
    </row>
    <row r="81" spans="1:33" ht="15.75" hidden="1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87"/>
      <c r="F81" s="88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90"/>
      <c r="AE81" s="147"/>
      <c r="AF81" s="91"/>
      <c r="AG81" s="22" t="str">
        <f aca="true" t="shared" si="2" ref="AG81:AG88">IF(C81=0,"©",IF(COUNTA(E81:AD81)=0,"nebyl",IF((SUM(E81:AE81)-AF81)&lt;0,"0,00",(SUM(E81:AE81)-AF81))))</f>
        <v>©</v>
      </c>
    </row>
    <row r="82" spans="1:33" ht="15.75" hidden="1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87"/>
      <c r="F82" s="88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90"/>
      <c r="AE82" s="147"/>
      <c r="AF82" s="91"/>
      <c r="AG82" s="22" t="str">
        <f t="shared" si="2"/>
        <v>©</v>
      </c>
    </row>
    <row r="83" spans="1:33" ht="15.75" hidden="1">
      <c r="A83" s="18">
        <f>Prezentace!A84</f>
        <v>80</v>
      </c>
      <c r="B83" s="15" t="str">
        <f>Prezentace!B84</f>
        <v>P</v>
      </c>
      <c r="C83" s="10">
        <f>Prezentace!C84</f>
        <v>0</v>
      </c>
      <c r="D83" s="7">
        <f>Prezentace!D84</f>
        <v>0</v>
      </c>
      <c r="E83" s="87"/>
      <c r="F83" s="88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90"/>
      <c r="AE83" s="147"/>
      <c r="AF83" s="91"/>
      <c r="AG83" s="22" t="str">
        <f t="shared" si="2"/>
        <v>©</v>
      </c>
    </row>
    <row r="84" spans="1:33" ht="15.75" hidden="1">
      <c r="A84" s="18">
        <f>Prezentace!A85</f>
        <v>81</v>
      </c>
      <c r="B84" s="15" t="str">
        <f>Prezentace!B85</f>
        <v>P</v>
      </c>
      <c r="C84" s="10">
        <f>Prezentace!C85</f>
        <v>0</v>
      </c>
      <c r="D84" s="7">
        <f>Prezentace!D85</f>
        <v>0</v>
      </c>
      <c r="E84" s="87"/>
      <c r="F84" s="88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90"/>
      <c r="AE84" s="147"/>
      <c r="AF84" s="91"/>
      <c r="AG84" s="22" t="str">
        <f t="shared" si="2"/>
        <v>©</v>
      </c>
    </row>
    <row r="85" spans="1:33" ht="15.75" hidden="1">
      <c r="A85" s="18">
        <f>Prezentace!A86</f>
        <v>82</v>
      </c>
      <c r="B85" s="15" t="str">
        <f>Prezentace!B86</f>
        <v>P</v>
      </c>
      <c r="C85" s="10">
        <f>Prezentace!C86</f>
        <v>0</v>
      </c>
      <c r="D85" s="7">
        <f>Prezentace!D86</f>
        <v>0</v>
      </c>
      <c r="E85" s="87"/>
      <c r="F85" s="88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90"/>
      <c r="AE85" s="147"/>
      <c r="AF85" s="91"/>
      <c r="AG85" s="22" t="str">
        <f t="shared" si="2"/>
        <v>©</v>
      </c>
    </row>
    <row r="86" spans="1:33" ht="15.75" hidden="1">
      <c r="A86" s="18">
        <f>Prezentace!A87</f>
        <v>83</v>
      </c>
      <c r="B86" s="15" t="str">
        <f>Prezentace!B87</f>
        <v>P</v>
      </c>
      <c r="C86" s="10">
        <f>Prezentace!C87</f>
        <v>0</v>
      </c>
      <c r="D86" s="7">
        <f>Prezentace!D87</f>
        <v>0</v>
      </c>
      <c r="E86" s="87"/>
      <c r="F86" s="88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90"/>
      <c r="AE86" s="147"/>
      <c r="AF86" s="91"/>
      <c r="AG86" s="22" t="str">
        <f t="shared" si="2"/>
        <v>©</v>
      </c>
    </row>
    <row r="87" spans="1:33" ht="15.75" hidden="1">
      <c r="A87" s="18">
        <f>Prezentace!A88</f>
        <v>84</v>
      </c>
      <c r="B87" s="15" t="str">
        <f>Prezentace!B88</f>
        <v>P</v>
      </c>
      <c r="C87" s="10">
        <f>Prezentace!C88</f>
        <v>0</v>
      </c>
      <c r="D87" s="7">
        <f>Prezentace!D88</f>
        <v>0</v>
      </c>
      <c r="E87" s="87"/>
      <c r="F87" s="88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90"/>
      <c r="AE87" s="147"/>
      <c r="AF87" s="91"/>
      <c r="AG87" s="22" t="str">
        <f t="shared" si="2"/>
        <v>©</v>
      </c>
    </row>
    <row r="88" spans="1:33" ht="16.5" hidden="1" thickBot="1">
      <c r="A88" s="19">
        <f>Prezentace!A89</f>
        <v>85</v>
      </c>
      <c r="B88" s="16" t="str">
        <f>Prezentace!B89</f>
        <v>P</v>
      </c>
      <c r="C88" s="11">
        <f>Prezentace!C89</f>
        <v>0</v>
      </c>
      <c r="D88" s="8">
        <f>Prezentace!D89</f>
        <v>0</v>
      </c>
      <c r="E88" s="95"/>
      <c r="F88" s="96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8"/>
      <c r="AE88" s="148"/>
      <c r="AF88" s="99"/>
      <c r="AG88" s="101" t="str">
        <f t="shared" si="2"/>
        <v>©</v>
      </c>
    </row>
  </sheetData>
  <sheetProtection sheet="1"/>
  <mergeCells count="1">
    <mergeCell ref="C1:G1"/>
  </mergeCells>
  <conditionalFormatting sqref="A4:B88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3">
      <pane ySplit="540" topLeftCell="A1" activePane="bottomLeft" state="split"/>
      <selection pane="topLeft" activeCell="F3" sqref="F1:AD16384"/>
      <selection pane="bottomLeft" activeCell="C89" sqref="C89"/>
    </sheetView>
  </sheetViews>
  <sheetFormatPr defaultColWidth="9.00390625" defaultRowHeight="12.75"/>
  <cols>
    <col min="1" max="1" width="3.00390625" style="1" bestFit="1" customWidth="1"/>
    <col min="2" max="2" width="5.00390625" style="12" customWidth="1"/>
    <col min="3" max="3" width="17.375" style="1" customWidth="1"/>
    <col min="4" max="4" width="13.625" style="1" customWidth="1"/>
    <col min="5" max="5" width="6.875" style="1" customWidth="1"/>
    <col min="6" max="17" width="4.375" style="1" hidden="1" customWidth="1"/>
    <col min="18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199" t="s">
        <v>230</v>
      </c>
      <c r="D1" s="199"/>
      <c r="E1" s="199"/>
      <c r="F1" s="199"/>
      <c r="G1" s="199"/>
    </row>
    <row r="2" spans="3:33" ht="13.5" thickBot="1">
      <c r="C2" s="1" t="s">
        <v>496</v>
      </c>
      <c r="AG2" s="1">
        <f>(COUNTIF(AG4:AG83,"nebyl"))</f>
        <v>0</v>
      </c>
    </row>
    <row r="3" spans="3:33" ht="16.5" thickBot="1">
      <c r="C3" s="2"/>
      <c r="D3" s="2"/>
      <c r="E3" s="3" t="s">
        <v>38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13" t="s">
        <v>226</v>
      </c>
      <c r="AF3" s="13" t="s">
        <v>25</v>
      </c>
      <c r="AG3" s="13" t="s">
        <v>20</v>
      </c>
    </row>
    <row r="4" spans="1:33" ht="15.75">
      <c r="A4" s="17">
        <f>Prezentace!A5</f>
        <v>1</v>
      </c>
      <c r="B4" s="14" t="str">
        <f>Prezentace!B5</f>
        <v>P</v>
      </c>
      <c r="C4" s="9" t="str">
        <f>Prezentace!C5</f>
        <v>Bečvář</v>
      </c>
      <c r="D4" s="6" t="str">
        <f>Prezentace!D5</f>
        <v>Josef</v>
      </c>
      <c r="E4" s="114">
        <v>200</v>
      </c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7"/>
      <c r="AE4" s="146">
        <v>0</v>
      </c>
      <c r="AF4" s="118">
        <v>47.99</v>
      </c>
      <c r="AG4" s="22">
        <f>IF(C4=0,"©",IF(COUNTA(E4:AD4)=0,"nebyl",IF((SUM(E4:AE4)-AF4)&lt;0,"0,00",(SUM(E4:AE4)-AF4))))</f>
        <v>152.01</v>
      </c>
    </row>
    <row r="5" spans="1:33" ht="15.75">
      <c r="A5" s="18">
        <f>Prezentace!A6</f>
        <v>2</v>
      </c>
      <c r="B5" s="15" t="str">
        <f>Prezentace!B6</f>
        <v>P</v>
      </c>
      <c r="C5" s="10" t="str">
        <f>Prezentace!C6</f>
        <v>Beneš</v>
      </c>
      <c r="D5" s="7" t="str">
        <f>Prezentace!D6</f>
        <v>Tomáš</v>
      </c>
      <c r="E5" s="87">
        <v>190</v>
      </c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90"/>
      <c r="AE5" s="147">
        <v>0</v>
      </c>
      <c r="AF5" s="91">
        <v>53.54</v>
      </c>
      <c r="AG5" s="22">
        <f aca="true" t="shared" si="0" ref="AG5:AG68">IF(C5=0,"©",IF(COUNTA(E5:AD5)=0,"nebyl",IF((SUM(E5:AE5)-AF5)&lt;0,"0,00",(SUM(E5:AE5)-AF5))))</f>
        <v>136.46</v>
      </c>
    </row>
    <row r="6" spans="1:33" ht="15.75">
      <c r="A6" s="18">
        <f>Prezentace!A7</f>
        <v>3</v>
      </c>
      <c r="B6" s="15" t="str">
        <f>Prezentace!B7</f>
        <v>P</v>
      </c>
      <c r="C6" s="10" t="str">
        <f>Prezentace!C7</f>
        <v>Bína</v>
      </c>
      <c r="D6" s="7" t="str">
        <f>Prezentace!D7</f>
        <v>Jiří</v>
      </c>
      <c r="E6" s="87">
        <v>200</v>
      </c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/>
      <c r="AE6" s="147">
        <v>0</v>
      </c>
      <c r="AF6" s="91">
        <v>29.91</v>
      </c>
      <c r="AG6" s="22">
        <f t="shared" si="0"/>
        <v>170.09</v>
      </c>
    </row>
    <row r="7" spans="1:33" ht="15.75">
      <c r="A7" s="18">
        <f>Prezentace!A8</f>
        <v>4</v>
      </c>
      <c r="B7" s="15" t="str">
        <f>Prezentace!B8</f>
        <v>P</v>
      </c>
      <c r="C7" s="10" t="str">
        <f>Prezentace!C8</f>
        <v>Brejžek PI-C</v>
      </c>
      <c r="D7" s="7" t="str">
        <f>Prezentace!D8</f>
        <v>Vojtěch</v>
      </c>
      <c r="E7" s="87">
        <v>190</v>
      </c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  <c r="AE7" s="147">
        <v>0</v>
      </c>
      <c r="AF7" s="91">
        <v>41.96</v>
      </c>
      <c r="AG7" s="22">
        <f t="shared" si="0"/>
        <v>148.04</v>
      </c>
    </row>
    <row r="8" spans="1:33" ht="15.75">
      <c r="A8" s="18">
        <f>Prezentace!A9</f>
        <v>5</v>
      </c>
      <c r="B8" s="15" t="str">
        <f>Prezentace!B9</f>
        <v>P</v>
      </c>
      <c r="C8" s="10" t="str">
        <f>Prezentace!C9</f>
        <v>Brejžek PI-S</v>
      </c>
      <c r="D8" s="7" t="str">
        <f>Prezentace!D9</f>
        <v>Vojtěch</v>
      </c>
      <c r="E8" s="87">
        <v>200</v>
      </c>
      <c r="F8" s="88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  <c r="AE8" s="147">
        <v>0</v>
      </c>
      <c r="AF8" s="91">
        <v>33.48</v>
      </c>
      <c r="AG8" s="22">
        <f t="shared" si="0"/>
        <v>166.52</v>
      </c>
    </row>
    <row r="9" spans="1:33" ht="15.75">
      <c r="A9" s="18">
        <f>Prezentace!A10</f>
        <v>6</v>
      </c>
      <c r="B9" s="15" t="str">
        <f>Prezentace!B10</f>
        <v>P</v>
      </c>
      <c r="C9" s="10" t="str">
        <f>Prezentace!C10</f>
        <v>Čekal</v>
      </c>
      <c r="D9" s="7" t="str">
        <f>Prezentace!D10</f>
        <v>Josef</v>
      </c>
      <c r="E9" s="87">
        <v>200</v>
      </c>
      <c r="F9" s="88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90"/>
      <c r="AE9" s="147">
        <v>0</v>
      </c>
      <c r="AF9" s="91">
        <v>56.37</v>
      </c>
      <c r="AG9" s="22">
        <f t="shared" si="0"/>
        <v>143.63</v>
      </c>
    </row>
    <row r="10" spans="1:33" ht="15.75">
      <c r="A10" s="18">
        <f>Prezentace!A11</f>
        <v>7</v>
      </c>
      <c r="B10" s="15" t="str">
        <f>Prezentace!B11</f>
        <v>P</v>
      </c>
      <c r="C10" s="10" t="str">
        <f>Prezentace!C11</f>
        <v>Červenka</v>
      </c>
      <c r="D10" s="7" t="str">
        <f>Prezentace!D11</f>
        <v>Pavel</v>
      </c>
      <c r="E10" s="87">
        <v>190</v>
      </c>
      <c r="F10" s="88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0"/>
      <c r="AE10" s="147">
        <v>0</v>
      </c>
      <c r="AF10" s="91">
        <v>27.82</v>
      </c>
      <c r="AG10" s="22">
        <f t="shared" si="0"/>
        <v>162.18</v>
      </c>
    </row>
    <row r="11" spans="1:33" ht="15.75">
      <c r="A11" s="18">
        <f>Prezentace!A12</f>
        <v>8</v>
      </c>
      <c r="B11" s="15" t="str">
        <f>Prezentace!B12</f>
        <v>R</v>
      </c>
      <c r="C11" s="10" t="str">
        <f>Prezentace!C12</f>
        <v>Červenka</v>
      </c>
      <c r="D11" s="7" t="str">
        <f>Prezentace!D12</f>
        <v>Pavel</v>
      </c>
      <c r="E11" s="87">
        <v>200</v>
      </c>
      <c r="F11" s="88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90"/>
      <c r="AE11" s="147">
        <v>0</v>
      </c>
      <c r="AF11" s="91">
        <v>50.65</v>
      </c>
      <c r="AG11" s="22">
        <f t="shared" si="0"/>
        <v>149.35</v>
      </c>
    </row>
    <row r="12" spans="1:33" ht="15.75">
      <c r="A12" s="18">
        <f>Prezentace!A13</f>
        <v>9</v>
      </c>
      <c r="B12" s="15" t="str">
        <f>Prezentace!B13</f>
        <v>P</v>
      </c>
      <c r="C12" s="10" t="str">
        <f>Prezentace!C13</f>
        <v>Čihák</v>
      </c>
      <c r="D12" s="7" t="str">
        <f>Prezentace!D13</f>
        <v>Josef</v>
      </c>
      <c r="E12" s="87">
        <v>200</v>
      </c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  <c r="AE12" s="147">
        <v>0</v>
      </c>
      <c r="AF12" s="91">
        <v>29.69</v>
      </c>
      <c r="AG12" s="22">
        <f t="shared" si="0"/>
        <v>170.31</v>
      </c>
    </row>
    <row r="13" spans="1:33" ht="15.75">
      <c r="A13" s="18">
        <f>Prezentace!A14</f>
        <v>10</v>
      </c>
      <c r="B13" s="15" t="str">
        <f>Prezentace!B14</f>
        <v>R</v>
      </c>
      <c r="C13" s="10" t="str">
        <f>Prezentace!C14</f>
        <v>Čihák</v>
      </c>
      <c r="D13" s="7" t="str">
        <f>Prezentace!D14</f>
        <v>Josef</v>
      </c>
      <c r="E13" s="87">
        <v>200</v>
      </c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0"/>
      <c r="AE13" s="147">
        <v>0</v>
      </c>
      <c r="AF13" s="91">
        <v>64.85</v>
      </c>
      <c r="AG13" s="22">
        <f t="shared" si="0"/>
        <v>135.15</v>
      </c>
    </row>
    <row r="14" spans="1:33" ht="15.75">
      <c r="A14" s="18">
        <f>Prezentace!A15</f>
        <v>11</v>
      </c>
      <c r="B14" s="15" t="str">
        <f>Prezentace!B15</f>
        <v>P</v>
      </c>
      <c r="C14" s="10" t="str">
        <f>Prezentace!C15</f>
        <v>Čížek</v>
      </c>
      <c r="D14" s="7" t="str">
        <f>Prezentace!D15</f>
        <v>Václav</v>
      </c>
      <c r="E14" s="87">
        <v>200</v>
      </c>
      <c r="F14" s="88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0"/>
      <c r="AE14" s="147">
        <v>0</v>
      </c>
      <c r="AF14" s="91">
        <v>27.24</v>
      </c>
      <c r="AG14" s="22">
        <f t="shared" si="0"/>
        <v>172.76</v>
      </c>
    </row>
    <row r="15" spans="1:33" ht="15.75">
      <c r="A15" s="18">
        <f>Prezentace!A16</f>
        <v>12</v>
      </c>
      <c r="B15" s="15" t="str">
        <f>Prezentace!B16</f>
        <v>P</v>
      </c>
      <c r="C15" s="10" t="str">
        <f>Prezentace!C16</f>
        <v>Fiala</v>
      </c>
      <c r="D15" s="7" t="str">
        <f>Prezentace!D16</f>
        <v>Miroslav</v>
      </c>
      <c r="E15" s="87">
        <v>200</v>
      </c>
      <c r="F15" s="9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4"/>
      <c r="AE15" s="147">
        <v>0</v>
      </c>
      <c r="AF15" s="91">
        <v>32.8</v>
      </c>
      <c r="AG15" s="22">
        <f t="shared" si="0"/>
        <v>167.2</v>
      </c>
    </row>
    <row r="16" spans="1:33" ht="15.75">
      <c r="A16" s="18">
        <f>Prezentace!A17</f>
        <v>13</v>
      </c>
      <c r="B16" s="15" t="str">
        <f>Prezentace!B17</f>
        <v>P</v>
      </c>
      <c r="C16" s="10" t="str">
        <f>Prezentace!C17</f>
        <v>Gažák</v>
      </c>
      <c r="D16" s="7" t="str">
        <f>Prezentace!D17</f>
        <v>Karel</v>
      </c>
      <c r="E16" s="87">
        <v>180</v>
      </c>
      <c r="F16" s="88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90"/>
      <c r="AE16" s="147">
        <v>0</v>
      </c>
      <c r="AF16" s="91">
        <v>40.71</v>
      </c>
      <c r="AG16" s="22">
        <f t="shared" si="0"/>
        <v>139.29</v>
      </c>
    </row>
    <row r="17" spans="1:33" ht="15.75">
      <c r="A17" s="18">
        <f>Prezentace!A18</f>
        <v>14</v>
      </c>
      <c r="B17" s="15" t="str">
        <f>Prezentace!B18</f>
        <v>P</v>
      </c>
      <c r="C17" s="10" t="str">
        <f>Prezentace!C18</f>
        <v>Hátle</v>
      </c>
      <c r="D17" s="7" t="str">
        <f>Prezentace!D18</f>
        <v>Jan</v>
      </c>
      <c r="E17" s="87">
        <v>200</v>
      </c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90"/>
      <c r="AE17" s="147">
        <v>0</v>
      </c>
      <c r="AF17" s="91">
        <v>57.1</v>
      </c>
      <c r="AG17" s="22">
        <f t="shared" si="0"/>
        <v>142.9</v>
      </c>
    </row>
    <row r="18" spans="1:33" ht="15.75">
      <c r="A18" s="18">
        <f>Prezentace!A19</f>
        <v>15</v>
      </c>
      <c r="B18" s="15" t="str">
        <f>Prezentace!B19</f>
        <v>P</v>
      </c>
      <c r="C18" s="10" t="str">
        <f>Prezentace!C19</f>
        <v>Havel</v>
      </c>
      <c r="D18" s="7" t="str">
        <f>Prezentace!D19</f>
        <v>Tomáš</v>
      </c>
      <c r="E18" s="87">
        <v>200</v>
      </c>
      <c r="F18" s="88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90"/>
      <c r="AE18" s="147">
        <v>0</v>
      </c>
      <c r="AF18" s="91">
        <v>35.08</v>
      </c>
      <c r="AG18" s="22">
        <f t="shared" si="0"/>
        <v>164.92000000000002</v>
      </c>
    </row>
    <row r="19" spans="1:33" ht="15.75">
      <c r="A19" s="18">
        <f>Prezentace!A20</f>
        <v>16</v>
      </c>
      <c r="B19" s="15" t="str">
        <f>Prezentace!B20</f>
        <v>P</v>
      </c>
      <c r="C19" s="10" t="str">
        <f>Prezentace!C20</f>
        <v>Hrubý</v>
      </c>
      <c r="D19" s="7" t="str">
        <f>Prezentace!D20</f>
        <v>Martin</v>
      </c>
      <c r="E19" s="87">
        <v>190</v>
      </c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  <c r="AE19" s="147">
        <v>0</v>
      </c>
      <c r="AF19" s="91">
        <v>33.6</v>
      </c>
      <c r="AG19" s="22">
        <f t="shared" si="0"/>
        <v>156.4</v>
      </c>
    </row>
    <row r="20" spans="1:33" ht="15.75">
      <c r="A20" s="18">
        <f>Prezentace!A21</f>
        <v>17</v>
      </c>
      <c r="B20" s="15" t="str">
        <f>Prezentace!B21</f>
        <v>P</v>
      </c>
      <c r="C20" s="10" t="str">
        <f>Prezentace!C21</f>
        <v>Jílek</v>
      </c>
      <c r="D20" s="7" t="str">
        <f>Prezentace!D21</f>
        <v>Milan</v>
      </c>
      <c r="E20" s="87">
        <v>200</v>
      </c>
      <c r="F20" s="88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/>
      <c r="AE20" s="147">
        <v>0</v>
      </c>
      <c r="AF20" s="91">
        <v>53.79</v>
      </c>
      <c r="AG20" s="22">
        <f t="shared" si="0"/>
        <v>146.21</v>
      </c>
    </row>
    <row r="21" spans="1:33" ht="15.75">
      <c r="A21" s="18">
        <f>Prezentace!A22</f>
        <v>18</v>
      </c>
      <c r="B21" s="15" t="str">
        <f>Prezentace!B22</f>
        <v>P</v>
      </c>
      <c r="C21" s="10" t="str">
        <f>Prezentace!C22</f>
        <v>Kališ</v>
      </c>
      <c r="D21" s="7" t="str">
        <f>Prezentace!D22</f>
        <v>Petr</v>
      </c>
      <c r="E21" s="87">
        <v>200</v>
      </c>
      <c r="F21" s="88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0"/>
      <c r="AE21" s="147">
        <v>0</v>
      </c>
      <c r="AF21" s="91">
        <v>20.87</v>
      </c>
      <c r="AG21" s="22">
        <f t="shared" si="0"/>
        <v>179.13</v>
      </c>
    </row>
    <row r="22" spans="1:33" ht="15.75">
      <c r="A22" s="18">
        <f>Prezentace!A23</f>
        <v>19</v>
      </c>
      <c r="B22" s="15" t="str">
        <f>Prezentace!B23</f>
        <v>R</v>
      </c>
      <c r="C22" s="10" t="str">
        <f>Prezentace!C23</f>
        <v>Kališ</v>
      </c>
      <c r="D22" s="7" t="str">
        <f>Prezentace!D23</f>
        <v>Petr</v>
      </c>
      <c r="E22" s="87">
        <v>200</v>
      </c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  <c r="AE22" s="147">
        <v>0</v>
      </c>
      <c r="AF22" s="91">
        <v>79.87</v>
      </c>
      <c r="AG22" s="22">
        <f t="shared" si="0"/>
        <v>120.13</v>
      </c>
    </row>
    <row r="23" spans="1:33" ht="15.75">
      <c r="A23" s="18">
        <f>Prezentace!A24</f>
        <v>20</v>
      </c>
      <c r="B23" s="15" t="str">
        <f>Prezentace!B24</f>
        <v>P</v>
      </c>
      <c r="C23" s="10" t="str">
        <f>Prezentace!C24</f>
        <v>Kališová</v>
      </c>
      <c r="D23" s="7" t="str">
        <f>Prezentace!D24</f>
        <v>Monika</v>
      </c>
      <c r="E23" s="87">
        <v>200</v>
      </c>
      <c r="F23" s="88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  <c r="AE23" s="147">
        <v>0</v>
      </c>
      <c r="AF23" s="91">
        <v>49.05</v>
      </c>
      <c r="AG23" s="22">
        <f t="shared" si="0"/>
        <v>150.95</v>
      </c>
    </row>
    <row r="24" spans="1:33" ht="15.75">
      <c r="A24" s="18">
        <f>Prezentace!A25</f>
        <v>21</v>
      </c>
      <c r="B24" s="15" t="str">
        <f>Prezentace!B25</f>
        <v>P</v>
      </c>
      <c r="C24" s="10" t="str">
        <f>Prezentace!C25</f>
        <v>Kalousek</v>
      </c>
      <c r="D24" s="7" t="str">
        <f>Prezentace!D25</f>
        <v>Daniel</v>
      </c>
      <c r="E24" s="87">
        <v>190</v>
      </c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0"/>
      <c r="AE24" s="147">
        <v>0</v>
      </c>
      <c r="AF24" s="91">
        <v>83.51</v>
      </c>
      <c r="AG24" s="22">
        <f t="shared" si="0"/>
        <v>106.49</v>
      </c>
    </row>
    <row r="25" spans="1:33" ht="15.75">
      <c r="A25" s="18">
        <f>Prezentace!A26</f>
        <v>22</v>
      </c>
      <c r="B25" s="15" t="str">
        <f>Prezentace!B26</f>
        <v>P</v>
      </c>
      <c r="C25" s="10" t="str">
        <f>Prezentace!C26</f>
        <v>Kejř Shadow</v>
      </c>
      <c r="D25" s="7" t="str">
        <f>Prezentace!D26</f>
        <v>Karel</v>
      </c>
      <c r="E25" s="87">
        <v>200</v>
      </c>
      <c r="F25" s="88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90"/>
      <c r="AE25" s="147">
        <v>0</v>
      </c>
      <c r="AF25" s="91">
        <v>24.13</v>
      </c>
      <c r="AG25" s="22">
        <f t="shared" si="0"/>
        <v>175.87</v>
      </c>
    </row>
    <row r="26" spans="1:33" ht="15.75">
      <c r="A26" s="18">
        <f>Prezentace!A27</f>
        <v>23</v>
      </c>
      <c r="B26" s="15" t="str">
        <f>Prezentace!B27</f>
        <v>P</v>
      </c>
      <c r="C26" s="10" t="str">
        <f>Prezentace!C27</f>
        <v>Kejř Škorpion</v>
      </c>
      <c r="D26" s="7" t="str">
        <f>Prezentace!D27</f>
        <v>Karel</v>
      </c>
      <c r="E26" s="87">
        <v>200</v>
      </c>
      <c r="F26" s="88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90"/>
      <c r="AE26" s="147">
        <v>0</v>
      </c>
      <c r="AF26" s="91">
        <v>28.51</v>
      </c>
      <c r="AG26" s="22">
        <f t="shared" si="0"/>
        <v>171.49</v>
      </c>
    </row>
    <row r="27" spans="1:33" ht="15.75">
      <c r="A27" s="18">
        <f>Prezentace!A28</f>
        <v>24</v>
      </c>
      <c r="B27" s="15" t="str">
        <f>Prezentace!B28</f>
        <v>P</v>
      </c>
      <c r="C27" s="10" t="str">
        <f>Prezentace!C28</f>
        <v>Koch</v>
      </c>
      <c r="D27" s="7" t="str">
        <f>Prezentace!D28</f>
        <v>Miroslav</v>
      </c>
      <c r="E27" s="87">
        <v>200</v>
      </c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  <c r="AE27" s="147">
        <v>0</v>
      </c>
      <c r="AF27" s="91">
        <v>34.21</v>
      </c>
      <c r="AG27" s="22">
        <f t="shared" si="0"/>
        <v>165.79</v>
      </c>
    </row>
    <row r="28" spans="1:33" ht="15.75">
      <c r="A28" s="18">
        <f>Prezentace!A29</f>
        <v>25</v>
      </c>
      <c r="B28" s="15" t="str">
        <f>Prezentace!B29</f>
        <v>P</v>
      </c>
      <c r="C28" s="10" t="str">
        <f>Prezentace!C29</f>
        <v>Koch ml.</v>
      </c>
      <c r="D28" s="7" t="str">
        <f>Prezentace!D29</f>
        <v>Miroslav</v>
      </c>
      <c r="E28" s="87">
        <v>200</v>
      </c>
      <c r="F28" s="88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90"/>
      <c r="AE28" s="147">
        <v>0</v>
      </c>
      <c r="AF28" s="91">
        <v>30.34</v>
      </c>
      <c r="AG28" s="22">
        <f t="shared" si="0"/>
        <v>169.66</v>
      </c>
    </row>
    <row r="29" spans="1:33" ht="15.75">
      <c r="A29" s="18">
        <f>Prezentace!A30</f>
        <v>26</v>
      </c>
      <c r="B29" s="15" t="str">
        <f>Prezentace!B30</f>
        <v>P</v>
      </c>
      <c r="C29" s="10" t="str">
        <f>Prezentace!C30</f>
        <v>Kolář</v>
      </c>
      <c r="D29" s="7" t="str">
        <f>Prezentace!D30</f>
        <v>Jaroslav</v>
      </c>
      <c r="E29" s="87">
        <v>200</v>
      </c>
      <c r="F29" s="88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  <c r="AE29" s="147">
        <v>0</v>
      </c>
      <c r="AF29" s="91">
        <v>34.64</v>
      </c>
      <c r="AG29" s="22">
        <f t="shared" si="0"/>
        <v>165.36</v>
      </c>
    </row>
    <row r="30" spans="1:33" ht="15.75">
      <c r="A30" s="18">
        <f>Prezentace!A31</f>
        <v>27</v>
      </c>
      <c r="B30" s="15" t="str">
        <f>Prezentace!B31</f>
        <v>P</v>
      </c>
      <c r="C30" s="10" t="str">
        <f>Prezentace!C31</f>
        <v>Koltai</v>
      </c>
      <c r="D30" s="7" t="str">
        <f>Prezentace!D31</f>
        <v>Pavel</v>
      </c>
      <c r="E30" s="87">
        <v>200</v>
      </c>
      <c r="F30" s="88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0"/>
      <c r="AE30" s="147">
        <v>0</v>
      </c>
      <c r="AF30" s="91">
        <v>37.11</v>
      </c>
      <c r="AG30" s="22">
        <f t="shared" si="0"/>
        <v>162.89</v>
      </c>
    </row>
    <row r="31" spans="1:33" ht="15.75">
      <c r="A31" s="18">
        <f>Prezentace!A32</f>
        <v>28</v>
      </c>
      <c r="B31" s="15" t="str">
        <f>Prezentace!B32</f>
        <v>P</v>
      </c>
      <c r="C31" s="10" t="str">
        <f>Prezentace!C32</f>
        <v>Konrád</v>
      </c>
      <c r="D31" s="7" t="str">
        <f>Prezentace!D32</f>
        <v>František</v>
      </c>
      <c r="E31" s="87">
        <v>190</v>
      </c>
      <c r="F31" s="88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147">
        <v>0</v>
      </c>
      <c r="AF31" s="91">
        <v>32.25</v>
      </c>
      <c r="AG31" s="22">
        <f t="shared" si="0"/>
        <v>157.75</v>
      </c>
    </row>
    <row r="32" spans="1:33" ht="15.75">
      <c r="A32" s="18">
        <f>Prezentace!A33</f>
        <v>29</v>
      </c>
      <c r="B32" s="15" t="str">
        <f>Prezentace!B33</f>
        <v>P</v>
      </c>
      <c r="C32" s="10" t="str">
        <f>Prezentace!C33</f>
        <v>Marek</v>
      </c>
      <c r="D32" s="7" t="str">
        <f>Prezentace!D33</f>
        <v>Petr</v>
      </c>
      <c r="E32" s="87">
        <v>200</v>
      </c>
      <c r="F32" s="88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0"/>
      <c r="AE32" s="147">
        <v>0</v>
      </c>
      <c r="AF32" s="91">
        <v>26.92</v>
      </c>
      <c r="AG32" s="22">
        <f t="shared" si="0"/>
        <v>173.07999999999998</v>
      </c>
    </row>
    <row r="33" spans="1:33" ht="15.75">
      <c r="A33" s="18">
        <f>Prezentace!A34</f>
        <v>30</v>
      </c>
      <c r="B33" s="15" t="str">
        <f>Prezentace!B34</f>
        <v>P</v>
      </c>
      <c r="C33" s="10" t="str">
        <f>Prezentace!C34</f>
        <v>Matějka</v>
      </c>
      <c r="D33" s="7" t="str">
        <f>Prezentace!D34</f>
        <v>Milan</v>
      </c>
      <c r="E33" s="87">
        <v>200</v>
      </c>
      <c r="F33" s="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  <c r="AE33" s="147">
        <v>0</v>
      </c>
      <c r="AF33" s="91">
        <v>83.83</v>
      </c>
      <c r="AG33" s="22">
        <f t="shared" si="0"/>
        <v>116.17</v>
      </c>
    </row>
    <row r="34" spans="1:33" ht="15.75">
      <c r="A34" s="18">
        <f>Prezentace!A35</f>
        <v>31</v>
      </c>
      <c r="B34" s="15" t="str">
        <f>Prezentace!B35</f>
        <v>P</v>
      </c>
      <c r="C34" s="10" t="str">
        <f>Prezentace!C35</f>
        <v>Rendl</v>
      </c>
      <c r="D34" s="7" t="str">
        <f>Prezentace!D35</f>
        <v>Josef</v>
      </c>
      <c r="E34" s="87">
        <v>200</v>
      </c>
      <c r="F34" s="88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147">
        <v>0</v>
      </c>
      <c r="AF34" s="91">
        <v>39.04</v>
      </c>
      <c r="AG34" s="22">
        <f t="shared" si="0"/>
        <v>160.96</v>
      </c>
    </row>
    <row r="35" spans="1:33" ht="15.75">
      <c r="A35" s="18">
        <f>Prezentace!A36</f>
        <v>32</v>
      </c>
      <c r="B35" s="15" t="str">
        <f>Prezentace!B36</f>
        <v>R</v>
      </c>
      <c r="C35" s="10" t="str">
        <f>Prezentace!C36</f>
        <v>Rendl</v>
      </c>
      <c r="D35" s="7" t="str">
        <f>Prezentace!D36</f>
        <v>Josef</v>
      </c>
      <c r="E35" s="87">
        <v>200</v>
      </c>
      <c r="F35" s="88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  <c r="AE35" s="147">
        <v>0</v>
      </c>
      <c r="AF35" s="91">
        <v>42.74</v>
      </c>
      <c r="AG35" s="22">
        <f t="shared" si="0"/>
        <v>157.26</v>
      </c>
    </row>
    <row r="36" spans="1:33" ht="15.75">
      <c r="A36" s="18">
        <f>Prezentace!A37</f>
        <v>33</v>
      </c>
      <c r="B36" s="15" t="str">
        <f>Prezentace!B37</f>
        <v>P</v>
      </c>
      <c r="C36" s="10" t="str">
        <f>Prezentace!C37</f>
        <v>Sokolík</v>
      </c>
      <c r="D36" s="7" t="str">
        <f>Prezentace!D37</f>
        <v>Jaroslav</v>
      </c>
      <c r="E36" s="87">
        <v>200</v>
      </c>
      <c r="F36" s="88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90"/>
      <c r="AE36" s="147">
        <v>0</v>
      </c>
      <c r="AF36" s="91">
        <v>23.35</v>
      </c>
      <c r="AG36" s="22">
        <f t="shared" si="0"/>
        <v>176.65</v>
      </c>
    </row>
    <row r="37" spans="1:33" ht="15.75">
      <c r="A37" s="18">
        <f>Prezentace!A38</f>
        <v>34</v>
      </c>
      <c r="B37" s="15" t="str">
        <f>Prezentace!B38</f>
        <v>P</v>
      </c>
      <c r="C37" s="10" t="str">
        <f>Prezentace!C38</f>
        <v>Štádler </v>
      </c>
      <c r="D37" s="7" t="str">
        <f>Prezentace!D38</f>
        <v>Robert</v>
      </c>
      <c r="E37" s="87">
        <v>200</v>
      </c>
      <c r="F37" s="88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90"/>
      <c r="AE37" s="147">
        <v>0</v>
      </c>
      <c r="AF37" s="91">
        <v>28.14</v>
      </c>
      <c r="AG37" s="22">
        <f t="shared" si="0"/>
        <v>171.86</v>
      </c>
    </row>
    <row r="38" spans="1:33" ht="15.75">
      <c r="A38" s="18">
        <f>Prezentace!A39</f>
        <v>35</v>
      </c>
      <c r="B38" s="15" t="str">
        <f>Prezentace!B39</f>
        <v>P</v>
      </c>
      <c r="C38" s="10" t="str">
        <f>Prezentace!C39</f>
        <v>Švihálek</v>
      </c>
      <c r="D38" s="7" t="str">
        <f>Prezentace!D39</f>
        <v>Jiří</v>
      </c>
      <c r="E38" s="87">
        <v>0</v>
      </c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90"/>
      <c r="AE38" s="147">
        <v>0</v>
      </c>
      <c r="AF38" s="91">
        <v>0</v>
      </c>
      <c r="AG38" s="22">
        <f t="shared" si="0"/>
        <v>0</v>
      </c>
    </row>
    <row r="39" spans="1:33" ht="15.75">
      <c r="A39" s="18">
        <f>Prezentace!A40</f>
        <v>36</v>
      </c>
      <c r="B39" s="15" t="str">
        <f>Prezentace!B40</f>
        <v>R</v>
      </c>
      <c r="C39" s="10" t="str">
        <f>Prezentace!C40</f>
        <v>Švihálek</v>
      </c>
      <c r="D39" s="7" t="str">
        <f>Prezentace!D40</f>
        <v>Jiří</v>
      </c>
      <c r="E39" s="87">
        <v>200</v>
      </c>
      <c r="F39" s="88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90"/>
      <c r="AE39" s="147">
        <v>0</v>
      </c>
      <c r="AF39" s="91">
        <v>56.39</v>
      </c>
      <c r="AG39" s="22">
        <f t="shared" si="0"/>
        <v>143.61</v>
      </c>
    </row>
    <row r="40" spans="1:33" ht="15.75">
      <c r="A40" s="18">
        <f>Prezentace!A41</f>
        <v>37</v>
      </c>
      <c r="B40" s="15" t="str">
        <f>Prezentace!B41</f>
        <v>P</v>
      </c>
      <c r="C40" s="10" t="str">
        <f>Prezentace!C41</f>
        <v>Toman</v>
      </c>
      <c r="D40" s="7" t="str">
        <f>Prezentace!D41</f>
        <v>František</v>
      </c>
      <c r="E40" s="87">
        <v>200</v>
      </c>
      <c r="F40" s="88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90"/>
      <c r="AE40" s="147">
        <v>0</v>
      </c>
      <c r="AF40" s="91">
        <v>41.1</v>
      </c>
      <c r="AG40" s="22">
        <f t="shared" si="0"/>
        <v>158.9</v>
      </c>
    </row>
    <row r="41" spans="1:33" ht="15.75">
      <c r="A41" s="18">
        <f>Prezentace!A42</f>
        <v>38</v>
      </c>
      <c r="B41" s="15" t="str">
        <f>Prezentace!B42</f>
        <v>P</v>
      </c>
      <c r="C41" s="10" t="str">
        <f>Prezentace!C42</f>
        <v>Vankát</v>
      </c>
      <c r="D41" s="7" t="str">
        <f>Prezentace!D42</f>
        <v>Aleš</v>
      </c>
      <c r="E41" s="87">
        <v>200</v>
      </c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90"/>
      <c r="AE41" s="147">
        <v>0</v>
      </c>
      <c r="AF41" s="91">
        <v>65.78</v>
      </c>
      <c r="AG41" s="22">
        <f t="shared" si="0"/>
        <v>134.22</v>
      </c>
    </row>
    <row r="42" spans="1:33" ht="15.75">
      <c r="A42" s="18">
        <f>Prezentace!A43</f>
        <v>39</v>
      </c>
      <c r="B42" s="15" t="str">
        <f>Prezentace!B43</f>
        <v>P</v>
      </c>
      <c r="C42" s="10" t="str">
        <f>Prezentace!C43</f>
        <v>Vávrů</v>
      </c>
      <c r="D42" s="7" t="str">
        <f>Prezentace!D43</f>
        <v>Josef</v>
      </c>
      <c r="E42" s="87">
        <v>170</v>
      </c>
      <c r="F42" s="88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90"/>
      <c r="AE42" s="147">
        <v>0</v>
      </c>
      <c r="AF42" s="91">
        <v>70.32</v>
      </c>
      <c r="AG42" s="22">
        <f t="shared" si="0"/>
        <v>99.68</v>
      </c>
    </row>
    <row r="43" spans="1:33" ht="15.75">
      <c r="A43" s="18">
        <f>Prezentace!A44</f>
        <v>40</v>
      </c>
      <c r="B43" s="15" t="str">
        <f>Prezentace!B44</f>
        <v>P</v>
      </c>
      <c r="C43" s="10" t="str">
        <f>Prezentace!C44</f>
        <v>Vejslík</v>
      </c>
      <c r="D43" s="7" t="str">
        <f>Prezentace!D44</f>
        <v>Vladimír</v>
      </c>
      <c r="E43" s="87">
        <v>200</v>
      </c>
      <c r="F43" s="88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90"/>
      <c r="AE43" s="147">
        <v>0</v>
      </c>
      <c r="AF43" s="91">
        <v>35.62</v>
      </c>
      <c r="AG43" s="22">
        <f t="shared" si="0"/>
        <v>164.38</v>
      </c>
    </row>
    <row r="44" spans="1:33" ht="15.75">
      <c r="A44" s="18">
        <f>Prezentace!A45</f>
        <v>41</v>
      </c>
      <c r="B44" s="15" t="str">
        <f>Prezentace!B45</f>
        <v>P</v>
      </c>
      <c r="C44" s="10" t="str">
        <f>Prezentace!C45</f>
        <v>Wrzecionko</v>
      </c>
      <c r="D44" s="7" t="str">
        <f>Prezentace!D45</f>
        <v>Albert</v>
      </c>
      <c r="E44" s="87">
        <v>200</v>
      </c>
      <c r="F44" s="88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90"/>
      <c r="AE44" s="147">
        <v>0</v>
      </c>
      <c r="AF44" s="91">
        <v>45.74</v>
      </c>
      <c r="AG44" s="22">
        <f t="shared" si="0"/>
        <v>154.26</v>
      </c>
    </row>
    <row r="45" spans="1:33" ht="15.75">
      <c r="A45" s="18">
        <f>Prezentace!A46</f>
        <v>42</v>
      </c>
      <c r="B45" s="15" t="str">
        <f>Prezentace!B46</f>
        <v>P</v>
      </c>
      <c r="C45" s="10" t="str">
        <f>Prezentace!C46</f>
        <v>Zajíček</v>
      </c>
      <c r="D45" s="7" t="str">
        <f>Prezentace!D46</f>
        <v>Jan</v>
      </c>
      <c r="E45" s="87">
        <v>200</v>
      </c>
      <c r="F45" s="88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90"/>
      <c r="AE45" s="147">
        <v>0</v>
      </c>
      <c r="AF45" s="91">
        <v>79.78</v>
      </c>
      <c r="AG45" s="22">
        <f t="shared" si="0"/>
        <v>120.22</v>
      </c>
    </row>
    <row r="46" spans="1:33" ht="15.75">
      <c r="A46" s="18">
        <f>Prezentace!A47</f>
        <v>43</v>
      </c>
      <c r="B46" s="15" t="str">
        <f>Prezentace!B47</f>
        <v>R</v>
      </c>
      <c r="C46" s="10" t="str">
        <f>Prezentace!C47</f>
        <v>Získal</v>
      </c>
      <c r="D46" s="7" t="str">
        <f>Prezentace!D47</f>
        <v>Karel</v>
      </c>
      <c r="E46" s="87">
        <v>200</v>
      </c>
      <c r="F46" s="88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0"/>
      <c r="AE46" s="147">
        <v>0</v>
      </c>
      <c r="AF46" s="91">
        <v>50.14</v>
      </c>
      <c r="AG46" s="22">
        <f t="shared" si="0"/>
        <v>149.86</v>
      </c>
    </row>
    <row r="47" spans="1:33" ht="15.75">
      <c r="A47" s="18">
        <f>Prezentace!A48</f>
        <v>44</v>
      </c>
      <c r="B47" s="15" t="str">
        <f>Prezentace!B48</f>
        <v>P</v>
      </c>
      <c r="C47" s="10" t="str">
        <f>Prezentace!C48</f>
        <v>Žemlička</v>
      </c>
      <c r="D47" s="7" t="str">
        <f>Prezentace!D48</f>
        <v>Ladislav</v>
      </c>
      <c r="E47" s="87">
        <v>200</v>
      </c>
      <c r="F47" s="88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/>
      <c r="AE47" s="147">
        <v>0</v>
      </c>
      <c r="AF47" s="91">
        <v>38.36</v>
      </c>
      <c r="AG47" s="22">
        <f t="shared" si="0"/>
        <v>161.64</v>
      </c>
    </row>
    <row r="48" spans="1:33" ht="15.75">
      <c r="A48" s="18">
        <f>Prezentace!A49</f>
        <v>45</v>
      </c>
      <c r="B48" s="15" t="str">
        <f>Prezentace!B49</f>
        <v>P</v>
      </c>
      <c r="C48" s="10" t="str">
        <f>Prezentace!C49</f>
        <v>Žemličková</v>
      </c>
      <c r="D48" s="7" t="str">
        <f>Prezentace!D49</f>
        <v>Marie</v>
      </c>
      <c r="E48" s="87">
        <v>190</v>
      </c>
      <c r="F48" s="88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90"/>
      <c r="AE48" s="147">
        <v>0</v>
      </c>
      <c r="AF48" s="91">
        <v>55.06</v>
      </c>
      <c r="AG48" s="22">
        <f t="shared" si="0"/>
        <v>134.94</v>
      </c>
    </row>
    <row r="49" spans="1:33" ht="15.75">
      <c r="A49" s="18">
        <f>Prezentace!A50</f>
        <v>46</v>
      </c>
      <c r="B49" s="15" t="str">
        <f>Prezentace!B50</f>
        <v>P</v>
      </c>
      <c r="C49" s="10" t="str">
        <f>Prezentace!C50</f>
        <v>Kraus</v>
      </c>
      <c r="D49" s="7" t="str">
        <f>Prezentace!D50</f>
        <v>Milan</v>
      </c>
      <c r="E49" s="87">
        <v>200</v>
      </c>
      <c r="F49" s="88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90"/>
      <c r="AE49" s="147">
        <v>0</v>
      </c>
      <c r="AF49" s="91">
        <v>31.81</v>
      </c>
      <c r="AG49" s="22">
        <f t="shared" si="0"/>
        <v>168.19</v>
      </c>
    </row>
    <row r="50" spans="1:33" ht="15.75" hidden="1">
      <c r="A50" s="18">
        <f>Prezentace!A51</f>
        <v>47</v>
      </c>
      <c r="B50" s="15" t="str">
        <f>Prezentace!B51</f>
        <v>P</v>
      </c>
      <c r="C50" s="10">
        <f>Prezentace!C51</f>
        <v>0</v>
      </c>
      <c r="D50" s="7">
        <f>Prezentace!D51</f>
        <v>0</v>
      </c>
      <c r="E50" s="87"/>
      <c r="F50" s="88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90"/>
      <c r="AE50" s="147"/>
      <c r="AF50" s="91"/>
      <c r="AG50" s="22" t="str">
        <f t="shared" si="0"/>
        <v>©</v>
      </c>
    </row>
    <row r="51" spans="1:33" ht="15.75" hidden="1">
      <c r="A51" s="18">
        <f>Prezentace!A52</f>
        <v>48</v>
      </c>
      <c r="B51" s="15" t="str">
        <f>Prezentace!B52</f>
        <v>P</v>
      </c>
      <c r="C51" s="10">
        <f>Prezentace!C52</f>
        <v>0</v>
      </c>
      <c r="D51" s="7">
        <f>Prezentace!D52</f>
        <v>0</v>
      </c>
      <c r="E51" s="87"/>
      <c r="F51" s="88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90"/>
      <c r="AE51" s="147"/>
      <c r="AF51" s="91"/>
      <c r="AG51" s="22" t="str">
        <f t="shared" si="0"/>
        <v>©</v>
      </c>
    </row>
    <row r="52" spans="1:33" ht="15.75" hidden="1">
      <c r="A52" s="18">
        <f>Prezentace!A53</f>
        <v>49</v>
      </c>
      <c r="B52" s="15" t="str">
        <f>Prezentace!B53</f>
        <v>P</v>
      </c>
      <c r="C52" s="10">
        <f>Prezentace!C53</f>
        <v>0</v>
      </c>
      <c r="D52" s="7">
        <f>Prezentace!D53</f>
        <v>0</v>
      </c>
      <c r="E52" s="87"/>
      <c r="F52" s="88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90"/>
      <c r="AE52" s="147"/>
      <c r="AF52" s="91"/>
      <c r="AG52" s="22" t="str">
        <f t="shared" si="0"/>
        <v>©</v>
      </c>
    </row>
    <row r="53" spans="1:33" ht="15.75" hidden="1">
      <c r="A53" s="18">
        <f>Prezentace!A54</f>
        <v>50</v>
      </c>
      <c r="B53" s="15" t="str">
        <f>Prezentace!B54</f>
        <v>P</v>
      </c>
      <c r="C53" s="10">
        <f>Prezentace!C54</f>
        <v>0</v>
      </c>
      <c r="D53" s="7">
        <f>Prezentace!D54</f>
        <v>0</v>
      </c>
      <c r="E53" s="87"/>
      <c r="F53" s="88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90"/>
      <c r="AE53" s="147"/>
      <c r="AF53" s="91"/>
      <c r="AG53" s="22" t="str">
        <f t="shared" si="0"/>
        <v>©</v>
      </c>
    </row>
    <row r="54" spans="1:33" ht="15.75" hidden="1">
      <c r="A54" s="18">
        <f>Prezentace!A55</f>
        <v>51</v>
      </c>
      <c r="B54" s="15" t="str">
        <f>Prezentace!B55</f>
        <v>P</v>
      </c>
      <c r="C54" s="10">
        <f>Prezentace!C55</f>
        <v>0</v>
      </c>
      <c r="D54" s="7">
        <f>Prezentace!D55</f>
        <v>0</v>
      </c>
      <c r="E54" s="87"/>
      <c r="F54" s="88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90"/>
      <c r="AE54" s="147"/>
      <c r="AF54" s="91"/>
      <c r="AG54" s="22" t="str">
        <f t="shared" si="0"/>
        <v>©</v>
      </c>
    </row>
    <row r="55" spans="1:33" ht="15.75" hidden="1">
      <c r="A55" s="18">
        <f>Prezentace!A56</f>
        <v>52</v>
      </c>
      <c r="B55" s="15" t="str">
        <f>Prezentace!B56</f>
        <v>P</v>
      </c>
      <c r="C55" s="10">
        <f>Prezentace!C56</f>
        <v>0</v>
      </c>
      <c r="D55" s="7">
        <f>Prezentace!D56</f>
        <v>0</v>
      </c>
      <c r="E55" s="87"/>
      <c r="F55" s="88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90"/>
      <c r="AE55" s="147"/>
      <c r="AF55" s="91"/>
      <c r="AG55" s="22" t="str">
        <f t="shared" si="0"/>
        <v>©</v>
      </c>
    </row>
    <row r="56" spans="1:33" ht="15.75" hidden="1">
      <c r="A56" s="18">
        <f>Prezentace!A57</f>
        <v>53</v>
      </c>
      <c r="B56" s="15" t="str">
        <f>Prezentace!B57</f>
        <v>P</v>
      </c>
      <c r="C56" s="10">
        <f>Prezentace!C57</f>
        <v>0</v>
      </c>
      <c r="D56" s="7">
        <f>Prezentace!D57</f>
        <v>0</v>
      </c>
      <c r="E56" s="87"/>
      <c r="F56" s="88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90"/>
      <c r="AE56" s="147"/>
      <c r="AF56" s="91"/>
      <c r="AG56" s="22" t="str">
        <f t="shared" si="0"/>
        <v>©</v>
      </c>
    </row>
    <row r="57" spans="1:33" ht="15.75" hidden="1">
      <c r="A57" s="18">
        <f>Prezentace!A58</f>
        <v>54</v>
      </c>
      <c r="B57" s="15" t="str">
        <f>Prezentace!B58</f>
        <v>P</v>
      </c>
      <c r="C57" s="10">
        <f>Prezentace!C58</f>
        <v>0</v>
      </c>
      <c r="D57" s="7">
        <f>Prezentace!D58</f>
        <v>0</v>
      </c>
      <c r="E57" s="87"/>
      <c r="F57" s="88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90"/>
      <c r="AE57" s="147"/>
      <c r="AF57" s="91"/>
      <c r="AG57" s="22" t="str">
        <f t="shared" si="0"/>
        <v>©</v>
      </c>
    </row>
    <row r="58" spans="1:33" ht="15.75" hidden="1">
      <c r="A58" s="18">
        <f>Prezentace!A59</f>
        <v>55</v>
      </c>
      <c r="B58" s="15" t="str">
        <f>Prezentace!B59</f>
        <v>P</v>
      </c>
      <c r="C58" s="10">
        <f>Prezentace!C59</f>
        <v>0</v>
      </c>
      <c r="D58" s="7">
        <f>Prezentace!D59</f>
        <v>0</v>
      </c>
      <c r="E58" s="87"/>
      <c r="F58" s="88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90"/>
      <c r="AE58" s="147"/>
      <c r="AF58" s="91"/>
      <c r="AG58" s="22" t="str">
        <f t="shared" si="0"/>
        <v>©</v>
      </c>
    </row>
    <row r="59" spans="1:33" ht="15.75" hidden="1">
      <c r="A59" s="18">
        <f>Prezentace!A60</f>
        <v>56</v>
      </c>
      <c r="B59" s="15" t="str">
        <f>Prezentace!B60</f>
        <v>P</v>
      </c>
      <c r="C59" s="10">
        <f>Prezentace!C60</f>
        <v>0</v>
      </c>
      <c r="D59" s="7">
        <f>Prezentace!D60</f>
        <v>0</v>
      </c>
      <c r="E59" s="87"/>
      <c r="F59" s="88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90"/>
      <c r="AE59" s="147"/>
      <c r="AF59" s="91"/>
      <c r="AG59" s="22" t="str">
        <f t="shared" si="0"/>
        <v>©</v>
      </c>
    </row>
    <row r="60" spans="1:33" ht="15.75" hidden="1">
      <c r="A60" s="18">
        <f>Prezentace!A61</f>
        <v>57</v>
      </c>
      <c r="B60" s="15" t="str">
        <f>Prezentace!B61</f>
        <v>P</v>
      </c>
      <c r="C60" s="10">
        <f>Prezentace!C61</f>
        <v>0</v>
      </c>
      <c r="D60" s="7">
        <f>Prezentace!D61</f>
        <v>0</v>
      </c>
      <c r="E60" s="87"/>
      <c r="F60" s="88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90"/>
      <c r="AE60" s="147"/>
      <c r="AF60" s="91"/>
      <c r="AG60" s="22" t="str">
        <f t="shared" si="0"/>
        <v>©</v>
      </c>
    </row>
    <row r="61" spans="1:33" ht="15.75" hidden="1">
      <c r="A61" s="18">
        <f>Prezentace!A62</f>
        <v>58</v>
      </c>
      <c r="B61" s="15" t="str">
        <f>Prezentace!B62</f>
        <v>P</v>
      </c>
      <c r="C61" s="10">
        <f>Prezentace!C62</f>
        <v>0</v>
      </c>
      <c r="D61" s="7">
        <f>Prezentace!D62</f>
        <v>0</v>
      </c>
      <c r="E61" s="87"/>
      <c r="F61" s="88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90"/>
      <c r="AE61" s="147"/>
      <c r="AF61" s="91"/>
      <c r="AG61" s="22" t="str">
        <f t="shared" si="0"/>
        <v>©</v>
      </c>
    </row>
    <row r="62" spans="1:33" ht="15.75" hidden="1">
      <c r="A62" s="18">
        <f>Prezentace!A63</f>
        <v>59</v>
      </c>
      <c r="B62" s="15" t="str">
        <f>Prezentace!B63</f>
        <v>P</v>
      </c>
      <c r="C62" s="10">
        <f>Prezentace!C63</f>
        <v>0</v>
      </c>
      <c r="D62" s="7">
        <f>Prezentace!D63</f>
        <v>0</v>
      </c>
      <c r="E62" s="87"/>
      <c r="F62" s="88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90"/>
      <c r="AE62" s="147"/>
      <c r="AF62" s="91"/>
      <c r="AG62" s="22" t="str">
        <f t="shared" si="0"/>
        <v>©</v>
      </c>
    </row>
    <row r="63" spans="1:33" ht="15.75" hidden="1">
      <c r="A63" s="18">
        <f>Prezentace!A64</f>
        <v>60</v>
      </c>
      <c r="B63" s="15" t="str">
        <f>Prezentace!B64</f>
        <v>P</v>
      </c>
      <c r="C63" s="10">
        <f>Prezentace!C64</f>
        <v>0</v>
      </c>
      <c r="D63" s="7">
        <f>Prezentace!D64</f>
        <v>0</v>
      </c>
      <c r="E63" s="87"/>
      <c r="F63" s="88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90"/>
      <c r="AE63" s="147"/>
      <c r="AF63" s="91"/>
      <c r="AG63" s="22" t="str">
        <f t="shared" si="0"/>
        <v>©</v>
      </c>
    </row>
    <row r="64" spans="1:33" ht="15.75" hidden="1">
      <c r="A64" s="18">
        <f>Prezentace!A65</f>
        <v>61</v>
      </c>
      <c r="B64" s="15" t="str">
        <f>Prezentace!B65</f>
        <v>P</v>
      </c>
      <c r="C64" s="10">
        <f>Prezentace!C65</f>
        <v>0</v>
      </c>
      <c r="D64" s="7">
        <f>Prezentace!D65</f>
        <v>0</v>
      </c>
      <c r="E64" s="87"/>
      <c r="F64" s="88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90"/>
      <c r="AE64" s="147"/>
      <c r="AF64" s="91"/>
      <c r="AG64" s="22" t="str">
        <f t="shared" si="0"/>
        <v>©</v>
      </c>
    </row>
    <row r="65" spans="1:33" ht="15.75" hidden="1">
      <c r="A65" s="18">
        <f>Prezentace!A66</f>
        <v>62</v>
      </c>
      <c r="B65" s="15" t="str">
        <f>Prezentace!B66</f>
        <v>P</v>
      </c>
      <c r="C65" s="10">
        <f>Prezentace!C66</f>
        <v>0</v>
      </c>
      <c r="D65" s="7">
        <f>Prezentace!D66</f>
        <v>0</v>
      </c>
      <c r="E65" s="87"/>
      <c r="F65" s="88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  <c r="AE65" s="147"/>
      <c r="AF65" s="91"/>
      <c r="AG65" s="22" t="str">
        <f t="shared" si="0"/>
        <v>©</v>
      </c>
    </row>
    <row r="66" spans="1:33" ht="15.75" hidden="1">
      <c r="A66" s="18">
        <f>Prezentace!A67</f>
        <v>63</v>
      </c>
      <c r="B66" s="15" t="str">
        <f>Prezentace!B67</f>
        <v>P</v>
      </c>
      <c r="C66" s="10">
        <f>Prezentace!C67</f>
        <v>0</v>
      </c>
      <c r="D66" s="7">
        <f>Prezentace!D67</f>
        <v>0</v>
      </c>
      <c r="E66" s="87"/>
      <c r="F66" s="88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90"/>
      <c r="AE66" s="147"/>
      <c r="AF66" s="91"/>
      <c r="AG66" s="22" t="str">
        <f t="shared" si="0"/>
        <v>©</v>
      </c>
    </row>
    <row r="67" spans="1:33" ht="15.75" hidden="1">
      <c r="A67" s="18">
        <f>Prezentace!A68</f>
        <v>64</v>
      </c>
      <c r="B67" s="15" t="str">
        <f>Prezentace!B68</f>
        <v>P</v>
      </c>
      <c r="C67" s="10">
        <f>Prezentace!C68</f>
        <v>0</v>
      </c>
      <c r="D67" s="7">
        <f>Prezentace!D68</f>
        <v>0</v>
      </c>
      <c r="E67" s="87"/>
      <c r="F67" s="88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90"/>
      <c r="AE67" s="147"/>
      <c r="AF67" s="91"/>
      <c r="AG67" s="22" t="str">
        <f t="shared" si="0"/>
        <v>©</v>
      </c>
    </row>
    <row r="68" spans="1:33" ht="15.75" hidden="1">
      <c r="A68" s="18">
        <f>Prezentace!A69</f>
        <v>65</v>
      </c>
      <c r="B68" s="15" t="str">
        <f>Prezentace!B69</f>
        <v>P</v>
      </c>
      <c r="C68" s="10">
        <f>Prezentace!C69</f>
        <v>0</v>
      </c>
      <c r="D68" s="7">
        <f>Prezentace!D69</f>
        <v>0</v>
      </c>
      <c r="E68" s="87"/>
      <c r="F68" s="88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90"/>
      <c r="AE68" s="147"/>
      <c r="AF68" s="91"/>
      <c r="AG68" s="22" t="str">
        <f t="shared" si="0"/>
        <v>©</v>
      </c>
    </row>
    <row r="69" spans="1:33" ht="15.75" hidden="1">
      <c r="A69" s="18">
        <f>Prezentace!A70</f>
        <v>66</v>
      </c>
      <c r="B69" s="15" t="str">
        <f>Prezentace!B70</f>
        <v>P</v>
      </c>
      <c r="C69" s="10">
        <f>Prezentace!C70</f>
        <v>0</v>
      </c>
      <c r="D69" s="7">
        <f>Prezentace!D70</f>
        <v>0</v>
      </c>
      <c r="E69" s="87"/>
      <c r="F69" s="88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90"/>
      <c r="AE69" s="147"/>
      <c r="AF69" s="91"/>
      <c r="AG69" s="22" t="str">
        <f aca="true" t="shared" si="1" ref="AG69:AG80">IF(C69=0,"©",IF(COUNTA(E69:AD69)=0,"nebyl",IF((SUM(E69:AE69)-AF69)&lt;0,"0,00",(SUM(E69:AE69)-AF69))))</f>
        <v>©</v>
      </c>
    </row>
    <row r="70" spans="1:33" ht="15.75" hidden="1">
      <c r="A70" s="18">
        <f>Prezentace!A71</f>
        <v>67</v>
      </c>
      <c r="B70" s="15" t="str">
        <f>Prezentace!B71</f>
        <v>P</v>
      </c>
      <c r="C70" s="10">
        <f>Prezentace!C71</f>
        <v>0</v>
      </c>
      <c r="D70" s="7">
        <f>Prezentace!D71</f>
        <v>0</v>
      </c>
      <c r="E70" s="87"/>
      <c r="F70" s="88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90"/>
      <c r="AE70" s="147"/>
      <c r="AF70" s="91"/>
      <c r="AG70" s="22" t="str">
        <f t="shared" si="1"/>
        <v>©</v>
      </c>
    </row>
    <row r="71" spans="1:33" ht="15.75" hidden="1">
      <c r="A71" s="18">
        <f>Prezentace!A72</f>
        <v>68</v>
      </c>
      <c r="B71" s="15" t="str">
        <f>Prezentace!B72</f>
        <v>P</v>
      </c>
      <c r="C71" s="10">
        <f>Prezentace!C72</f>
        <v>0</v>
      </c>
      <c r="D71" s="7">
        <f>Prezentace!D72</f>
        <v>0</v>
      </c>
      <c r="E71" s="87"/>
      <c r="F71" s="88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90"/>
      <c r="AE71" s="147"/>
      <c r="AF71" s="91"/>
      <c r="AG71" s="22" t="str">
        <f t="shared" si="1"/>
        <v>©</v>
      </c>
    </row>
    <row r="72" spans="1:33" ht="15.75" hidden="1">
      <c r="A72" s="18">
        <f>Prezentace!A73</f>
        <v>69</v>
      </c>
      <c r="B72" s="15" t="str">
        <f>Prezentace!B73</f>
        <v>P</v>
      </c>
      <c r="C72" s="10">
        <f>Prezentace!C73</f>
        <v>0</v>
      </c>
      <c r="D72" s="7">
        <f>Prezentace!D73</f>
        <v>0</v>
      </c>
      <c r="E72" s="87"/>
      <c r="F72" s="88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90"/>
      <c r="AE72" s="147"/>
      <c r="AF72" s="91"/>
      <c r="AG72" s="22" t="str">
        <f t="shared" si="1"/>
        <v>©</v>
      </c>
    </row>
    <row r="73" spans="1:33" ht="15.75" hidden="1">
      <c r="A73" s="18">
        <f>Prezentace!A74</f>
        <v>70</v>
      </c>
      <c r="B73" s="15" t="str">
        <f>Prezentace!B74</f>
        <v>P</v>
      </c>
      <c r="C73" s="10">
        <f>Prezentace!C74</f>
        <v>0</v>
      </c>
      <c r="D73" s="7">
        <f>Prezentace!D74</f>
        <v>0</v>
      </c>
      <c r="E73" s="87"/>
      <c r="F73" s="88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90"/>
      <c r="AE73" s="147"/>
      <c r="AF73" s="91"/>
      <c r="AG73" s="22" t="str">
        <f t="shared" si="1"/>
        <v>©</v>
      </c>
    </row>
    <row r="74" spans="1:33" ht="15.75" hidden="1">
      <c r="A74" s="18">
        <f>Prezentace!A75</f>
        <v>71</v>
      </c>
      <c r="B74" s="15" t="str">
        <f>Prezentace!B75</f>
        <v>P</v>
      </c>
      <c r="C74" s="10">
        <f>Prezentace!C75</f>
        <v>0</v>
      </c>
      <c r="D74" s="7">
        <f>Prezentace!D75</f>
        <v>0</v>
      </c>
      <c r="E74" s="87"/>
      <c r="F74" s="88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90"/>
      <c r="AE74" s="147"/>
      <c r="AF74" s="91"/>
      <c r="AG74" s="22" t="str">
        <f t="shared" si="1"/>
        <v>©</v>
      </c>
    </row>
    <row r="75" spans="1:33" ht="15.75" hidden="1">
      <c r="A75" s="18">
        <f>Prezentace!A76</f>
        <v>72</v>
      </c>
      <c r="B75" s="15" t="str">
        <f>Prezentace!B76</f>
        <v>P</v>
      </c>
      <c r="C75" s="10">
        <f>Prezentace!C76</f>
        <v>0</v>
      </c>
      <c r="D75" s="7">
        <f>Prezentace!D76</f>
        <v>0</v>
      </c>
      <c r="E75" s="87"/>
      <c r="F75" s="88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90"/>
      <c r="AE75" s="147"/>
      <c r="AF75" s="91"/>
      <c r="AG75" s="22" t="str">
        <f t="shared" si="1"/>
        <v>©</v>
      </c>
    </row>
    <row r="76" spans="1:33" ht="15.75" hidden="1">
      <c r="A76" s="18">
        <f>Prezentace!A77</f>
        <v>73</v>
      </c>
      <c r="B76" s="15" t="str">
        <f>Prezentace!B77</f>
        <v>P</v>
      </c>
      <c r="C76" s="10">
        <f>Prezentace!C77</f>
        <v>0</v>
      </c>
      <c r="D76" s="7">
        <f>Prezentace!D77</f>
        <v>0</v>
      </c>
      <c r="E76" s="87"/>
      <c r="F76" s="88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90"/>
      <c r="AE76" s="147"/>
      <c r="AF76" s="91"/>
      <c r="AG76" s="22" t="str">
        <f t="shared" si="1"/>
        <v>©</v>
      </c>
    </row>
    <row r="77" spans="1:33" ht="15.75" hidden="1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87"/>
      <c r="F77" s="88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90"/>
      <c r="AE77" s="147"/>
      <c r="AF77" s="91"/>
      <c r="AG77" s="22" t="str">
        <f t="shared" si="1"/>
        <v>©</v>
      </c>
    </row>
    <row r="78" spans="1:33" ht="15.75" hidden="1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87"/>
      <c r="F78" s="88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90"/>
      <c r="AE78" s="147"/>
      <c r="AF78" s="91"/>
      <c r="AG78" s="22" t="str">
        <f t="shared" si="1"/>
        <v>©</v>
      </c>
    </row>
    <row r="79" spans="1:33" ht="15.75" hidden="1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87"/>
      <c r="F79" s="88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90"/>
      <c r="AE79" s="147"/>
      <c r="AF79" s="91"/>
      <c r="AG79" s="22" t="str">
        <f t="shared" si="1"/>
        <v>©</v>
      </c>
    </row>
    <row r="80" spans="1:33" ht="15.75" hidden="1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87"/>
      <c r="F80" s="88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90"/>
      <c r="AE80" s="147"/>
      <c r="AF80" s="91"/>
      <c r="AG80" s="22" t="str">
        <f t="shared" si="1"/>
        <v>©</v>
      </c>
    </row>
    <row r="81" spans="1:33" ht="15.75" hidden="1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87"/>
      <c r="F81" s="88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90"/>
      <c r="AE81" s="147"/>
      <c r="AF81" s="91"/>
      <c r="AG81" s="22" t="str">
        <f aca="true" t="shared" si="2" ref="AG81:AG88">IF(C81=0,"©",IF(COUNTA(E81:AD81)=0,"nebyl",IF((SUM(E81:AE81)-AF81)&lt;0,"0,00",(SUM(E81:AE81)-AF81))))</f>
        <v>©</v>
      </c>
    </row>
    <row r="82" spans="1:33" ht="15.75" hidden="1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87"/>
      <c r="F82" s="88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90"/>
      <c r="AE82" s="147"/>
      <c r="AF82" s="91"/>
      <c r="AG82" s="22" t="str">
        <f t="shared" si="2"/>
        <v>©</v>
      </c>
    </row>
    <row r="83" spans="1:33" ht="15.75" hidden="1">
      <c r="A83" s="18">
        <f>Prezentace!A84</f>
        <v>80</v>
      </c>
      <c r="B83" s="15" t="str">
        <f>Prezentace!B84</f>
        <v>P</v>
      </c>
      <c r="C83" s="10">
        <f>Prezentace!C84</f>
        <v>0</v>
      </c>
      <c r="D83" s="7">
        <f>Prezentace!D84</f>
        <v>0</v>
      </c>
      <c r="E83" s="87"/>
      <c r="F83" s="88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90"/>
      <c r="AE83" s="147"/>
      <c r="AF83" s="91"/>
      <c r="AG83" s="22" t="str">
        <f t="shared" si="2"/>
        <v>©</v>
      </c>
    </row>
    <row r="84" spans="1:33" ht="15.75" hidden="1">
      <c r="A84" s="18">
        <f>Prezentace!A85</f>
        <v>81</v>
      </c>
      <c r="B84" s="15" t="str">
        <f>Prezentace!B85</f>
        <v>P</v>
      </c>
      <c r="C84" s="10">
        <f>Prezentace!C85</f>
        <v>0</v>
      </c>
      <c r="D84" s="7">
        <f>Prezentace!D85</f>
        <v>0</v>
      </c>
      <c r="E84" s="87"/>
      <c r="F84" s="88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90"/>
      <c r="AE84" s="147"/>
      <c r="AF84" s="91"/>
      <c r="AG84" s="22" t="str">
        <f t="shared" si="2"/>
        <v>©</v>
      </c>
    </row>
    <row r="85" spans="1:33" ht="15.75" hidden="1">
      <c r="A85" s="18">
        <f>Prezentace!A86</f>
        <v>82</v>
      </c>
      <c r="B85" s="15" t="str">
        <f>Prezentace!B86</f>
        <v>P</v>
      </c>
      <c r="C85" s="10">
        <f>Prezentace!C86</f>
        <v>0</v>
      </c>
      <c r="D85" s="7">
        <f>Prezentace!D86</f>
        <v>0</v>
      </c>
      <c r="E85" s="87"/>
      <c r="F85" s="88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90"/>
      <c r="AE85" s="147"/>
      <c r="AF85" s="91"/>
      <c r="AG85" s="22" t="str">
        <f t="shared" si="2"/>
        <v>©</v>
      </c>
    </row>
    <row r="86" spans="1:33" ht="15.75" hidden="1">
      <c r="A86" s="18">
        <f>Prezentace!A87</f>
        <v>83</v>
      </c>
      <c r="B86" s="15" t="str">
        <f>Prezentace!B87</f>
        <v>P</v>
      </c>
      <c r="C86" s="10">
        <f>Prezentace!C87</f>
        <v>0</v>
      </c>
      <c r="D86" s="7">
        <f>Prezentace!D87</f>
        <v>0</v>
      </c>
      <c r="E86" s="87"/>
      <c r="F86" s="88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90"/>
      <c r="AE86" s="147"/>
      <c r="AF86" s="91"/>
      <c r="AG86" s="22" t="str">
        <f t="shared" si="2"/>
        <v>©</v>
      </c>
    </row>
    <row r="87" spans="1:33" ht="15.75" hidden="1">
      <c r="A87" s="18">
        <f>Prezentace!A88</f>
        <v>84</v>
      </c>
      <c r="B87" s="15" t="str">
        <f>Prezentace!B88</f>
        <v>P</v>
      </c>
      <c r="C87" s="10">
        <f>Prezentace!C88</f>
        <v>0</v>
      </c>
      <c r="D87" s="7">
        <f>Prezentace!D88</f>
        <v>0</v>
      </c>
      <c r="E87" s="87"/>
      <c r="F87" s="88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90"/>
      <c r="AE87" s="147"/>
      <c r="AF87" s="91"/>
      <c r="AG87" s="22" t="str">
        <f t="shared" si="2"/>
        <v>©</v>
      </c>
    </row>
    <row r="88" spans="1:33" ht="16.5" hidden="1" thickBot="1">
      <c r="A88" s="19">
        <f>Prezentace!A89</f>
        <v>85</v>
      </c>
      <c r="B88" s="16" t="str">
        <f>Prezentace!B89</f>
        <v>P</v>
      </c>
      <c r="C88" s="11">
        <f>Prezentace!C89</f>
        <v>0</v>
      </c>
      <c r="D88" s="8">
        <f>Prezentace!D89</f>
        <v>0</v>
      </c>
      <c r="E88" s="95"/>
      <c r="F88" s="96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8"/>
      <c r="AE88" s="148"/>
      <c r="AF88" s="99"/>
      <c r="AG88" s="101" t="str">
        <f t="shared" si="2"/>
        <v>©</v>
      </c>
    </row>
  </sheetData>
  <sheetProtection sheet="1"/>
  <mergeCells count="1">
    <mergeCell ref="C1:G1"/>
  </mergeCells>
  <conditionalFormatting sqref="A4:B88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 PC</cp:lastModifiedBy>
  <cp:lastPrinted>2020-06-20T11:21:27Z</cp:lastPrinted>
  <dcterms:created xsi:type="dcterms:W3CDTF">2003-04-01T12:06:07Z</dcterms:created>
  <dcterms:modified xsi:type="dcterms:W3CDTF">2020-06-20T13:15:22Z</dcterms:modified>
  <cp:category/>
  <cp:version/>
  <cp:contentType/>
  <cp:contentStatus/>
</cp:coreProperties>
</file>