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225" activeTab="4"/>
  </bookViews>
  <sheets>
    <sheet name="Prezentace" sheetId="1" r:id="rId1"/>
    <sheet name="1" sheetId="2" r:id="rId2"/>
    <sheet name="2" sheetId="3" r:id="rId3"/>
    <sheet name="3" sheetId="4" r:id="rId4"/>
    <sheet name="Prezentace (2)" sheetId="5" r:id="rId5"/>
  </sheets>
  <definedNames/>
  <calcPr fullCalcOnLoad="1"/>
</workbook>
</file>

<file path=xl/sharedStrings.xml><?xml version="1.0" encoding="utf-8"?>
<sst xmlns="http://schemas.openxmlformats.org/spreadsheetml/2006/main" count="1331" uniqueCount="230">
  <si>
    <t>Pořadí</t>
  </si>
  <si>
    <t>číslo</t>
  </si>
  <si>
    <t>Příjmení</t>
  </si>
  <si>
    <t>Jméno</t>
  </si>
  <si>
    <t>Celkový</t>
  </si>
  <si>
    <t>výsledek</t>
  </si>
  <si>
    <t>Klub (organizace)</t>
  </si>
  <si>
    <t>Start.</t>
  </si>
  <si>
    <t>Čas vyvěšení:</t>
  </si>
  <si>
    <t xml:space="preserve"> </t>
  </si>
  <si>
    <t>Josef</t>
  </si>
  <si>
    <t>Karel</t>
  </si>
  <si>
    <t>Petr</t>
  </si>
  <si>
    <t>Monika</t>
  </si>
  <si>
    <t>Součet</t>
  </si>
  <si>
    <t>KVZ Vltava Týn n/V</t>
  </si>
  <si>
    <t>Antonín</t>
  </si>
  <si>
    <t>Pavel</t>
  </si>
  <si>
    <t>RR Milín</t>
  </si>
  <si>
    <t>Jan</t>
  </si>
  <si>
    <t>SSK Kaplice</t>
  </si>
  <si>
    <t>Kategorie:</t>
  </si>
  <si>
    <t>A</t>
  </si>
  <si>
    <t>B</t>
  </si>
  <si>
    <t>Zbraň</t>
  </si>
  <si>
    <t>Kat.</t>
  </si>
  <si>
    <t>Mosin</t>
  </si>
  <si>
    <t>Sa 58</t>
  </si>
  <si>
    <t>Kejř</t>
  </si>
  <si>
    <t>Kališ</t>
  </si>
  <si>
    <t>Kališová</t>
  </si>
  <si>
    <t>Ivan</t>
  </si>
  <si>
    <t>Pavelka</t>
  </si>
  <si>
    <t>Moravec</t>
  </si>
  <si>
    <t>SK Prachatice</t>
  </si>
  <si>
    <t>SKS 45</t>
  </si>
  <si>
    <t>Zdeněk</t>
  </si>
  <si>
    <t>Kafka</t>
  </si>
  <si>
    <t>SK Písek</t>
  </si>
  <si>
    <t>M 16</t>
  </si>
  <si>
    <t>W 94</t>
  </si>
  <si>
    <t>Červenka</t>
  </si>
  <si>
    <t>Mauser</t>
  </si>
  <si>
    <t>SK Borek</t>
  </si>
  <si>
    <t>Januška</t>
  </si>
  <si>
    <t>Miloslav</t>
  </si>
  <si>
    <t>SK Opařany</t>
  </si>
  <si>
    <t>Disc.</t>
  </si>
  <si>
    <t>rány</t>
  </si>
  <si>
    <t>Disciplina 1</t>
  </si>
  <si>
    <t>vz. 54</t>
  </si>
  <si>
    <t>Miroslav</t>
  </si>
  <si>
    <t>vz.24</t>
  </si>
  <si>
    <t>Sharps</t>
  </si>
  <si>
    <t>Kotrč</t>
  </si>
  <si>
    <t>Dlouhá Stropnice</t>
  </si>
  <si>
    <t>KVZ Stromovka Č. B.</t>
  </si>
  <si>
    <t>Jiří</t>
  </si>
  <si>
    <t>KG</t>
  </si>
  <si>
    <t>Míček</t>
  </si>
  <si>
    <t>Milan</t>
  </si>
  <si>
    <t>Štěch</t>
  </si>
  <si>
    <t>Slad</t>
  </si>
  <si>
    <t>Aleš</t>
  </si>
  <si>
    <t>R 15</t>
  </si>
  <si>
    <t>SK Telč</t>
  </si>
  <si>
    <t>C</t>
  </si>
  <si>
    <t>Jáchym</t>
  </si>
  <si>
    <t>Norinco M305</t>
  </si>
  <si>
    <t>L1 A1</t>
  </si>
  <si>
    <t>Dolák</t>
  </si>
  <si>
    <t>Emil</t>
  </si>
  <si>
    <t>RB</t>
  </si>
  <si>
    <t>Antropius</t>
  </si>
  <si>
    <t>Florián</t>
  </si>
  <si>
    <t>AVZO N. Hrady</t>
  </si>
  <si>
    <t>Blavka</t>
  </si>
  <si>
    <t>Lubomír</t>
  </si>
  <si>
    <t>Nové Hrady</t>
  </si>
  <si>
    <t>Pakosta</t>
  </si>
  <si>
    <t>SK Čekanice</t>
  </si>
  <si>
    <t>Hořejší</t>
  </si>
  <si>
    <t>Stanislav</t>
  </si>
  <si>
    <t>M1</t>
  </si>
  <si>
    <t>SR</t>
  </si>
  <si>
    <t>K 31</t>
  </si>
  <si>
    <t>Koltai</t>
  </si>
  <si>
    <t>Jon</t>
  </si>
  <si>
    <t>Libor</t>
  </si>
  <si>
    <t>Mironiuk</t>
  </si>
  <si>
    <t>Pechová</t>
  </si>
  <si>
    <t>Hana</t>
  </si>
  <si>
    <t>Bočan</t>
  </si>
  <si>
    <t>De Fant</t>
  </si>
  <si>
    <t>Rudolf</t>
  </si>
  <si>
    <t>Enfield</t>
  </si>
  <si>
    <t>Květenský</t>
  </si>
  <si>
    <t>Pětivlas</t>
  </si>
  <si>
    <t>David</t>
  </si>
  <si>
    <t>Štrobl</t>
  </si>
  <si>
    <t>Michal</t>
  </si>
  <si>
    <t>KVZ ÚVS J. Hradec</t>
  </si>
  <si>
    <t>Štrobl ml.</t>
  </si>
  <si>
    <t>Líbenek</t>
  </si>
  <si>
    <t>Tomáš</t>
  </si>
  <si>
    <t>SSK Milevsko</t>
  </si>
  <si>
    <t>Líbenková</t>
  </si>
  <si>
    <t>Kateřina</t>
  </si>
  <si>
    <t>Kutnohorský</t>
  </si>
  <si>
    <t>Beroun</t>
  </si>
  <si>
    <t>Čunát</t>
  </si>
  <si>
    <t>Chovanec</t>
  </si>
  <si>
    <t>AVZO Malonty</t>
  </si>
  <si>
    <t>Štícha</t>
  </si>
  <si>
    <t>Marek</t>
  </si>
  <si>
    <t>KVZ Jitka J. Hradec</t>
  </si>
  <si>
    <t>Jaroslav</t>
  </si>
  <si>
    <t>Kočí</t>
  </si>
  <si>
    <t>AK - 47</t>
  </si>
  <si>
    <t>SK Chvalšiny</t>
  </si>
  <si>
    <t>Bláha</t>
  </si>
  <si>
    <t>SK Borovany</t>
  </si>
  <si>
    <t>Dvořák</t>
  </si>
  <si>
    <t>Václav</t>
  </si>
  <si>
    <t>SKP Č. Budějovice</t>
  </si>
  <si>
    <t>Disciplina 3</t>
  </si>
  <si>
    <t>Terč  P 07,  vzdálenost 50m, poloha vstoje, 10 ran soutěžních, 8 minut</t>
  </si>
  <si>
    <t>Terč 135P/II,(redukovaný) vzdálenost 50m, poloha vleže, 10 ran soutěžních, 8 minut</t>
  </si>
  <si>
    <t>Terč střed 50*20 vzdálenost 50m, poloha vleže, 10 ran soutěžních, 8 minut</t>
  </si>
  <si>
    <t xml:space="preserve">Relax cup </t>
  </si>
  <si>
    <t xml:space="preserve">Výsledková listina </t>
  </si>
  <si>
    <t>Střelecká soutěž Vpu</t>
  </si>
  <si>
    <t xml:space="preserve">  Disciplina 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</si>
  <si>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</si>
  <si>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</si>
  <si>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</si>
  <si>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</si>
  <si>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</si>
  <si>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</si>
  <si>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</si>
  <si>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</si>
  <si>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</si>
  <si>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</si>
  <si>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</si>
  <si>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</si>
  <si>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</si>
  <si>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</si>
  <si>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</si>
  <si>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</si>
  <si>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</si>
  <si>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</si>
  <si>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</si>
  <si>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</si>
  <si>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</si>
  <si>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</si>
  <si>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</si>
  <si>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</si>
  <si>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</si>
  <si>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</si>
  <si>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</si>
  <si>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</si>
  <si>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</si>
  <si>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</si>
  <si>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</si>
  <si>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</si>
  <si>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</si>
  <si>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</si>
  <si>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</si>
  <si>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</si>
  <si>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</si>
  <si>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</si>
  <si>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</si>
  <si>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</si>
  <si>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</si>
  <si>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D</t>
  </si>
  <si>
    <t>18.7.2020                           Telč -  Dyjické mosty</t>
  </si>
  <si>
    <t>opakovací puška do r. 1960</t>
  </si>
  <si>
    <t>samonabíjecí puška - 7,62*39</t>
  </si>
  <si>
    <t>samonabíjecí puška do r.1960  6-8mm</t>
  </si>
  <si>
    <t>samonabíjecí puška 5.45-8mm</t>
  </si>
  <si>
    <t>Bouda</t>
  </si>
  <si>
    <t>Lukáš</t>
  </si>
  <si>
    <t>AK-47</t>
  </si>
  <si>
    <t>FN-Fal</t>
  </si>
  <si>
    <t>SSK Telč</t>
  </si>
  <si>
    <t>Šindelář</t>
  </si>
  <si>
    <t>František</t>
  </si>
  <si>
    <t>AK-74</t>
  </si>
  <si>
    <t>SA-58</t>
  </si>
  <si>
    <t>M-305</t>
  </si>
  <si>
    <t>K-98</t>
  </si>
  <si>
    <t>Smejkal</t>
  </si>
  <si>
    <t>Martin</t>
  </si>
  <si>
    <t>Winchester</t>
  </si>
  <si>
    <t>Machek</t>
  </si>
  <si>
    <t>SKS-45</t>
  </si>
  <si>
    <t>Avzo Chvalšiny</t>
  </si>
  <si>
    <t>Frolík</t>
  </si>
  <si>
    <t>SSK Slavonice</t>
  </si>
  <si>
    <t>KVZ Telč</t>
  </si>
  <si>
    <t>M-16 Marksman</t>
  </si>
  <si>
    <t>Fuksa</t>
  </si>
  <si>
    <t>Viktor</t>
  </si>
  <si>
    <t>KVZ Počátky</t>
  </si>
  <si>
    <t>Mosin Nagant</t>
  </si>
  <si>
    <t>Seitl</t>
  </si>
  <si>
    <t>Setilová</t>
  </si>
  <si>
    <t>Rossi</t>
  </si>
  <si>
    <t>Holý</t>
  </si>
  <si>
    <t>K-31</t>
  </si>
  <si>
    <t>Luděk</t>
  </si>
  <si>
    <t>Herceg</t>
  </si>
  <si>
    <t>Bohumil</t>
  </si>
  <si>
    <t>KVZ Fruko</t>
  </si>
  <si>
    <t>AR-15</t>
  </si>
  <si>
    <t>Švihálek</t>
  </si>
  <si>
    <t>Žemlička</t>
  </si>
  <si>
    <t>Ladislav</t>
  </si>
  <si>
    <t>KVZ Týn</t>
  </si>
  <si>
    <t>Žemličková</t>
  </si>
  <si>
    <t>Marie</t>
  </si>
  <si>
    <t>Vaněk</t>
  </si>
  <si>
    <t>KVZ při UVS JH</t>
  </si>
  <si>
    <t>Baránek</t>
  </si>
  <si>
    <t>KVZ Pelhřimov</t>
  </si>
  <si>
    <t>Krček</t>
  </si>
  <si>
    <t>A - opakovací puška do r. 1960</t>
  </si>
  <si>
    <t>B - samonabíjecí puška - 7,62*39</t>
  </si>
  <si>
    <t>C - samonabíjecí puška do r.1960  6-8mm</t>
  </si>
  <si>
    <t>D - samonabíjecí puška 5.45-8mm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</si>
</sst>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7"/>
      <name val="Arial CE"/>
      <family val="0"/>
    </font>
    <font>
      <b/>
      <sz val="48"/>
      <name val="Arial Black"/>
      <family val="2"/>
    </font>
    <font>
      <b/>
      <sz val="16"/>
      <name val="Arial Black"/>
      <family val="2"/>
    </font>
    <font>
      <b/>
      <sz val="12"/>
      <name val="Arial"/>
      <family val="2"/>
    </font>
    <font>
      <b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9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9" xfId="0" applyNumberFormat="1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24" xfId="0" applyFont="1" applyBorder="1" applyAlignment="1" applyProtection="1">
      <alignment horizontal="center" vertical="center" shrinkToFit="1"/>
      <protection hidden="1"/>
    </xf>
    <xf numFmtId="0" fontId="1" fillId="0" borderId="25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22" fontId="6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1" fontId="0" fillId="0" borderId="15" xfId="0" applyNumberFormat="1" applyFont="1" applyBorder="1" applyAlignment="1" applyProtection="1">
      <alignment horizontal="center" vertical="center"/>
      <protection hidden="1"/>
    </xf>
    <xf numFmtId="1" fontId="0" fillId="0" borderId="19" xfId="0" applyNumberFormat="1" applyFont="1" applyBorder="1" applyAlignment="1" applyProtection="1">
      <alignment horizontal="center" vertical="center"/>
      <protection hidden="1"/>
    </xf>
    <xf numFmtId="1" fontId="0" fillId="0" borderId="17" xfId="0" applyNumberFormat="1" applyFont="1" applyBorder="1" applyAlignment="1" applyProtection="1">
      <alignment horizontal="center" vertical="center"/>
      <protection hidden="1"/>
    </xf>
    <xf numFmtId="1" fontId="0" fillId="0" borderId="28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horizontal="center" vertical="center" shrinkToFit="1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49" fontId="1" fillId="0" borderId="32" xfId="0" applyNumberFormat="1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" fontId="0" fillId="0" borderId="33" xfId="0" applyNumberFormat="1" applyFont="1" applyBorder="1" applyAlignment="1" applyProtection="1">
      <alignment horizontal="center" vertical="center"/>
      <protection hidden="1"/>
    </xf>
    <xf numFmtId="1" fontId="0" fillId="0" borderId="34" xfId="0" applyNumberFormat="1" applyFont="1" applyBorder="1" applyAlignment="1" applyProtection="1">
      <alignment horizontal="center" vertical="center"/>
      <protection hidden="1"/>
    </xf>
    <xf numFmtId="1" fontId="0" fillId="0" borderId="35" xfId="0" applyNumberFormat="1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2" fillId="0" borderId="37" xfId="0" applyNumberFormat="1" applyFont="1" applyBorder="1" applyAlignment="1" applyProtection="1">
      <alignment horizontal="center" vertical="center"/>
      <protection hidden="1"/>
    </xf>
    <xf numFmtId="49" fontId="2" fillId="0" borderId="37" xfId="0" applyNumberFormat="1" applyFont="1" applyBorder="1" applyAlignment="1" applyProtection="1">
      <alignment vertical="center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49" fontId="2" fillId="0" borderId="38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44" xfId="0" applyFont="1" applyBorder="1" applyAlignment="1" applyProtection="1">
      <alignment horizontal="left" vertical="center"/>
      <protection locked="0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1" fontId="0" fillId="0" borderId="44" xfId="0" applyNumberFormat="1" applyFont="1" applyBorder="1" applyAlignment="1" applyProtection="1">
      <alignment horizontal="left" vertical="center"/>
      <protection hidden="1"/>
    </xf>
    <xf numFmtId="1" fontId="0" fillId="0" borderId="11" xfId="0" applyNumberFormat="1" applyFont="1" applyBorder="1" applyAlignment="1" applyProtection="1">
      <alignment horizontal="left" vertical="center"/>
      <protection hidden="1"/>
    </xf>
    <xf numFmtId="1" fontId="4" fillId="0" borderId="11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49" fontId="4" fillId="0" borderId="38" xfId="0" applyNumberFormat="1" applyFont="1" applyBorder="1" applyAlignment="1" applyProtection="1">
      <alignment horizontal="center" vertical="center"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11" xfId="0" applyNumberFormat="1" applyFont="1" applyBorder="1" applyAlignment="1" applyProtection="1">
      <alignment horizontal="center" vertical="center"/>
      <protection hidden="1"/>
    </xf>
    <xf numFmtId="1" fontId="10" fillId="0" borderId="45" xfId="0" applyNumberFormat="1" applyFont="1" applyBorder="1" applyAlignment="1" applyProtection="1">
      <alignment horizontal="center" vertical="center"/>
      <protection hidden="1"/>
    </xf>
    <xf numFmtId="1" fontId="10" fillId="0" borderId="32" xfId="0" applyNumberFormat="1" applyFont="1" applyBorder="1" applyAlignment="1" applyProtection="1">
      <alignment horizontal="center" vertical="center"/>
      <protection hidden="1"/>
    </xf>
    <xf numFmtId="49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49" fontId="2" fillId="0" borderId="33" xfId="0" applyNumberFormat="1" applyFont="1" applyBorder="1" applyAlignment="1" applyProtection="1">
      <alignment vertical="center"/>
      <protection hidden="1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left" vertical="center"/>
      <protection hidden="1"/>
    </xf>
    <xf numFmtId="49" fontId="0" fillId="0" borderId="38" xfId="0" applyNumberFormat="1" applyFont="1" applyBorder="1" applyAlignment="1" applyProtection="1">
      <alignment horizontal="left" vertical="center"/>
      <protection hidden="1"/>
    </xf>
    <xf numFmtId="49" fontId="0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48" xfId="0" applyNumberFormat="1" applyFont="1" applyBorder="1" applyAlignment="1" applyProtection="1">
      <alignment horizontal="center" vertical="center"/>
      <protection locked="0"/>
    </xf>
    <xf numFmtId="1" fontId="11" fillId="0" borderId="49" xfId="0" applyNumberFormat="1" applyFont="1" applyBorder="1" applyAlignment="1" applyProtection="1">
      <alignment horizontal="center" vertical="center"/>
      <protection locked="0"/>
    </xf>
    <xf numFmtId="1" fontId="11" fillId="0" borderId="5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horizontal="center" vertical="center"/>
      <protection hidden="1"/>
    </xf>
    <xf numFmtId="1" fontId="12" fillId="0" borderId="11" xfId="0" applyNumberFormat="1" applyFont="1" applyBorder="1" applyAlignment="1" applyProtection="1">
      <alignment horizontal="center" vertical="center"/>
      <protection hidden="1"/>
    </xf>
    <xf numFmtId="1" fontId="12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49" fontId="11" fillId="0" borderId="38" xfId="0" applyNumberFormat="1" applyFont="1" applyBorder="1" applyAlignment="1" applyProtection="1">
      <alignment horizontal="center" vertical="center"/>
      <protection hidden="1"/>
    </xf>
    <xf numFmtId="1" fontId="11" fillId="0" borderId="44" xfId="0" applyNumberFormat="1" applyFont="1" applyBorder="1" applyAlignment="1" applyProtection="1">
      <alignment horizontal="center" vertical="center"/>
      <protection hidden="1"/>
    </xf>
    <xf numFmtId="1" fontId="11" fillId="0" borderId="11" xfId="0" applyNumberFormat="1" applyFont="1" applyBorder="1" applyAlignment="1" applyProtection="1">
      <alignment horizontal="center" vertical="center"/>
      <protection hidden="1"/>
    </xf>
    <xf numFmtId="1" fontId="11" fillId="0" borderId="32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49" fontId="1" fillId="0" borderId="0" xfId="0" applyNumberFormat="1" applyFont="1" applyBorder="1" applyAlignment="1" applyProtection="1">
      <alignment horizontal="left" vertical="center" indent="1"/>
      <protection hidden="1"/>
    </xf>
    <xf numFmtId="0" fontId="1" fillId="0" borderId="51" xfId="0" applyFont="1" applyBorder="1" applyAlignment="1" applyProtection="1">
      <alignment horizontal="center" vertical="center" shrinkToFit="1"/>
      <protection hidden="1"/>
    </xf>
    <xf numFmtId="1" fontId="0" fillId="0" borderId="13" xfId="0" applyNumberFormat="1" applyFont="1" applyBorder="1" applyAlignment="1" applyProtection="1">
      <alignment horizontal="center" vertical="center"/>
      <protection hidden="1"/>
    </xf>
    <xf numFmtId="1" fontId="0" fillId="0" borderId="14" xfId="0" applyNumberFormat="1" applyFont="1" applyBorder="1" applyAlignment="1" applyProtection="1">
      <alignment horizontal="center" vertical="center"/>
      <protection hidden="1"/>
    </xf>
    <xf numFmtId="1" fontId="10" fillId="0" borderId="44" xfId="0" applyNumberFormat="1" applyFont="1" applyBorder="1" applyAlignment="1" applyProtection="1">
      <alignment horizontal="center" vertical="center"/>
      <protection hidden="1"/>
    </xf>
    <xf numFmtId="1" fontId="11" fillId="0" borderId="52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1" fontId="0" fillId="0" borderId="37" xfId="0" applyNumberFormat="1" applyFont="1" applyBorder="1" applyAlignment="1" applyProtection="1">
      <alignment horizontal="center" vertical="center"/>
      <protection hidden="1"/>
    </xf>
    <xf numFmtId="1" fontId="1" fillId="0" borderId="44" xfId="0" applyNumberFormat="1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9" xfId="0" applyFont="1" applyBorder="1" applyAlignment="1" applyProtection="1">
      <alignment horizontal="center" vertical="center" wrapText="1"/>
      <protection hidden="1"/>
    </xf>
    <xf numFmtId="0" fontId="7" fillId="0" borderId="3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5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shrinkToFit="1"/>
      <protection hidden="1"/>
    </xf>
    <xf numFmtId="1" fontId="10" fillId="0" borderId="23" xfId="0" applyNumberFormat="1" applyFont="1" applyBorder="1" applyAlignment="1" applyProtection="1">
      <alignment horizontal="center" vertical="center"/>
      <protection hidden="1"/>
    </xf>
    <xf numFmtId="1" fontId="10" fillId="0" borderId="55" xfId="0" applyNumberFormat="1" applyFont="1" applyBorder="1" applyAlignment="1" applyProtection="1">
      <alignment horizontal="center" vertical="center"/>
      <protection hidden="1"/>
    </xf>
    <xf numFmtId="1" fontId="10" fillId="0" borderId="22" xfId="0" applyNumberFormat="1" applyFont="1" applyBorder="1" applyAlignment="1" applyProtection="1">
      <alignment horizontal="center" vertical="center"/>
      <protection hidden="1"/>
    </xf>
    <xf numFmtId="1" fontId="10" fillId="0" borderId="29" xfId="0" applyNumberFormat="1" applyFont="1" applyBorder="1" applyAlignment="1" applyProtection="1">
      <alignment horizontal="center" vertical="center"/>
      <protection hidden="1"/>
    </xf>
    <xf numFmtId="1" fontId="10" fillId="0" borderId="38" xfId="0" applyNumberFormat="1" applyFont="1" applyBorder="1" applyAlignment="1" applyProtection="1">
      <alignment horizontal="center" vertical="center"/>
      <protection hidden="1"/>
    </xf>
    <xf numFmtId="1" fontId="10" fillId="0" borderId="51" xfId="0" applyNumberFormat="1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shrinkToFit="1"/>
      <protection hidden="1"/>
    </xf>
    <xf numFmtId="0" fontId="1" fillId="0" borderId="55" xfId="0" applyFont="1" applyBorder="1" applyAlignment="1" applyProtection="1">
      <alignment horizontal="center" vertical="center" shrinkToFit="1"/>
      <protection hidden="1"/>
    </xf>
    <xf numFmtId="0" fontId="1" fillId="0" borderId="22" xfId="0" applyFont="1" applyBorder="1" applyAlignment="1" applyProtection="1">
      <alignment horizontal="center" vertical="center" shrinkToFit="1"/>
      <protection hidden="1"/>
    </xf>
    <xf numFmtId="0" fontId="1" fillId="0" borderId="29" xfId="0" applyFont="1" applyBorder="1" applyAlignment="1" applyProtection="1">
      <alignment horizontal="center" vertical="center" shrinkToFit="1"/>
      <protection hidden="1"/>
    </xf>
    <xf numFmtId="0" fontId="1" fillId="0" borderId="38" xfId="0" applyFont="1" applyBorder="1" applyAlignment="1" applyProtection="1">
      <alignment horizontal="center" vertical="center" shrinkToFit="1"/>
      <protection hidden="1"/>
    </xf>
    <xf numFmtId="0" fontId="1" fillId="0" borderId="51" xfId="0" applyFont="1" applyBorder="1" applyAlignment="1" applyProtection="1">
      <alignment horizontal="center" vertical="center" shrinkToFi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1">
    <dxf>
      <font>
        <b/>
        <i val="0"/>
        <name val="Cambria"/>
        <color rgb="FF9C0006"/>
      </font>
      <fill>
        <patternFill>
          <bgColor rgb="FFFFC7CE"/>
        </patternFill>
      </fill>
    </dxf>
    <dxf>
      <font>
        <b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3" tint="0.3999499976634979"/>
        </patternFill>
      </fill>
    </dxf>
    <dxf>
      <font>
        <b/>
        <i val="0"/>
        <name val="Cambria"/>
        <color rgb="FF9C0006"/>
      </font>
      <fill>
        <patternFill>
          <bgColor rgb="FFFFC7CE"/>
        </patternFill>
      </fill>
    </dxf>
    <dxf>
      <font>
        <b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theme="0"/>
      </font>
      <fill>
        <patternFill>
          <bgColor theme="3" tint="0.399949997663497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theme="0"/>
      </font>
      <fill>
        <patternFill>
          <bgColor theme="3" tint="0.3999499976634979"/>
        </patternFill>
      </fill>
      <border/>
    </dxf>
    <dxf>
      <font>
        <b/>
        <i val="0"/>
        <color rgb="FF006100"/>
      </font>
      <fill>
        <patternFill>
          <bgColor rgb="FFC6EFCE"/>
        </patternFill>
      </fill>
      <border/>
    </dxf>
    <dxf>
      <font>
        <b/>
        <i val="0"/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3" tint="0.3999499976634979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zoomScalePageLayoutView="0" workbookViewId="0" topLeftCell="A1">
      <selection activeCell="B92" sqref="B92"/>
    </sheetView>
  </sheetViews>
  <sheetFormatPr defaultColWidth="9.00390625" defaultRowHeight="12.75"/>
  <cols>
    <col min="1" max="1" width="5.625" style="15" customWidth="1"/>
    <col min="2" max="2" width="4.875" style="105" customWidth="1"/>
    <col min="3" max="3" width="14.875" style="15" customWidth="1"/>
    <col min="4" max="4" width="10.625" style="15" customWidth="1"/>
    <col min="5" max="5" width="14.125" style="15" customWidth="1"/>
    <col min="6" max="6" width="21.75390625" style="15" customWidth="1"/>
    <col min="7" max="7" width="8.625" style="15" customWidth="1"/>
    <col min="8" max="9" width="8.375" style="15" customWidth="1"/>
    <col min="10" max="10" width="9.375" style="15" customWidth="1"/>
    <col min="11" max="11" width="10.875" style="15" customWidth="1"/>
    <col min="12" max="12" width="9.125" style="15" customWidth="1"/>
    <col min="13" max="13" width="2.25390625" style="16" hidden="1" customWidth="1"/>
    <col min="14" max="14" width="9.625" style="43" hidden="1" customWidth="1"/>
    <col min="15" max="15" width="8.375" style="43" hidden="1" customWidth="1"/>
    <col min="16" max="16" width="12.375" style="43" hidden="1" customWidth="1"/>
    <col min="17" max="17" width="19.00390625" style="43" hidden="1" customWidth="1"/>
    <col min="18" max="18" width="2.25390625" style="15" hidden="1" customWidth="1"/>
    <col min="19" max="19" width="11.375" style="15" hidden="1" customWidth="1"/>
    <col min="20" max="20" width="7.875" style="15" hidden="1" customWidth="1"/>
    <col min="21" max="21" width="12.375" style="15" hidden="1" customWidth="1"/>
    <col min="22" max="22" width="18.00390625" style="15" hidden="1" customWidth="1"/>
    <col min="23" max="16384" width="9.125" style="15" customWidth="1"/>
  </cols>
  <sheetData>
    <row r="1" spans="1:16" ht="40.5" customHeight="1">
      <c r="A1" s="141" t="s">
        <v>130</v>
      </c>
      <c r="B1" s="142"/>
      <c r="C1" s="142"/>
      <c r="D1" s="143"/>
      <c r="E1" s="135" t="s">
        <v>129</v>
      </c>
      <c r="F1" s="136"/>
      <c r="G1" s="136"/>
      <c r="H1" s="136"/>
      <c r="I1" s="137"/>
      <c r="J1" s="129" t="s">
        <v>175</v>
      </c>
      <c r="K1" s="130"/>
      <c r="N1" s="128"/>
      <c r="O1" s="128"/>
      <c r="P1" s="128"/>
    </row>
    <row r="2" spans="1:23" ht="27" customHeight="1" thickBot="1">
      <c r="A2" s="144" t="s">
        <v>131</v>
      </c>
      <c r="B2" s="145"/>
      <c r="C2" s="145"/>
      <c r="D2" s="146"/>
      <c r="E2" s="138"/>
      <c r="F2" s="139"/>
      <c r="G2" s="139"/>
      <c r="H2" s="139"/>
      <c r="I2" s="140"/>
      <c r="J2" s="131"/>
      <c r="K2" s="132"/>
      <c r="N2" s="128"/>
      <c r="O2" s="128"/>
      <c r="P2" s="128"/>
      <c r="W2" s="16"/>
    </row>
    <row r="3" spans="1:11" ht="12" customHeight="1">
      <c r="A3" s="28" t="s">
        <v>7</v>
      </c>
      <c r="B3" s="133" t="s">
        <v>25</v>
      </c>
      <c r="C3" s="126" t="s">
        <v>2</v>
      </c>
      <c r="D3" s="126" t="s">
        <v>3</v>
      </c>
      <c r="E3" s="126" t="s">
        <v>24</v>
      </c>
      <c r="F3" s="126" t="s">
        <v>6</v>
      </c>
      <c r="G3" s="29" t="s">
        <v>47</v>
      </c>
      <c r="H3" s="30" t="s">
        <v>47</v>
      </c>
      <c r="I3" s="30" t="s">
        <v>47</v>
      </c>
      <c r="J3" s="28" t="s">
        <v>4</v>
      </c>
      <c r="K3" s="126" t="s">
        <v>0</v>
      </c>
    </row>
    <row r="4" spans="1:11" ht="13.5" customHeight="1" thickBot="1">
      <c r="A4" s="31" t="s">
        <v>1</v>
      </c>
      <c r="B4" s="134"/>
      <c r="C4" s="127"/>
      <c r="D4" s="127"/>
      <c r="E4" s="127"/>
      <c r="F4" s="127"/>
      <c r="G4" s="32">
        <v>1</v>
      </c>
      <c r="H4" s="51">
        <v>2</v>
      </c>
      <c r="I4" s="51">
        <v>3</v>
      </c>
      <c r="J4" s="52" t="s">
        <v>5</v>
      </c>
      <c r="K4" s="127"/>
    </row>
    <row r="5" spans="1:22" s="33" customFormat="1" ht="15">
      <c r="A5" s="86">
        <v>32</v>
      </c>
      <c r="B5" s="101" t="s">
        <v>22</v>
      </c>
      <c r="C5" s="1" t="s">
        <v>41</v>
      </c>
      <c r="D5" s="11" t="s">
        <v>17</v>
      </c>
      <c r="E5" s="11" t="s">
        <v>193</v>
      </c>
      <c r="F5" s="12" t="s">
        <v>224</v>
      </c>
      <c r="G5" s="47">
        <f>1!N5</f>
        <v>93</v>
      </c>
      <c r="H5" s="50">
        <f>2!N5</f>
        <v>66</v>
      </c>
      <c r="I5" s="53">
        <f>3!N5</f>
        <v>85</v>
      </c>
      <c r="J5" s="55">
        <f>SUM(G5:I5)</f>
        <v>244</v>
      </c>
      <c r="K5" s="45">
        <f aca="true" t="shared" si="0" ref="K5:K43">RANK(J5,$J$5:$J$84)</f>
        <v>21</v>
      </c>
      <c r="M5" s="42" t="s">
        <v>22</v>
      </c>
      <c r="N5" s="44" t="s">
        <v>73</v>
      </c>
      <c r="O5" s="44" t="s">
        <v>71</v>
      </c>
      <c r="P5" s="44" t="s">
        <v>72</v>
      </c>
      <c r="Q5" s="44" t="s">
        <v>18</v>
      </c>
      <c r="R5" s="33" t="s">
        <v>22</v>
      </c>
      <c r="S5" s="33" t="s">
        <v>120</v>
      </c>
      <c r="T5" s="33" t="s">
        <v>17</v>
      </c>
      <c r="U5" s="33" t="s">
        <v>26</v>
      </c>
      <c r="V5" s="33" t="s">
        <v>121</v>
      </c>
    </row>
    <row r="6" spans="1:22" s="33" customFormat="1" ht="15">
      <c r="A6" s="87">
        <v>16</v>
      </c>
      <c r="B6" s="102" t="s">
        <v>22</v>
      </c>
      <c r="C6" s="77" t="s">
        <v>201</v>
      </c>
      <c r="D6" s="76" t="s">
        <v>202</v>
      </c>
      <c r="E6" s="13" t="s">
        <v>204</v>
      </c>
      <c r="F6" s="14" t="s">
        <v>203</v>
      </c>
      <c r="G6" s="48">
        <f>1!N6</f>
        <v>92</v>
      </c>
      <c r="H6" s="49">
        <f>2!N6</f>
        <v>94</v>
      </c>
      <c r="I6" s="54">
        <f>3!N6</f>
        <v>92</v>
      </c>
      <c r="J6" s="56">
        <f aca="true" t="shared" si="1" ref="J6:J84">SUM(G6:I6)</f>
        <v>278</v>
      </c>
      <c r="K6" s="46">
        <f t="shared" si="0"/>
        <v>6</v>
      </c>
      <c r="M6" s="42" t="s">
        <v>23</v>
      </c>
      <c r="N6" s="44" t="s">
        <v>73</v>
      </c>
      <c r="O6" s="44" t="s">
        <v>71</v>
      </c>
      <c r="P6" s="44" t="s">
        <v>27</v>
      </c>
      <c r="Q6" s="44" t="s">
        <v>18</v>
      </c>
      <c r="R6" s="33" t="s">
        <v>23</v>
      </c>
      <c r="S6" s="33" t="s">
        <v>120</v>
      </c>
      <c r="T6" s="33" t="s">
        <v>17</v>
      </c>
      <c r="U6" s="33" t="s">
        <v>27</v>
      </c>
      <c r="V6" s="33" t="s">
        <v>121</v>
      </c>
    </row>
    <row r="7" spans="1:22" s="33" customFormat="1" ht="15">
      <c r="A7" s="87">
        <v>20</v>
      </c>
      <c r="B7" s="102" t="s">
        <v>22</v>
      </c>
      <c r="C7" s="2" t="s">
        <v>208</v>
      </c>
      <c r="D7" s="13" t="s">
        <v>210</v>
      </c>
      <c r="E7" s="13" t="s">
        <v>209</v>
      </c>
      <c r="F7" s="14" t="s">
        <v>34</v>
      </c>
      <c r="G7" s="48">
        <f>1!N7</f>
        <v>100</v>
      </c>
      <c r="H7" s="49">
        <f>2!N7</f>
        <v>95</v>
      </c>
      <c r="I7" s="54">
        <f>3!N7</f>
        <v>91</v>
      </c>
      <c r="J7" s="56">
        <f t="shared" si="1"/>
        <v>286</v>
      </c>
      <c r="K7" s="46">
        <f t="shared" si="0"/>
        <v>1</v>
      </c>
      <c r="M7" s="42" t="s">
        <v>22</v>
      </c>
      <c r="N7" s="44" t="s">
        <v>76</v>
      </c>
      <c r="O7" s="44" t="s">
        <v>77</v>
      </c>
      <c r="P7" s="44" t="s">
        <v>26</v>
      </c>
      <c r="Q7" s="44" t="s">
        <v>78</v>
      </c>
      <c r="R7" s="33" t="s">
        <v>22</v>
      </c>
      <c r="S7" s="33" t="s">
        <v>110</v>
      </c>
      <c r="T7" s="33" t="s">
        <v>51</v>
      </c>
      <c r="U7" s="33" t="s">
        <v>26</v>
      </c>
      <c r="V7" s="33" t="s">
        <v>38</v>
      </c>
    </row>
    <row r="8" spans="1:22" s="33" customFormat="1" ht="15">
      <c r="A8" s="87">
        <v>35</v>
      </c>
      <c r="B8" s="102" t="s">
        <v>22</v>
      </c>
      <c r="C8" s="2" t="s">
        <v>29</v>
      </c>
      <c r="D8" s="76" t="s">
        <v>12</v>
      </c>
      <c r="E8" s="13" t="s">
        <v>52</v>
      </c>
      <c r="F8" s="14" t="s">
        <v>218</v>
      </c>
      <c r="G8" s="48">
        <f>1!N8</f>
        <v>96</v>
      </c>
      <c r="H8" s="49">
        <f>2!N8</f>
        <v>95</v>
      </c>
      <c r="I8" s="54">
        <f>3!N8</f>
        <v>85</v>
      </c>
      <c r="J8" s="56">
        <f t="shared" si="1"/>
        <v>276</v>
      </c>
      <c r="K8" s="46">
        <f t="shared" si="0"/>
        <v>7</v>
      </c>
      <c r="M8" s="42" t="s">
        <v>23</v>
      </c>
      <c r="N8" s="44" t="s">
        <v>92</v>
      </c>
      <c r="O8" s="44" t="s">
        <v>82</v>
      </c>
      <c r="P8" s="44" t="s">
        <v>27</v>
      </c>
      <c r="Q8" s="44" t="s">
        <v>80</v>
      </c>
      <c r="R8" s="33" t="s">
        <v>22</v>
      </c>
      <c r="S8" s="33" t="s">
        <v>122</v>
      </c>
      <c r="T8" s="33" t="s">
        <v>123</v>
      </c>
      <c r="U8" s="33" t="s">
        <v>40</v>
      </c>
      <c r="V8" s="33" t="s">
        <v>124</v>
      </c>
    </row>
    <row r="9" spans="1:22" s="33" customFormat="1" ht="15">
      <c r="A9" s="87">
        <v>37</v>
      </c>
      <c r="B9" s="102" t="s">
        <v>22</v>
      </c>
      <c r="C9" s="2" t="s">
        <v>30</v>
      </c>
      <c r="D9" s="13" t="s">
        <v>13</v>
      </c>
      <c r="E9" s="13" t="s">
        <v>52</v>
      </c>
      <c r="F9" s="14" t="s">
        <v>218</v>
      </c>
      <c r="G9" s="48">
        <f>1!N9</f>
        <v>92</v>
      </c>
      <c r="H9" s="49">
        <f>2!N9</f>
        <v>87</v>
      </c>
      <c r="I9" s="54">
        <f>3!N9</f>
        <v>47</v>
      </c>
      <c r="J9" s="56">
        <f t="shared" si="1"/>
        <v>226</v>
      </c>
      <c r="K9" s="46">
        <f t="shared" si="0"/>
        <v>27</v>
      </c>
      <c r="M9" s="42" t="s">
        <v>23</v>
      </c>
      <c r="N9" s="44" t="s">
        <v>41</v>
      </c>
      <c r="O9" s="44" t="s">
        <v>63</v>
      </c>
      <c r="P9" s="44" t="s">
        <v>27</v>
      </c>
      <c r="Q9" s="44" t="s">
        <v>43</v>
      </c>
      <c r="R9" s="33" t="s">
        <v>22</v>
      </c>
      <c r="S9" s="33" t="s">
        <v>74</v>
      </c>
      <c r="T9" s="33" t="s">
        <v>12</v>
      </c>
      <c r="U9" s="33" t="s">
        <v>26</v>
      </c>
      <c r="V9" s="33" t="s">
        <v>75</v>
      </c>
    </row>
    <row r="10" spans="1:22" s="33" customFormat="1" ht="15">
      <c r="A10" s="87">
        <v>9</v>
      </c>
      <c r="B10" s="102" t="s">
        <v>22</v>
      </c>
      <c r="C10" s="2" t="s">
        <v>194</v>
      </c>
      <c r="D10" s="13" t="s">
        <v>17</v>
      </c>
      <c r="E10" s="13" t="s">
        <v>193</v>
      </c>
      <c r="F10" s="14" t="s">
        <v>184</v>
      </c>
      <c r="G10" s="48">
        <f>1!N10</f>
        <v>65</v>
      </c>
      <c r="H10" s="49">
        <f>2!N10</f>
        <v>60</v>
      </c>
      <c r="I10" s="54">
        <f>3!N10</f>
        <v>66</v>
      </c>
      <c r="J10" s="56">
        <f t="shared" si="1"/>
        <v>191</v>
      </c>
      <c r="K10" s="46">
        <f t="shared" si="0"/>
        <v>33</v>
      </c>
      <c r="M10" s="42" t="s">
        <v>23</v>
      </c>
      <c r="N10" s="44" t="s">
        <v>41</v>
      </c>
      <c r="O10" s="44" t="s">
        <v>63</v>
      </c>
      <c r="P10" s="44" t="s">
        <v>69</v>
      </c>
      <c r="Q10" s="44" t="s">
        <v>43</v>
      </c>
      <c r="R10" s="33" t="s">
        <v>23</v>
      </c>
      <c r="S10" s="33" t="s">
        <v>74</v>
      </c>
      <c r="T10" s="33" t="s">
        <v>12</v>
      </c>
      <c r="U10" s="33" t="s">
        <v>27</v>
      </c>
      <c r="V10" s="33" t="s">
        <v>75</v>
      </c>
    </row>
    <row r="11" spans="1:22" s="33" customFormat="1" ht="15">
      <c r="A11" s="87">
        <v>4</v>
      </c>
      <c r="B11" s="102" t="s">
        <v>22</v>
      </c>
      <c r="C11" s="2" t="s">
        <v>89</v>
      </c>
      <c r="D11" s="13" t="s">
        <v>36</v>
      </c>
      <c r="E11" s="13" t="s">
        <v>190</v>
      </c>
      <c r="F11" s="14" t="s">
        <v>184</v>
      </c>
      <c r="G11" s="48">
        <f>1!N11</f>
        <v>94</v>
      </c>
      <c r="H11" s="49">
        <f>2!N11</f>
        <v>83</v>
      </c>
      <c r="I11" s="54">
        <f>3!N11</f>
        <v>87</v>
      </c>
      <c r="J11" s="56">
        <f t="shared" si="1"/>
        <v>264</v>
      </c>
      <c r="K11" s="46">
        <f t="shared" si="0"/>
        <v>11</v>
      </c>
      <c r="M11" s="42" t="s">
        <v>22</v>
      </c>
      <c r="N11" s="44" t="s">
        <v>93</v>
      </c>
      <c r="O11" s="44" t="s">
        <v>57</v>
      </c>
      <c r="P11" s="44" t="s">
        <v>95</v>
      </c>
      <c r="Q11" s="44" t="s">
        <v>46</v>
      </c>
      <c r="R11" s="33" t="s">
        <v>22</v>
      </c>
      <c r="S11" s="33" t="s">
        <v>111</v>
      </c>
      <c r="T11" s="33" t="s">
        <v>10</v>
      </c>
      <c r="U11" s="33" t="s">
        <v>50</v>
      </c>
      <c r="V11" s="33" t="s">
        <v>112</v>
      </c>
    </row>
    <row r="12" spans="1:22" s="33" customFormat="1" ht="15">
      <c r="A12" s="87">
        <v>18</v>
      </c>
      <c r="B12" s="102" t="s">
        <v>22</v>
      </c>
      <c r="C12" s="2" t="s">
        <v>205</v>
      </c>
      <c r="D12" s="13" t="s">
        <v>11</v>
      </c>
      <c r="E12" s="13" t="s">
        <v>207</v>
      </c>
      <c r="F12" s="14" t="s">
        <v>198</v>
      </c>
      <c r="G12" s="48">
        <f>1!N12</f>
        <v>39</v>
      </c>
      <c r="H12" s="49">
        <f>2!N12</f>
        <v>42</v>
      </c>
      <c r="I12" s="54">
        <f>3!N12</f>
        <v>46</v>
      </c>
      <c r="J12" s="56">
        <f t="shared" si="1"/>
        <v>127</v>
      </c>
      <c r="K12" s="46">
        <f t="shared" si="0"/>
        <v>37</v>
      </c>
      <c r="M12" s="42" t="s">
        <v>23</v>
      </c>
      <c r="N12" s="44" t="s">
        <v>93</v>
      </c>
      <c r="O12" s="44" t="s">
        <v>94</v>
      </c>
      <c r="P12" s="44" t="s">
        <v>83</v>
      </c>
      <c r="Q12" s="44" t="s">
        <v>46</v>
      </c>
      <c r="R12" s="33" t="s">
        <v>23</v>
      </c>
      <c r="S12" s="33" t="s">
        <v>67</v>
      </c>
      <c r="T12" s="33" t="s">
        <v>57</v>
      </c>
      <c r="U12" s="33" t="s">
        <v>68</v>
      </c>
      <c r="V12" s="33" t="s">
        <v>38</v>
      </c>
    </row>
    <row r="13" spans="1:22" s="33" customFormat="1" ht="15">
      <c r="A13" s="87">
        <v>33</v>
      </c>
      <c r="B13" s="102" t="s">
        <v>22</v>
      </c>
      <c r="C13" s="2" t="s">
        <v>205</v>
      </c>
      <c r="D13" s="13" t="s">
        <v>63</v>
      </c>
      <c r="E13" s="13" t="s">
        <v>193</v>
      </c>
      <c r="F13" s="14" t="s">
        <v>198</v>
      </c>
      <c r="G13" s="48">
        <f>1!N13</f>
        <v>94</v>
      </c>
      <c r="H13" s="49">
        <f>2!N13</f>
        <v>83</v>
      </c>
      <c r="I13" s="54">
        <f>3!N13</f>
        <v>80</v>
      </c>
      <c r="J13" s="56">
        <f t="shared" si="1"/>
        <v>257</v>
      </c>
      <c r="K13" s="46">
        <f t="shared" si="0"/>
        <v>15</v>
      </c>
      <c r="M13" s="42" t="s">
        <v>22</v>
      </c>
      <c r="N13" s="44" t="s">
        <v>70</v>
      </c>
      <c r="O13" s="44" t="s">
        <v>11</v>
      </c>
      <c r="P13" s="44" t="s">
        <v>58</v>
      </c>
      <c r="Q13" s="44" t="s">
        <v>65</v>
      </c>
      <c r="R13" s="33" t="s">
        <v>66</v>
      </c>
      <c r="S13" s="33" t="s">
        <v>37</v>
      </c>
      <c r="T13" s="33" t="s">
        <v>16</v>
      </c>
      <c r="U13" s="33" t="s">
        <v>39</v>
      </c>
      <c r="V13" s="33" t="s">
        <v>38</v>
      </c>
    </row>
    <row r="14" spans="1:22" s="33" customFormat="1" ht="15">
      <c r="A14" s="87">
        <v>19</v>
      </c>
      <c r="B14" s="102" t="s">
        <v>22</v>
      </c>
      <c r="C14" s="2" t="s">
        <v>206</v>
      </c>
      <c r="D14" s="13" t="s">
        <v>13</v>
      </c>
      <c r="E14" s="13" t="s">
        <v>207</v>
      </c>
      <c r="F14" s="14" t="s">
        <v>198</v>
      </c>
      <c r="G14" s="48">
        <f>1!N14</f>
        <v>81</v>
      </c>
      <c r="H14" s="49">
        <f>2!N14</f>
        <v>45</v>
      </c>
      <c r="I14" s="54">
        <f>3!N14</f>
        <v>59</v>
      </c>
      <c r="J14" s="56">
        <f t="shared" si="1"/>
        <v>185</v>
      </c>
      <c r="K14" s="46">
        <f t="shared" si="0"/>
        <v>34</v>
      </c>
      <c r="M14" s="42" t="s">
        <v>23</v>
      </c>
      <c r="N14" s="44" t="s">
        <v>70</v>
      </c>
      <c r="O14" s="44" t="s">
        <v>11</v>
      </c>
      <c r="P14" s="44" t="s">
        <v>27</v>
      </c>
      <c r="Q14" s="44" t="s">
        <v>65</v>
      </c>
      <c r="R14" s="33" t="s">
        <v>22</v>
      </c>
      <c r="S14" s="33" t="s">
        <v>29</v>
      </c>
      <c r="T14" s="33" t="s">
        <v>12</v>
      </c>
      <c r="U14" s="33" t="s">
        <v>52</v>
      </c>
      <c r="V14" s="33" t="s">
        <v>15</v>
      </c>
    </row>
    <row r="15" spans="1:22" s="33" customFormat="1" ht="15">
      <c r="A15" s="87">
        <v>8</v>
      </c>
      <c r="B15" s="102" t="s">
        <v>22</v>
      </c>
      <c r="C15" s="2" t="s">
        <v>191</v>
      </c>
      <c r="D15" s="13" t="s">
        <v>192</v>
      </c>
      <c r="E15" s="13" t="s">
        <v>193</v>
      </c>
      <c r="F15" s="14" t="s">
        <v>184</v>
      </c>
      <c r="G15" s="48">
        <f>1!N15</f>
        <v>94</v>
      </c>
      <c r="H15" s="49">
        <f>2!N15</f>
        <v>91</v>
      </c>
      <c r="I15" s="54">
        <f>3!N15</f>
        <v>95</v>
      </c>
      <c r="J15" s="56">
        <f t="shared" si="1"/>
        <v>280</v>
      </c>
      <c r="K15" s="46">
        <f t="shared" si="0"/>
        <v>3</v>
      </c>
      <c r="M15" s="42" t="s">
        <v>22</v>
      </c>
      <c r="N15" s="44" t="s">
        <v>74</v>
      </c>
      <c r="O15" s="44" t="s">
        <v>12</v>
      </c>
      <c r="P15" s="44" t="s">
        <v>26</v>
      </c>
      <c r="Q15" s="44" t="s">
        <v>75</v>
      </c>
      <c r="R15" s="33" t="s">
        <v>22</v>
      </c>
      <c r="S15" s="33" t="s">
        <v>29</v>
      </c>
      <c r="T15" s="33" t="s">
        <v>12</v>
      </c>
      <c r="U15" s="33" t="s">
        <v>26</v>
      </c>
      <c r="V15" s="33" t="s">
        <v>15</v>
      </c>
    </row>
    <row r="16" spans="1:22" s="33" customFormat="1" ht="15">
      <c r="A16" s="87">
        <v>14</v>
      </c>
      <c r="B16" s="102" t="s">
        <v>22</v>
      </c>
      <c r="C16" s="2" t="s">
        <v>191</v>
      </c>
      <c r="D16" s="13" t="s">
        <v>181</v>
      </c>
      <c r="E16" s="13" t="s">
        <v>193</v>
      </c>
      <c r="F16" s="14" t="s">
        <v>199</v>
      </c>
      <c r="G16" s="48">
        <f>1!N16</f>
        <v>44</v>
      </c>
      <c r="H16" s="49">
        <f>2!N16</f>
        <v>55</v>
      </c>
      <c r="I16" s="54">
        <f>3!N16</f>
        <v>39</v>
      </c>
      <c r="J16" s="56">
        <f t="shared" si="1"/>
        <v>138</v>
      </c>
      <c r="K16" s="46">
        <f t="shared" si="0"/>
        <v>36</v>
      </c>
      <c r="M16" s="42" t="s">
        <v>23</v>
      </c>
      <c r="N16" s="44" t="s">
        <v>74</v>
      </c>
      <c r="O16" s="44" t="s">
        <v>12</v>
      </c>
      <c r="P16" s="44" t="s">
        <v>27</v>
      </c>
      <c r="Q16" s="44" t="s">
        <v>75</v>
      </c>
      <c r="R16" s="33" t="s">
        <v>23</v>
      </c>
      <c r="S16" s="33" t="s">
        <v>28</v>
      </c>
      <c r="T16" s="33" t="s">
        <v>11</v>
      </c>
      <c r="U16" s="33" t="s">
        <v>27</v>
      </c>
      <c r="V16" s="33" t="s">
        <v>15</v>
      </c>
    </row>
    <row r="17" spans="1:22" s="33" customFormat="1" ht="15">
      <c r="A17" s="87">
        <v>22</v>
      </c>
      <c r="B17" s="102" t="s">
        <v>22</v>
      </c>
      <c r="C17" s="2" t="s">
        <v>215</v>
      </c>
      <c r="D17" s="13" t="s">
        <v>57</v>
      </c>
      <c r="E17" s="13" t="s">
        <v>190</v>
      </c>
      <c r="F17" s="14" t="s">
        <v>213</v>
      </c>
      <c r="G17" s="48">
        <f>1!N17</f>
        <v>88</v>
      </c>
      <c r="H17" s="49">
        <f>2!N17</f>
        <v>81</v>
      </c>
      <c r="I17" s="54">
        <f>3!N17</f>
        <v>88</v>
      </c>
      <c r="J17" s="56">
        <f t="shared" si="1"/>
        <v>257</v>
      </c>
      <c r="K17" s="46">
        <f t="shared" si="0"/>
        <v>15</v>
      </c>
      <c r="M17" s="42" t="s">
        <v>23</v>
      </c>
      <c r="N17" s="44" t="s">
        <v>81</v>
      </c>
      <c r="O17" s="44" t="s">
        <v>82</v>
      </c>
      <c r="P17" s="44" t="s">
        <v>27</v>
      </c>
      <c r="Q17" s="44" t="s">
        <v>56</v>
      </c>
      <c r="R17" s="33" t="s">
        <v>23</v>
      </c>
      <c r="S17" s="33" t="s">
        <v>117</v>
      </c>
      <c r="T17" s="33" t="s">
        <v>10</v>
      </c>
      <c r="U17" s="33" t="s">
        <v>118</v>
      </c>
      <c r="V17" s="33" t="s">
        <v>119</v>
      </c>
    </row>
    <row r="18" spans="1:22" s="33" customFormat="1" ht="15">
      <c r="A18" s="87">
        <v>25</v>
      </c>
      <c r="B18" s="102" t="s">
        <v>22</v>
      </c>
      <c r="C18" s="2" t="s">
        <v>216</v>
      </c>
      <c r="D18" s="13" t="s">
        <v>217</v>
      </c>
      <c r="E18" s="13" t="s">
        <v>95</v>
      </c>
      <c r="F18" s="14" t="s">
        <v>218</v>
      </c>
      <c r="G18" s="48">
        <f>1!N18</f>
        <v>93</v>
      </c>
      <c r="H18" s="49">
        <f>2!N18</f>
        <v>92</v>
      </c>
      <c r="I18" s="54">
        <f>3!N18</f>
        <v>68</v>
      </c>
      <c r="J18" s="56">
        <f t="shared" si="1"/>
        <v>253</v>
      </c>
      <c r="K18" s="46">
        <f t="shared" si="0"/>
        <v>19</v>
      </c>
      <c r="M18" s="42" t="s">
        <v>66</v>
      </c>
      <c r="N18" s="44" t="s">
        <v>67</v>
      </c>
      <c r="O18" s="44" t="s">
        <v>57</v>
      </c>
      <c r="P18" s="44" t="s">
        <v>68</v>
      </c>
      <c r="Q18" s="44" t="s">
        <v>38</v>
      </c>
      <c r="R18" s="33" t="s">
        <v>23</v>
      </c>
      <c r="S18" s="33" t="s">
        <v>86</v>
      </c>
      <c r="T18" s="33" t="s">
        <v>17</v>
      </c>
      <c r="U18" s="33" t="s">
        <v>27</v>
      </c>
      <c r="V18" s="33" t="s">
        <v>65</v>
      </c>
    </row>
    <row r="19" spans="1:22" s="33" customFormat="1" ht="15">
      <c r="A19" s="87">
        <v>29</v>
      </c>
      <c r="B19" s="102" t="s">
        <v>23</v>
      </c>
      <c r="C19" s="2" t="s">
        <v>223</v>
      </c>
      <c r="D19" s="13" t="s">
        <v>17</v>
      </c>
      <c r="E19" s="13" t="s">
        <v>188</v>
      </c>
      <c r="F19" s="14" t="s">
        <v>222</v>
      </c>
      <c r="G19" s="48">
        <f>1!N19</f>
        <v>94</v>
      </c>
      <c r="H19" s="49">
        <f>2!N19</f>
        <v>77</v>
      </c>
      <c r="I19" s="54">
        <f>3!N19</f>
        <v>54</v>
      </c>
      <c r="J19" s="56">
        <f t="shared" si="1"/>
        <v>225</v>
      </c>
      <c r="K19" s="46">
        <f t="shared" si="0"/>
        <v>28</v>
      </c>
      <c r="M19" s="42" t="s">
        <v>23</v>
      </c>
      <c r="N19" s="44" t="s">
        <v>44</v>
      </c>
      <c r="O19" s="44" t="s">
        <v>45</v>
      </c>
      <c r="P19" s="44" t="s">
        <v>35</v>
      </c>
      <c r="Q19" s="44" t="s">
        <v>46</v>
      </c>
      <c r="R19" s="33" t="s">
        <v>22</v>
      </c>
      <c r="S19" s="33" t="s">
        <v>54</v>
      </c>
      <c r="T19" s="33" t="s">
        <v>36</v>
      </c>
      <c r="U19" s="33" t="s">
        <v>42</v>
      </c>
      <c r="V19" s="33" t="s">
        <v>55</v>
      </c>
    </row>
    <row r="20" spans="1:22" s="33" customFormat="1" ht="15">
      <c r="A20" s="87">
        <v>1</v>
      </c>
      <c r="B20" s="102" t="s">
        <v>23</v>
      </c>
      <c r="C20" s="2" t="s">
        <v>180</v>
      </c>
      <c r="D20" s="13" t="s">
        <v>181</v>
      </c>
      <c r="E20" s="13" t="s">
        <v>182</v>
      </c>
      <c r="F20" s="14" t="s">
        <v>184</v>
      </c>
      <c r="G20" s="48">
        <f>1!N20</f>
        <v>84</v>
      </c>
      <c r="H20" s="49">
        <f>2!N20</f>
        <v>79</v>
      </c>
      <c r="I20" s="54">
        <f>3!N20</f>
        <v>84</v>
      </c>
      <c r="J20" s="56">
        <f t="shared" si="1"/>
        <v>247</v>
      </c>
      <c r="K20" s="46">
        <f t="shared" si="0"/>
        <v>20</v>
      </c>
      <c r="M20" s="42" t="s">
        <v>23</v>
      </c>
      <c r="N20" s="44" t="s">
        <v>87</v>
      </c>
      <c r="O20" s="44" t="s">
        <v>88</v>
      </c>
      <c r="P20" s="44" t="s">
        <v>27</v>
      </c>
      <c r="Q20" s="44" t="s">
        <v>65</v>
      </c>
      <c r="R20" s="33" t="s">
        <v>23</v>
      </c>
      <c r="S20" s="33" t="s">
        <v>54</v>
      </c>
      <c r="T20" s="33" t="s">
        <v>36</v>
      </c>
      <c r="U20" s="33" t="s">
        <v>68</v>
      </c>
      <c r="V20" s="33" t="s">
        <v>55</v>
      </c>
    </row>
    <row r="21" spans="1:22" s="33" customFormat="1" ht="15">
      <c r="A21" s="87">
        <v>30</v>
      </c>
      <c r="B21" s="102" t="s">
        <v>23</v>
      </c>
      <c r="C21" s="2" t="s">
        <v>41</v>
      </c>
      <c r="D21" s="13" t="s">
        <v>17</v>
      </c>
      <c r="E21" s="13" t="s">
        <v>188</v>
      </c>
      <c r="F21" s="14" t="s">
        <v>224</v>
      </c>
      <c r="G21" s="48">
        <f>1!N21</f>
        <v>87</v>
      </c>
      <c r="H21" s="49">
        <f>2!N21</f>
        <v>81</v>
      </c>
      <c r="I21" s="54">
        <f>3!N21</f>
        <v>74</v>
      </c>
      <c r="J21" s="56">
        <f t="shared" si="1"/>
        <v>242</v>
      </c>
      <c r="K21" s="46">
        <f t="shared" si="0"/>
        <v>24</v>
      </c>
      <c r="M21" s="42" t="s">
        <v>22</v>
      </c>
      <c r="N21" s="44" t="s">
        <v>37</v>
      </c>
      <c r="O21" s="44" t="s">
        <v>16</v>
      </c>
      <c r="P21" s="44" t="s">
        <v>53</v>
      </c>
      <c r="Q21" s="44" t="s">
        <v>38</v>
      </c>
      <c r="R21" s="33" t="s">
        <v>22</v>
      </c>
      <c r="S21" s="33" t="s">
        <v>108</v>
      </c>
      <c r="T21" s="33" t="s">
        <v>10</v>
      </c>
      <c r="U21" s="33" t="s">
        <v>26</v>
      </c>
      <c r="V21" s="33" t="s">
        <v>109</v>
      </c>
    </row>
    <row r="22" spans="1:22" s="33" customFormat="1" ht="15">
      <c r="A22" s="87">
        <v>31</v>
      </c>
      <c r="B22" s="102" t="s">
        <v>23</v>
      </c>
      <c r="C22" s="2" t="s">
        <v>41</v>
      </c>
      <c r="D22" s="13" t="s">
        <v>17</v>
      </c>
      <c r="E22" s="13" t="s">
        <v>195</v>
      </c>
      <c r="F22" s="14" t="s">
        <v>224</v>
      </c>
      <c r="G22" s="48">
        <f>1!N22</f>
        <v>90</v>
      </c>
      <c r="H22" s="49">
        <f>2!N22</f>
        <v>86</v>
      </c>
      <c r="I22" s="54">
        <f>3!N22</f>
        <v>67</v>
      </c>
      <c r="J22" s="56">
        <f t="shared" si="1"/>
        <v>243</v>
      </c>
      <c r="K22" s="46">
        <f t="shared" si="0"/>
        <v>22</v>
      </c>
      <c r="M22" s="42" t="s">
        <v>22</v>
      </c>
      <c r="N22" s="44" t="s">
        <v>37</v>
      </c>
      <c r="O22" s="44" t="s">
        <v>16</v>
      </c>
      <c r="P22" s="44" t="s">
        <v>26</v>
      </c>
      <c r="Q22" s="44" t="s">
        <v>38</v>
      </c>
      <c r="R22" s="33" t="s">
        <v>23</v>
      </c>
      <c r="S22" s="33" t="s">
        <v>108</v>
      </c>
      <c r="T22" s="33" t="s">
        <v>10</v>
      </c>
      <c r="U22" s="33" t="s">
        <v>83</v>
      </c>
      <c r="V22" s="33" t="s">
        <v>109</v>
      </c>
    </row>
    <row r="23" spans="1:22" s="33" customFormat="1" ht="15">
      <c r="A23" s="87">
        <v>13</v>
      </c>
      <c r="B23" s="102" t="s">
        <v>23</v>
      </c>
      <c r="C23" s="2" t="s">
        <v>197</v>
      </c>
      <c r="D23" s="13" t="s">
        <v>12</v>
      </c>
      <c r="E23" s="13" t="s">
        <v>188</v>
      </c>
      <c r="F23" s="14" t="s">
        <v>198</v>
      </c>
      <c r="G23" s="48">
        <f>1!N23</f>
        <v>62</v>
      </c>
      <c r="H23" s="49">
        <f>2!N23</f>
        <v>71</v>
      </c>
      <c r="I23" s="54">
        <f>3!N23</f>
        <v>7</v>
      </c>
      <c r="J23" s="56">
        <f t="shared" si="1"/>
        <v>140</v>
      </c>
      <c r="K23" s="46">
        <f t="shared" si="0"/>
        <v>35</v>
      </c>
      <c r="M23" s="42" t="s">
        <v>66</v>
      </c>
      <c r="N23" s="44" t="s">
        <v>37</v>
      </c>
      <c r="O23" s="44" t="s">
        <v>16</v>
      </c>
      <c r="P23" s="44" t="s">
        <v>39</v>
      </c>
      <c r="Q23" s="44" t="s">
        <v>38</v>
      </c>
      <c r="R23" s="33" t="s">
        <v>66</v>
      </c>
      <c r="S23" s="33" t="s">
        <v>103</v>
      </c>
      <c r="T23" s="33" t="s">
        <v>104</v>
      </c>
      <c r="U23" s="33" t="s">
        <v>39</v>
      </c>
      <c r="V23" s="33" t="s">
        <v>105</v>
      </c>
    </row>
    <row r="24" spans="1:22" s="33" customFormat="1" ht="15">
      <c r="A24" s="87">
        <v>10</v>
      </c>
      <c r="B24" s="102" t="s">
        <v>23</v>
      </c>
      <c r="C24" s="2" t="s">
        <v>87</v>
      </c>
      <c r="D24" s="13" t="s">
        <v>88</v>
      </c>
      <c r="E24" s="13" t="s">
        <v>195</v>
      </c>
      <c r="F24" s="14" t="s">
        <v>184</v>
      </c>
      <c r="G24" s="48">
        <f>1!N24</f>
        <v>86</v>
      </c>
      <c r="H24" s="49">
        <f>2!N24</f>
        <v>66</v>
      </c>
      <c r="I24" s="54">
        <f>3!N24</f>
        <v>66</v>
      </c>
      <c r="J24" s="56">
        <f t="shared" si="1"/>
        <v>218</v>
      </c>
      <c r="K24" s="46">
        <f t="shared" si="0"/>
        <v>29</v>
      </c>
      <c r="M24" s="42" t="s">
        <v>22</v>
      </c>
      <c r="N24" s="44" t="s">
        <v>29</v>
      </c>
      <c r="O24" s="44" t="s">
        <v>12</v>
      </c>
      <c r="P24" s="44" t="s">
        <v>52</v>
      </c>
      <c r="Q24" s="44" t="s">
        <v>15</v>
      </c>
      <c r="R24" s="33" t="s">
        <v>66</v>
      </c>
      <c r="S24" s="33" t="s">
        <v>106</v>
      </c>
      <c r="T24" s="33" t="s">
        <v>107</v>
      </c>
      <c r="U24" s="33" t="s">
        <v>39</v>
      </c>
      <c r="V24" s="33" t="s">
        <v>105</v>
      </c>
    </row>
    <row r="25" spans="1:22" s="33" customFormat="1" ht="15">
      <c r="A25" s="87">
        <v>11</v>
      </c>
      <c r="B25" s="102" t="s">
        <v>23</v>
      </c>
      <c r="C25" s="2" t="s">
        <v>28</v>
      </c>
      <c r="D25" s="13" t="s">
        <v>19</v>
      </c>
      <c r="E25" s="13" t="s">
        <v>188</v>
      </c>
      <c r="F25" s="14" t="s">
        <v>196</v>
      </c>
      <c r="G25" s="48">
        <f>1!N25</f>
        <v>97</v>
      </c>
      <c r="H25" s="49">
        <f>2!N25</f>
        <v>88</v>
      </c>
      <c r="I25" s="54">
        <f>3!N25</f>
        <v>95</v>
      </c>
      <c r="J25" s="56">
        <f t="shared" si="1"/>
        <v>280</v>
      </c>
      <c r="K25" s="46">
        <f t="shared" si="0"/>
        <v>3</v>
      </c>
      <c r="M25" s="42" t="s">
        <v>22</v>
      </c>
      <c r="N25" s="44" t="s">
        <v>29</v>
      </c>
      <c r="O25" s="44" t="s">
        <v>12</v>
      </c>
      <c r="P25" s="44" t="s">
        <v>84</v>
      </c>
      <c r="Q25" s="44" t="s">
        <v>15</v>
      </c>
      <c r="R25" s="33" t="s">
        <v>22</v>
      </c>
      <c r="S25" s="33" t="s">
        <v>89</v>
      </c>
      <c r="T25" s="33" t="s">
        <v>36</v>
      </c>
      <c r="U25" s="33" t="s">
        <v>42</v>
      </c>
      <c r="V25" s="33" t="s">
        <v>65</v>
      </c>
    </row>
    <row r="26" spans="1:22" s="33" customFormat="1" ht="15">
      <c r="A26" s="87">
        <v>12</v>
      </c>
      <c r="B26" s="102" t="s">
        <v>23</v>
      </c>
      <c r="C26" s="2" t="s">
        <v>28</v>
      </c>
      <c r="D26" s="13" t="s">
        <v>17</v>
      </c>
      <c r="E26" s="13" t="s">
        <v>188</v>
      </c>
      <c r="F26" s="14" t="s">
        <v>196</v>
      </c>
      <c r="G26" s="48">
        <f>1!N26</f>
        <v>83</v>
      </c>
      <c r="H26" s="49">
        <f>2!N26</f>
        <v>76</v>
      </c>
      <c r="I26" s="54">
        <f>3!N26</f>
        <v>45</v>
      </c>
      <c r="J26" s="56">
        <f t="shared" si="1"/>
        <v>204</v>
      </c>
      <c r="K26" s="46">
        <f t="shared" si="0"/>
        <v>31</v>
      </c>
      <c r="M26" s="42" t="s">
        <v>23</v>
      </c>
      <c r="N26" s="44" t="s">
        <v>29</v>
      </c>
      <c r="O26" s="44" t="s">
        <v>12</v>
      </c>
      <c r="P26" s="44" t="s">
        <v>69</v>
      </c>
      <c r="Q26" s="44" t="s">
        <v>15</v>
      </c>
      <c r="R26" s="33" t="s">
        <v>23</v>
      </c>
      <c r="S26" s="33" t="s">
        <v>89</v>
      </c>
      <c r="T26" s="33" t="s">
        <v>36</v>
      </c>
      <c r="U26" s="33" t="s">
        <v>27</v>
      </c>
      <c r="V26" s="33" t="s">
        <v>65</v>
      </c>
    </row>
    <row r="27" spans="1:22" s="33" customFormat="1" ht="15">
      <c r="A27" s="87">
        <v>34</v>
      </c>
      <c r="B27" s="102" t="s">
        <v>23</v>
      </c>
      <c r="C27" s="2" t="s">
        <v>225</v>
      </c>
      <c r="D27" s="13" t="s">
        <v>10</v>
      </c>
      <c r="E27" s="13" t="s">
        <v>188</v>
      </c>
      <c r="F27" s="14" t="s">
        <v>80</v>
      </c>
      <c r="G27" s="48">
        <f>1!N27</f>
        <v>96</v>
      </c>
      <c r="H27" s="49">
        <f>2!N27</f>
        <v>92</v>
      </c>
      <c r="I27" s="54">
        <f>3!N27</f>
        <v>91</v>
      </c>
      <c r="J27" s="56">
        <f t="shared" si="1"/>
        <v>279</v>
      </c>
      <c r="K27" s="46">
        <f t="shared" si="0"/>
        <v>5</v>
      </c>
      <c r="M27" s="42" t="s">
        <v>22</v>
      </c>
      <c r="N27" s="44" t="s">
        <v>30</v>
      </c>
      <c r="O27" s="44" t="s">
        <v>13</v>
      </c>
      <c r="P27" s="44" t="s">
        <v>52</v>
      </c>
      <c r="Q27" s="44" t="s">
        <v>15</v>
      </c>
      <c r="R27" s="33" t="s">
        <v>23</v>
      </c>
      <c r="S27" s="33" t="s">
        <v>33</v>
      </c>
      <c r="T27" s="33" t="s">
        <v>51</v>
      </c>
      <c r="U27" s="33" t="s">
        <v>27</v>
      </c>
      <c r="V27" s="33" t="s">
        <v>34</v>
      </c>
    </row>
    <row r="28" spans="1:22" s="33" customFormat="1" ht="15">
      <c r="A28" s="87">
        <v>5</v>
      </c>
      <c r="B28" s="102" t="s">
        <v>23</v>
      </c>
      <c r="C28" s="2" t="s">
        <v>89</v>
      </c>
      <c r="D28" s="13" t="s">
        <v>36</v>
      </c>
      <c r="E28" s="13" t="s">
        <v>188</v>
      </c>
      <c r="F28" s="14" t="s">
        <v>184</v>
      </c>
      <c r="G28" s="48">
        <f>1!N28</f>
        <v>97</v>
      </c>
      <c r="H28" s="49">
        <f>2!N28</f>
        <v>94</v>
      </c>
      <c r="I28" s="54">
        <f>3!N28</f>
        <v>71</v>
      </c>
      <c r="J28" s="56">
        <f t="shared" si="1"/>
        <v>262</v>
      </c>
      <c r="K28" s="46">
        <f t="shared" si="0"/>
        <v>12</v>
      </c>
      <c r="M28" s="42" t="s">
        <v>22</v>
      </c>
      <c r="N28" s="44" t="s">
        <v>30</v>
      </c>
      <c r="O28" s="44" t="s">
        <v>13</v>
      </c>
      <c r="P28" s="44" t="s">
        <v>84</v>
      </c>
      <c r="Q28" s="44" t="s">
        <v>15</v>
      </c>
      <c r="R28" s="33" t="s">
        <v>22</v>
      </c>
      <c r="S28" s="33" t="s">
        <v>32</v>
      </c>
      <c r="T28" s="33" t="s">
        <v>31</v>
      </c>
      <c r="U28" s="33" t="s">
        <v>85</v>
      </c>
      <c r="V28" s="33" t="s">
        <v>20</v>
      </c>
    </row>
    <row r="29" spans="1:22" s="33" customFormat="1" ht="15">
      <c r="A29" s="87">
        <v>7</v>
      </c>
      <c r="B29" s="102" t="s">
        <v>23</v>
      </c>
      <c r="C29" s="2" t="s">
        <v>90</v>
      </c>
      <c r="D29" s="13" t="s">
        <v>91</v>
      </c>
      <c r="E29" s="13" t="s">
        <v>188</v>
      </c>
      <c r="F29" s="14" t="s">
        <v>184</v>
      </c>
      <c r="G29" s="48">
        <f>1!N29</f>
        <v>88</v>
      </c>
      <c r="H29" s="49">
        <f>2!N29</f>
        <v>88</v>
      </c>
      <c r="I29" s="54">
        <f>3!N29</f>
        <v>79</v>
      </c>
      <c r="J29" s="56">
        <f t="shared" si="1"/>
        <v>255</v>
      </c>
      <c r="K29" s="46">
        <f t="shared" si="0"/>
        <v>17</v>
      </c>
      <c r="M29" s="42" t="s">
        <v>23</v>
      </c>
      <c r="N29" s="44" t="s">
        <v>28</v>
      </c>
      <c r="O29" s="44" t="s">
        <v>11</v>
      </c>
      <c r="P29" s="44" t="s">
        <v>27</v>
      </c>
      <c r="Q29" s="44" t="s">
        <v>15</v>
      </c>
      <c r="R29" s="33" t="s">
        <v>23</v>
      </c>
      <c r="S29" s="33" t="s">
        <v>32</v>
      </c>
      <c r="T29" s="33" t="s">
        <v>31</v>
      </c>
      <c r="U29" s="33" t="s">
        <v>35</v>
      </c>
      <c r="V29" s="33" t="s">
        <v>20</v>
      </c>
    </row>
    <row r="30" spans="1:22" s="33" customFormat="1" ht="15">
      <c r="A30" s="87">
        <v>23</v>
      </c>
      <c r="B30" s="102" t="s">
        <v>23</v>
      </c>
      <c r="C30" s="2" t="s">
        <v>215</v>
      </c>
      <c r="D30" s="13" t="s">
        <v>57</v>
      </c>
      <c r="E30" s="13" t="s">
        <v>188</v>
      </c>
      <c r="F30" s="14" t="s">
        <v>213</v>
      </c>
      <c r="G30" s="48">
        <f>1!N30</f>
        <v>93</v>
      </c>
      <c r="H30" s="49">
        <f>2!N30</f>
        <v>92</v>
      </c>
      <c r="I30" s="54">
        <f>3!N30</f>
        <v>96</v>
      </c>
      <c r="J30" s="56">
        <f t="shared" si="1"/>
        <v>281</v>
      </c>
      <c r="K30" s="46">
        <f t="shared" si="0"/>
        <v>2</v>
      </c>
      <c r="M30" s="42" t="s">
        <v>23</v>
      </c>
      <c r="N30" s="44" t="s">
        <v>86</v>
      </c>
      <c r="O30" s="44" t="s">
        <v>17</v>
      </c>
      <c r="P30" s="44" t="s">
        <v>27</v>
      </c>
      <c r="Q30" s="44" t="s">
        <v>65</v>
      </c>
      <c r="R30" s="33" t="s">
        <v>23</v>
      </c>
      <c r="S30" s="33" t="s">
        <v>90</v>
      </c>
      <c r="T30" s="33" t="s">
        <v>91</v>
      </c>
      <c r="U30" s="33" t="s">
        <v>27</v>
      </c>
      <c r="V30" s="33" t="s">
        <v>65</v>
      </c>
    </row>
    <row r="31" spans="1:22" s="33" customFormat="1" ht="15">
      <c r="A31" s="87">
        <v>28</v>
      </c>
      <c r="B31" s="102" t="s">
        <v>23</v>
      </c>
      <c r="C31" s="2" t="s">
        <v>221</v>
      </c>
      <c r="D31" s="13" t="s">
        <v>10</v>
      </c>
      <c r="E31" s="13" t="s">
        <v>195</v>
      </c>
      <c r="F31" s="14" t="s">
        <v>222</v>
      </c>
      <c r="G31" s="48">
        <f>1!N31</f>
        <v>83</v>
      </c>
      <c r="H31" s="49">
        <f>2!N31</f>
        <v>77</v>
      </c>
      <c r="I31" s="54">
        <f>3!N31</f>
        <v>69</v>
      </c>
      <c r="J31" s="56">
        <f t="shared" si="1"/>
        <v>229</v>
      </c>
      <c r="K31" s="46">
        <f t="shared" si="0"/>
        <v>26</v>
      </c>
      <c r="M31" s="42" t="s">
        <v>22</v>
      </c>
      <c r="N31" s="44" t="s">
        <v>54</v>
      </c>
      <c r="O31" s="44" t="s">
        <v>36</v>
      </c>
      <c r="P31" s="44" t="s">
        <v>42</v>
      </c>
      <c r="Q31" s="44" t="s">
        <v>55</v>
      </c>
      <c r="R31" s="33" t="s">
        <v>22</v>
      </c>
      <c r="S31" s="33" t="s">
        <v>97</v>
      </c>
      <c r="T31" s="33" t="s">
        <v>98</v>
      </c>
      <c r="U31" s="33" t="s">
        <v>26</v>
      </c>
      <c r="V31" s="33" t="s">
        <v>15</v>
      </c>
    </row>
    <row r="32" spans="1:22" s="33" customFormat="1" ht="15">
      <c r="A32" s="87">
        <v>26</v>
      </c>
      <c r="B32" s="102" t="s">
        <v>23</v>
      </c>
      <c r="C32" s="2" t="s">
        <v>216</v>
      </c>
      <c r="D32" s="13" t="s">
        <v>217</v>
      </c>
      <c r="E32" s="13" t="s">
        <v>188</v>
      </c>
      <c r="F32" s="14" t="s">
        <v>218</v>
      </c>
      <c r="G32" s="48">
        <f>1!N32</f>
        <v>94</v>
      </c>
      <c r="H32" s="49">
        <f>2!N32</f>
        <v>86</v>
      </c>
      <c r="I32" s="54">
        <f>3!N32</f>
        <v>58</v>
      </c>
      <c r="J32" s="56">
        <f t="shared" si="1"/>
        <v>238</v>
      </c>
      <c r="K32" s="46">
        <f t="shared" si="0"/>
        <v>25</v>
      </c>
      <c r="M32" s="42" t="s">
        <v>23</v>
      </c>
      <c r="N32" s="44" t="s">
        <v>96</v>
      </c>
      <c r="O32" s="44" t="s">
        <v>51</v>
      </c>
      <c r="P32" s="44" t="s">
        <v>35</v>
      </c>
      <c r="Q32" s="44" t="s">
        <v>15</v>
      </c>
      <c r="R32" s="33" t="s">
        <v>22</v>
      </c>
      <c r="S32" s="33" t="s">
        <v>62</v>
      </c>
      <c r="T32" s="33" t="s">
        <v>51</v>
      </c>
      <c r="U32" s="33" t="s">
        <v>42</v>
      </c>
      <c r="V32" s="33" t="s">
        <v>34</v>
      </c>
    </row>
    <row r="33" spans="1:22" s="33" customFormat="1" ht="15">
      <c r="A33" s="87">
        <v>27</v>
      </c>
      <c r="B33" s="102" t="s">
        <v>23</v>
      </c>
      <c r="C33" s="2" t="s">
        <v>219</v>
      </c>
      <c r="D33" s="13" t="s">
        <v>220</v>
      </c>
      <c r="E33" s="13" t="s">
        <v>188</v>
      </c>
      <c r="F33" s="14" t="s">
        <v>218</v>
      </c>
      <c r="G33" s="48">
        <f>1!N33</f>
        <v>89</v>
      </c>
      <c r="H33" s="49">
        <f>2!N33</f>
        <v>72</v>
      </c>
      <c r="I33" s="54">
        <f>3!N33</f>
        <v>82</v>
      </c>
      <c r="J33" s="56">
        <f t="shared" si="1"/>
        <v>243</v>
      </c>
      <c r="K33" s="46">
        <f t="shared" si="0"/>
        <v>22</v>
      </c>
      <c r="M33" s="42" t="s">
        <v>22</v>
      </c>
      <c r="N33" s="44" t="s">
        <v>59</v>
      </c>
      <c r="O33" s="44" t="s">
        <v>60</v>
      </c>
      <c r="P33" s="44" t="s">
        <v>42</v>
      </c>
      <c r="Q33" s="44" t="s">
        <v>43</v>
      </c>
      <c r="R33" s="33" t="s">
        <v>23</v>
      </c>
      <c r="S33" s="33" t="s">
        <v>62</v>
      </c>
      <c r="T33" s="33" t="s">
        <v>51</v>
      </c>
      <c r="U33" s="33" t="s">
        <v>35</v>
      </c>
      <c r="V33" s="33" t="s">
        <v>34</v>
      </c>
    </row>
    <row r="34" spans="1:22" s="33" customFormat="1" ht="15">
      <c r="A34" s="87">
        <v>2</v>
      </c>
      <c r="B34" s="102" t="s">
        <v>66</v>
      </c>
      <c r="C34" s="2" t="s">
        <v>180</v>
      </c>
      <c r="D34" s="13" t="s">
        <v>181</v>
      </c>
      <c r="E34" s="13" t="s">
        <v>183</v>
      </c>
      <c r="F34" s="14" t="s">
        <v>184</v>
      </c>
      <c r="G34" s="48">
        <f>1!N34</f>
        <v>87</v>
      </c>
      <c r="H34" s="49">
        <f>2!N34</f>
        <v>88</v>
      </c>
      <c r="I34" s="54">
        <f>3!N34</f>
        <v>79</v>
      </c>
      <c r="J34" s="56">
        <f t="shared" si="1"/>
        <v>254</v>
      </c>
      <c r="K34" s="46">
        <f t="shared" si="0"/>
        <v>18</v>
      </c>
      <c r="M34" s="42" t="s">
        <v>66</v>
      </c>
      <c r="N34" s="44" t="s">
        <v>59</v>
      </c>
      <c r="O34" s="44" t="s">
        <v>60</v>
      </c>
      <c r="P34" s="44" t="s">
        <v>64</v>
      </c>
      <c r="Q34" s="44" t="s">
        <v>43</v>
      </c>
      <c r="R34" s="33" t="s">
        <v>22</v>
      </c>
      <c r="S34" s="33" t="s">
        <v>61</v>
      </c>
      <c r="T34" s="33" t="s">
        <v>10</v>
      </c>
      <c r="U34" s="33" t="s">
        <v>58</v>
      </c>
      <c r="V34" s="33" t="s">
        <v>34</v>
      </c>
    </row>
    <row r="35" spans="1:22" s="33" customFormat="1" ht="15">
      <c r="A35" s="87">
        <v>36</v>
      </c>
      <c r="B35" s="102" t="s">
        <v>66</v>
      </c>
      <c r="C35" s="2" t="s">
        <v>29</v>
      </c>
      <c r="D35" s="13" t="s">
        <v>12</v>
      </c>
      <c r="E35" s="13" t="s">
        <v>189</v>
      </c>
      <c r="F35" s="14" t="s">
        <v>218</v>
      </c>
      <c r="G35" s="48">
        <f>1!N35</f>
        <v>92</v>
      </c>
      <c r="H35" s="49">
        <f>2!N35</f>
        <v>74</v>
      </c>
      <c r="I35" s="54">
        <f>3!N35</f>
        <v>95</v>
      </c>
      <c r="J35" s="56">
        <f t="shared" si="1"/>
        <v>261</v>
      </c>
      <c r="K35" s="46">
        <f t="shared" si="0"/>
        <v>13</v>
      </c>
      <c r="M35" s="42" t="s">
        <v>22</v>
      </c>
      <c r="N35" s="44" t="s">
        <v>89</v>
      </c>
      <c r="O35" s="44" t="s">
        <v>36</v>
      </c>
      <c r="P35" s="44" t="s">
        <v>42</v>
      </c>
      <c r="Q35" s="44" t="s">
        <v>65</v>
      </c>
      <c r="R35" s="33" t="s">
        <v>23</v>
      </c>
      <c r="S35" s="33" t="s">
        <v>61</v>
      </c>
      <c r="T35" s="33" t="s">
        <v>10</v>
      </c>
      <c r="U35" s="33" t="s">
        <v>68</v>
      </c>
      <c r="V35" s="33" t="s">
        <v>34</v>
      </c>
    </row>
    <row r="36" spans="1:22" s="33" customFormat="1" ht="15">
      <c r="A36" s="87">
        <v>6</v>
      </c>
      <c r="B36" s="102" t="s">
        <v>66</v>
      </c>
      <c r="C36" s="2" t="s">
        <v>89</v>
      </c>
      <c r="D36" s="13" t="s">
        <v>36</v>
      </c>
      <c r="E36" s="13" t="s">
        <v>189</v>
      </c>
      <c r="F36" s="14" t="s">
        <v>184</v>
      </c>
      <c r="G36" s="48">
        <f>1!N36</f>
        <v>97</v>
      </c>
      <c r="H36" s="49">
        <f>2!N36</f>
        <v>85</v>
      </c>
      <c r="I36" s="54">
        <f>3!N36</f>
        <v>90</v>
      </c>
      <c r="J36" s="56">
        <f t="shared" si="1"/>
        <v>272</v>
      </c>
      <c r="K36" s="46">
        <f t="shared" si="0"/>
        <v>9</v>
      </c>
      <c r="M36" s="42" t="s">
        <v>23</v>
      </c>
      <c r="N36" s="44" t="s">
        <v>89</v>
      </c>
      <c r="O36" s="44" t="s">
        <v>36</v>
      </c>
      <c r="P36" s="44" t="s">
        <v>27</v>
      </c>
      <c r="Q36" s="44" t="s">
        <v>65</v>
      </c>
      <c r="R36" s="33" t="s">
        <v>22</v>
      </c>
      <c r="S36" s="33" t="s">
        <v>113</v>
      </c>
      <c r="T36" s="33" t="s">
        <v>116</v>
      </c>
      <c r="U36" s="33" t="s">
        <v>26</v>
      </c>
      <c r="V36" s="33" t="s">
        <v>115</v>
      </c>
    </row>
    <row r="37" spans="1:22" s="33" customFormat="1" ht="15">
      <c r="A37" s="87">
        <v>15</v>
      </c>
      <c r="B37" s="102" t="s">
        <v>174</v>
      </c>
      <c r="C37" s="2" t="s">
        <v>122</v>
      </c>
      <c r="D37" s="13" t="s">
        <v>45</v>
      </c>
      <c r="E37" s="13" t="s">
        <v>200</v>
      </c>
      <c r="F37" s="14" t="s">
        <v>198</v>
      </c>
      <c r="G37" s="48">
        <f>1!N37</f>
        <v>84</v>
      </c>
      <c r="H37" s="49">
        <f>2!N37</f>
        <v>43</v>
      </c>
      <c r="I37" s="54">
        <f>3!N37</f>
        <v>78</v>
      </c>
      <c r="J37" s="56">
        <f t="shared" si="1"/>
        <v>205</v>
      </c>
      <c r="K37" s="46">
        <f t="shared" si="0"/>
        <v>30</v>
      </c>
      <c r="M37" s="42" t="s">
        <v>23</v>
      </c>
      <c r="N37" s="44" t="s">
        <v>33</v>
      </c>
      <c r="O37" s="44" t="s">
        <v>51</v>
      </c>
      <c r="P37" s="44" t="s">
        <v>27</v>
      </c>
      <c r="Q37" s="44" t="s">
        <v>34</v>
      </c>
      <c r="R37" s="33" t="s">
        <v>23</v>
      </c>
      <c r="S37" s="33" t="s">
        <v>113</v>
      </c>
      <c r="T37" s="33" t="s">
        <v>114</v>
      </c>
      <c r="U37" s="33" t="s">
        <v>27</v>
      </c>
      <c r="V37" s="33" t="s">
        <v>115</v>
      </c>
    </row>
    <row r="38" spans="1:22" s="33" customFormat="1" ht="15">
      <c r="A38" s="87">
        <v>17</v>
      </c>
      <c r="B38" s="102" t="s">
        <v>174</v>
      </c>
      <c r="C38" s="2" t="s">
        <v>201</v>
      </c>
      <c r="D38" s="13" t="s">
        <v>202</v>
      </c>
      <c r="E38" s="13" t="s">
        <v>188</v>
      </c>
      <c r="F38" s="14" t="s">
        <v>203</v>
      </c>
      <c r="G38" s="48">
        <f>1!N38</f>
        <v>94</v>
      </c>
      <c r="H38" s="49">
        <f>2!N38</f>
        <v>79</v>
      </c>
      <c r="I38" s="54">
        <f>3!N38</f>
        <v>88</v>
      </c>
      <c r="J38" s="56">
        <f t="shared" si="1"/>
        <v>261</v>
      </c>
      <c r="K38" s="46">
        <f t="shared" si="0"/>
        <v>13</v>
      </c>
      <c r="M38" s="42" t="s">
        <v>23</v>
      </c>
      <c r="N38" s="44" t="s">
        <v>79</v>
      </c>
      <c r="O38" s="44" t="s">
        <v>11</v>
      </c>
      <c r="P38" s="44" t="s">
        <v>27</v>
      </c>
      <c r="Q38" s="44" t="s">
        <v>80</v>
      </c>
      <c r="R38" s="33" t="s">
        <v>23</v>
      </c>
      <c r="S38" s="33" t="s">
        <v>99</v>
      </c>
      <c r="T38" s="33" t="s">
        <v>19</v>
      </c>
      <c r="U38" s="33" t="s">
        <v>35</v>
      </c>
      <c r="V38" s="33" t="s">
        <v>101</v>
      </c>
    </row>
    <row r="39" spans="1:17" s="33" customFormat="1" ht="15">
      <c r="A39" s="87">
        <v>21</v>
      </c>
      <c r="B39" s="102" t="s">
        <v>174</v>
      </c>
      <c r="C39" s="2" t="s">
        <v>211</v>
      </c>
      <c r="D39" s="13" t="s">
        <v>212</v>
      </c>
      <c r="E39" s="13" t="s">
        <v>187</v>
      </c>
      <c r="F39" s="14" t="s">
        <v>203</v>
      </c>
      <c r="G39" s="48">
        <f>1!N39</f>
        <v>88</v>
      </c>
      <c r="H39" s="49">
        <f>2!N39</f>
        <v>89</v>
      </c>
      <c r="I39" s="54">
        <f>3!N39</f>
        <v>91</v>
      </c>
      <c r="J39" s="56">
        <f t="shared" si="1"/>
        <v>268</v>
      </c>
      <c r="K39" s="46">
        <f t="shared" si="0"/>
        <v>10</v>
      </c>
      <c r="M39" s="42"/>
      <c r="N39" s="44"/>
      <c r="O39" s="44"/>
      <c r="P39" s="44"/>
      <c r="Q39" s="44"/>
    </row>
    <row r="40" spans="1:17" s="33" customFormat="1" ht="15">
      <c r="A40" s="87">
        <v>3</v>
      </c>
      <c r="B40" s="102" t="s">
        <v>174</v>
      </c>
      <c r="C40" s="2" t="s">
        <v>185</v>
      </c>
      <c r="D40" s="13" t="s">
        <v>186</v>
      </c>
      <c r="E40" s="13" t="s">
        <v>187</v>
      </c>
      <c r="F40" s="14" t="s">
        <v>184</v>
      </c>
      <c r="G40" s="48">
        <f>1!N40</f>
        <v>85</v>
      </c>
      <c r="H40" s="49">
        <f>2!N40</f>
        <v>65</v>
      </c>
      <c r="I40" s="54">
        <f>3!N40</f>
        <v>51</v>
      </c>
      <c r="J40" s="56">
        <f t="shared" si="1"/>
        <v>201</v>
      </c>
      <c r="K40" s="46">
        <f t="shared" si="0"/>
        <v>32</v>
      </c>
      <c r="M40" s="42"/>
      <c r="N40" s="44"/>
      <c r="O40" s="44"/>
      <c r="P40" s="44"/>
      <c r="Q40" s="44"/>
    </row>
    <row r="41" spans="1:17" s="33" customFormat="1" ht="15">
      <c r="A41" s="87">
        <v>24</v>
      </c>
      <c r="B41" s="102" t="s">
        <v>174</v>
      </c>
      <c r="C41" s="2" t="s">
        <v>215</v>
      </c>
      <c r="D41" s="13" t="s">
        <v>57</v>
      </c>
      <c r="E41" s="13" t="s">
        <v>214</v>
      </c>
      <c r="F41" s="14" t="s">
        <v>213</v>
      </c>
      <c r="G41" s="48">
        <f>1!N41</f>
        <v>95</v>
      </c>
      <c r="H41" s="49">
        <f>2!N41</f>
        <v>86</v>
      </c>
      <c r="I41" s="54">
        <f>3!N41</f>
        <v>95</v>
      </c>
      <c r="J41" s="56">
        <f t="shared" si="1"/>
        <v>276</v>
      </c>
      <c r="K41" s="46">
        <f t="shared" si="0"/>
        <v>7</v>
      </c>
      <c r="M41" s="42"/>
      <c r="N41" s="44"/>
      <c r="O41" s="44"/>
      <c r="P41" s="44"/>
      <c r="Q41" s="44"/>
    </row>
    <row r="42" spans="1:17" s="33" customFormat="1" ht="15" hidden="1">
      <c r="A42" s="87">
        <v>38</v>
      </c>
      <c r="B42" s="102" t="s">
        <v>22</v>
      </c>
      <c r="C42" s="2"/>
      <c r="D42" s="13"/>
      <c r="E42" s="13"/>
      <c r="F42" s="14"/>
      <c r="G42" s="48">
        <f>1!N42</f>
        <v>0</v>
      </c>
      <c r="H42" s="49">
        <f>2!N42</f>
        <v>0</v>
      </c>
      <c r="I42" s="54">
        <f>3!N42</f>
        <v>0</v>
      </c>
      <c r="J42" s="56">
        <f t="shared" si="1"/>
        <v>0</v>
      </c>
      <c r="K42" s="46">
        <f t="shared" si="0"/>
        <v>38</v>
      </c>
      <c r="M42" s="42"/>
      <c r="N42" s="44"/>
      <c r="O42" s="44"/>
      <c r="P42" s="44"/>
      <c r="Q42" s="44"/>
    </row>
    <row r="43" spans="1:17" s="33" customFormat="1" ht="15" hidden="1">
      <c r="A43" s="87">
        <v>39</v>
      </c>
      <c r="B43" s="102" t="s">
        <v>22</v>
      </c>
      <c r="C43" s="2"/>
      <c r="D43" s="13"/>
      <c r="E43" s="13"/>
      <c r="F43" s="14"/>
      <c r="G43" s="48">
        <f>1!N43</f>
        <v>0</v>
      </c>
      <c r="H43" s="49">
        <f>2!N43</f>
        <v>0</v>
      </c>
      <c r="I43" s="54">
        <f>3!N43</f>
        <v>0</v>
      </c>
      <c r="J43" s="56">
        <f t="shared" si="1"/>
        <v>0</v>
      </c>
      <c r="K43" s="46">
        <f t="shared" si="0"/>
        <v>38</v>
      </c>
      <c r="M43" s="42"/>
      <c r="N43" s="44"/>
      <c r="O43" s="44"/>
      <c r="P43" s="44"/>
      <c r="Q43" s="44"/>
    </row>
    <row r="44" spans="1:17" s="33" customFormat="1" ht="15" hidden="1">
      <c r="A44" s="88">
        <v>40</v>
      </c>
      <c r="B44" s="102" t="s">
        <v>22</v>
      </c>
      <c r="C44" s="78"/>
      <c r="D44" s="79"/>
      <c r="E44" s="79"/>
      <c r="F44" s="80"/>
      <c r="G44" s="48">
        <f>1!N44</f>
        <v>0</v>
      </c>
      <c r="H44" s="49">
        <f>2!N44</f>
        <v>0</v>
      </c>
      <c r="I44" s="54">
        <f>3!N44</f>
        <v>0</v>
      </c>
      <c r="J44" s="56">
        <f t="shared" si="1"/>
        <v>0</v>
      </c>
      <c r="K44" s="46">
        <f aca="true" t="shared" si="2" ref="K44:K84">RANK(J44,$J$5:$J$84)</f>
        <v>38</v>
      </c>
      <c r="M44" s="42"/>
      <c r="N44" s="44"/>
      <c r="O44" s="44"/>
      <c r="P44" s="44"/>
      <c r="Q44" s="44"/>
    </row>
    <row r="45" spans="1:17" s="33" customFormat="1" ht="15" hidden="1">
      <c r="A45" s="88">
        <v>41</v>
      </c>
      <c r="B45" s="102" t="s">
        <v>22</v>
      </c>
      <c r="C45" s="78"/>
      <c r="D45" s="79"/>
      <c r="E45" s="79"/>
      <c r="F45" s="80"/>
      <c r="G45" s="48">
        <f>1!N45</f>
        <v>0</v>
      </c>
      <c r="H45" s="49">
        <f>2!N45</f>
        <v>0</v>
      </c>
      <c r="I45" s="54">
        <f>3!N45</f>
        <v>0</v>
      </c>
      <c r="J45" s="56">
        <f t="shared" si="1"/>
        <v>0</v>
      </c>
      <c r="K45" s="46">
        <f t="shared" si="2"/>
        <v>38</v>
      </c>
      <c r="M45" s="42"/>
      <c r="N45" s="44"/>
      <c r="O45" s="44"/>
      <c r="P45" s="44"/>
      <c r="Q45" s="44"/>
    </row>
    <row r="46" spans="1:17" s="33" customFormat="1" ht="15" hidden="1">
      <c r="A46" s="88">
        <v>42</v>
      </c>
      <c r="B46" s="102" t="s">
        <v>22</v>
      </c>
      <c r="C46" s="78"/>
      <c r="D46" s="79"/>
      <c r="E46" s="79"/>
      <c r="F46" s="80"/>
      <c r="G46" s="48">
        <f>1!N46</f>
        <v>0</v>
      </c>
      <c r="H46" s="49">
        <f>2!N46</f>
        <v>0</v>
      </c>
      <c r="I46" s="54">
        <f>3!N46</f>
        <v>0</v>
      </c>
      <c r="J46" s="56">
        <f t="shared" si="1"/>
        <v>0</v>
      </c>
      <c r="K46" s="46">
        <f t="shared" si="2"/>
        <v>38</v>
      </c>
      <c r="M46" s="42"/>
      <c r="N46" s="44"/>
      <c r="O46" s="44"/>
      <c r="P46" s="44"/>
      <c r="Q46" s="44"/>
    </row>
    <row r="47" spans="1:17" s="33" customFormat="1" ht="15" hidden="1">
      <c r="A47" s="88">
        <v>43</v>
      </c>
      <c r="B47" s="102" t="s">
        <v>22</v>
      </c>
      <c r="C47" s="78"/>
      <c r="D47" s="79"/>
      <c r="E47" s="79"/>
      <c r="F47" s="80"/>
      <c r="G47" s="48">
        <f>1!N47</f>
        <v>0</v>
      </c>
      <c r="H47" s="49">
        <f>2!N47</f>
        <v>0</v>
      </c>
      <c r="I47" s="54">
        <f>3!N47</f>
        <v>0</v>
      </c>
      <c r="J47" s="56">
        <f t="shared" si="1"/>
        <v>0</v>
      </c>
      <c r="K47" s="46">
        <f t="shared" si="2"/>
        <v>38</v>
      </c>
      <c r="M47" s="42"/>
      <c r="N47" s="44"/>
      <c r="O47" s="44"/>
      <c r="P47" s="44"/>
      <c r="Q47" s="44"/>
    </row>
    <row r="48" spans="1:17" s="33" customFormat="1" ht="15" hidden="1">
      <c r="A48" s="88">
        <v>44</v>
      </c>
      <c r="B48" s="102" t="s">
        <v>22</v>
      </c>
      <c r="C48" s="78"/>
      <c r="D48" s="79"/>
      <c r="E48" s="79"/>
      <c r="F48" s="80"/>
      <c r="G48" s="48">
        <f>1!N48</f>
        <v>0</v>
      </c>
      <c r="H48" s="49">
        <f>2!N48</f>
        <v>0</v>
      </c>
      <c r="I48" s="54">
        <f>3!N48</f>
        <v>0</v>
      </c>
      <c r="J48" s="56">
        <f t="shared" si="1"/>
        <v>0</v>
      </c>
      <c r="K48" s="46">
        <f t="shared" si="2"/>
        <v>38</v>
      </c>
      <c r="M48" s="42"/>
      <c r="N48" s="44"/>
      <c r="O48" s="44"/>
      <c r="P48" s="44"/>
      <c r="Q48" s="44"/>
    </row>
    <row r="49" spans="1:17" s="33" customFormat="1" ht="15" hidden="1">
      <c r="A49" s="88">
        <v>45</v>
      </c>
      <c r="B49" s="102" t="s">
        <v>22</v>
      </c>
      <c r="C49" s="78"/>
      <c r="D49" s="79"/>
      <c r="E49" s="79"/>
      <c r="F49" s="80"/>
      <c r="G49" s="48">
        <f>1!N49</f>
        <v>0</v>
      </c>
      <c r="H49" s="49">
        <f>2!N49</f>
        <v>0</v>
      </c>
      <c r="I49" s="54">
        <f>3!N49</f>
        <v>0</v>
      </c>
      <c r="J49" s="56">
        <f t="shared" si="1"/>
        <v>0</v>
      </c>
      <c r="K49" s="46">
        <f t="shared" si="2"/>
        <v>38</v>
      </c>
      <c r="M49" s="42"/>
      <c r="N49" s="44"/>
      <c r="O49" s="44"/>
      <c r="P49" s="44"/>
      <c r="Q49" s="44"/>
    </row>
    <row r="50" spans="1:17" s="33" customFormat="1" ht="15" hidden="1">
      <c r="A50" s="88">
        <v>46</v>
      </c>
      <c r="B50" s="102" t="s">
        <v>22</v>
      </c>
      <c r="C50" s="78"/>
      <c r="D50" s="79"/>
      <c r="E50" s="79"/>
      <c r="F50" s="80"/>
      <c r="G50" s="48">
        <f>1!N50</f>
        <v>0</v>
      </c>
      <c r="H50" s="49">
        <f>2!N50</f>
        <v>0</v>
      </c>
      <c r="I50" s="54">
        <f>3!N50</f>
        <v>0</v>
      </c>
      <c r="J50" s="56">
        <f t="shared" si="1"/>
        <v>0</v>
      </c>
      <c r="K50" s="46">
        <f t="shared" si="2"/>
        <v>38</v>
      </c>
      <c r="M50" s="42"/>
      <c r="N50" s="44"/>
      <c r="O50" s="44"/>
      <c r="P50" s="44"/>
      <c r="Q50" s="44"/>
    </row>
    <row r="51" spans="1:17" s="33" customFormat="1" ht="15" hidden="1">
      <c r="A51" s="88">
        <v>47</v>
      </c>
      <c r="B51" s="102" t="s">
        <v>22</v>
      </c>
      <c r="C51" s="78"/>
      <c r="D51" s="79"/>
      <c r="E51" s="79"/>
      <c r="F51" s="80"/>
      <c r="G51" s="48">
        <f>1!N51</f>
        <v>0</v>
      </c>
      <c r="H51" s="49">
        <f>2!N51</f>
        <v>0</v>
      </c>
      <c r="I51" s="54">
        <f>3!N51</f>
        <v>0</v>
      </c>
      <c r="J51" s="56">
        <f t="shared" si="1"/>
        <v>0</v>
      </c>
      <c r="K51" s="46">
        <f t="shared" si="2"/>
        <v>38</v>
      </c>
      <c r="M51" s="42"/>
      <c r="N51" s="44"/>
      <c r="O51" s="44"/>
      <c r="P51" s="44"/>
      <c r="Q51" s="44"/>
    </row>
    <row r="52" spans="1:17" s="33" customFormat="1" ht="15" hidden="1">
      <c r="A52" s="88">
        <v>48</v>
      </c>
      <c r="B52" s="102" t="s">
        <v>22</v>
      </c>
      <c r="C52" s="78"/>
      <c r="D52" s="79"/>
      <c r="E52" s="79"/>
      <c r="F52" s="80"/>
      <c r="G52" s="48">
        <f>1!N52</f>
        <v>0</v>
      </c>
      <c r="H52" s="49">
        <f>2!N52</f>
        <v>0</v>
      </c>
      <c r="I52" s="54">
        <f>3!N52</f>
        <v>0</v>
      </c>
      <c r="J52" s="56">
        <f t="shared" si="1"/>
        <v>0</v>
      </c>
      <c r="K52" s="46">
        <f t="shared" si="2"/>
        <v>38</v>
      </c>
      <c r="M52" s="42"/>
      <c r="N52" s="44"/>
      <c r="O52" s="44"/>
      <c r="P52" s="44"/>
      <c r="Q52" s="44"/>
    </row>
    <row r="53" spans="1:17" s="33" customFormat="1" ht="15" hidden="1">
      <c r="A53" s="88">
        <v>49</v>
      </c>
      <c r="B53" s="102" t="s">
        <v>22</v>
      </c>
      <c r="C53" s="78"/>
      <c r="D53" s="79"/>
      <c r="E53" s="79"/>
      <c r="F53" s="80"/>
      <c r="G53" s="48">
        <f>1!N53</f>
        <v>0</v>
      </c>
      <c r="H53" s="49">
        <f>2!N53</f>
        <v>0</v>
      </c>
      <c r="I53" s="54">
        <f>3!N53</f>
        <v>0</v>
      </c>
      <c r="J53" s="56">
        <f t="shared" si="1"/>
        <v>0</v>
      </c>
      <c r="K53" s="46">
        <f t="shared" si="2"/>
        <v>38</v>
      </c>
      <c r="M53" s="42"/>
      <c r="N53" s="44"/>
      <c r="O53" s="44"/>
      <c r="P53" s="44"/>
      <c r="Q53" s="44"/>
    </row>
    <row r="54" spans="1:17" s="33" customFormat="1" ht="15" hidden="1">
      <c r="A54" s="88">
        <v>50</v>
      </c>
      <c r="B54" s="102" t="s">
        <v>22</v>
      </c>
      <c r="C54" s="78"/>
      <c r="D54" s="79"/>
      <c r="E54" s="79"/>
      <c r="F54" s="80"/>
      <c r="G54" s="48">
        <f>1!N54</f>
        <v>0</v>
      </c>
      <c r="H54" s="49">
        <f>2!N54</f>
        <v>0</v>
      </c>
      <c r="I54" s="54">
        <f>3!N54</f>
        <v>0</v>
      </c>
      <c r="J54" s="56">
        <f t="shared" si="1"/>
        <v>0</v>
      </c>
      <c r="K54" s="46">
        <f t="shared" si="2"/>
        <v>38</v>
      </c>
      <c r="M54" s="42"/>
      <c r="N54" s="44"/>
      <c r="O54" s="44"/>
      <c r="P54" s="44"/>
      <c r="Q54" s="44"/>
    </row>
    <row r="55" spans="1:17" s="33" customFormat="1" ht="15" hidden="1">
      <c r="A55" s="88">
        <v>51</v>
      </c>
      <c r="B55" s="102" t="s">
        <v>22</v>
      </c>
      <c r="C55" s="78"/>
      <c r="D55" s="79"/>
      <c r="E55" s="79"/>
      <c r="F55" s="80"/>
      <c r="G55" s="48">
        <f>1!N55</f>
        <v>0</v>
      </c>
      <c r="H55" s="49">
        <f>2!N55</f>
        <v>0</v>
      </c>
      <c r="I55" s="54">
        <f>3!N55</f>
        <v>0</v>
      </c>
      <c r="J55" s="56">
        <f t="shared" si="1"/>
        <v>0</v>
      </c>
      <c r="K55" s="46">
        <f t="shared" si="2"/>
        <v>38</v>
      </c>
      <c r="M55" s="42"/>
      <c r="N55" s="44"/>
      <c r="O55" s="44"/>
      <c r="P55" s="44"/>
      <c r="Q55" s="44"/>
    </row>
    <row r="56" spans="1:17" s="33" customFormat="1" ht="15" hidden="1">
      <c r="A56" s="88">
        <v>52</v>
      </c>
      <c r="B56" s="102" t="s">
        <v>22</v>
      </c>
      <c r="C56" s="78"/>
      <c r="D56" s="79"/>
      <c r="E56" s="79"/>
      <c r="F56" s="80"/>
      <c r="G56" s="48">
        <f>1!N56</f>
        <v>0</v>
      </c>
      <c r="H56" s="49">
        <f>2!N56</f>
        <v>0</v>
      </c>
      <c r="I56" s="54">
        <f>3!N56</f>
        <v>0</v>
      </c>
      <c r="J56" s="56">
        <f t="shared" si="1"/>
        <v>0</v>
      </c>
      <c r="K56" s="46">
        <f t="shared" si="2"/>
        <v>38</v>
      </c>
      <c r="M56" s="42"/>
      <c r="N56" s="44"/>
      <c r="O56" s="44"/>
      <c r="P56" s="44"/>
      <c r="Q56" s="44"/>
    </row>
    <row r="57" spans="1:17" s="33" customFormat="1" ht="15" hidden="1">
      <c r="A57" s="88">
        <v>53</v>
      </c>
      <c r="B57" s="102" t="s">
        <v>22</v>
      </c>
      <c r="C57" s="78"/>
      <c r="D57" s="79"/>
      <c r="E57" s="79"/>
      <c r="F57" s="80"/>
      <c r="G57" s="48">
        <f>1!N57</f>
        <v>0</v>
      </c>
      <c r="H57" s="49">
        <f>2!N57</f>
        <v>0</v>
      </c>
      <c r="I57" s="54">
        <f>3!N57</f>
        <v>0</v>
      </c>
      <c r="J57" s="56">
        <f t="shared" si="1"/>
        <v>0</v>
      </c>
      <c r="K57" s="46">
        <f t="shared" si="2"/>
        <v>38</v>
      </c>
      <c r="M57" s="42"/>
      <c r="N57" s="44"/>
      <c r="O57" s="44"/>
      <c r="P57" s="44"/>
      <c r="Q57" s="44"/>
    </row>
    <row r="58" spans="1:17" s="33" customFormat="1" ht="15" hidden="1">
      <c r="A58" s="88">
        <v>54</v>
      </c>
      <c r="B58" s="102" t="s">
        <v>22</v>
      </c>
      <c r="C58" s="78"/>
      <c r="D58" s="79"/>
      <c r="E58" s="79"/>
      <c r="F58" s="80"/>
      <c r="G58" s="48">
        <f>1!N58</f>
        <v>0</v>
      </c>
      <c r="H58" s="49">
        <f>2!N58</f>
        <v>0</v>
      </c>
      <c r="I58" s="54">
        <f>3!N58</f>
        <v>0</v>
      </c>
      <c r="J58" s="56">
        <f t="shared" si="1"/>
        <v>0</v>
      </c>
      <c r="K58" s="46">
        <f t="shared" si="2"/>
        <v>38</v>
      </c>
      <c r="M58" s="42"/>
      <c r="N58" s="44"/>
      <c r="O58" s="44"/>
      <c r="P58" s="44"/>
      <c r="Q58" s="44"/>
    </row>
    <row r="59" spans="1:17" s="33" customFormat="1" ht="15" hidden="1">
      <c r="A59" s="88">
        <v>55</v>
      </c>
      <c r="B59" s="102" t="s">
        <v>22</v>
      </c>
      <c r="C59" s="78"/>
      <c r="D59" s="79"/>
      <c r="E59" s="79"/>
      <c r="F59" s="80"/>
      <c r="G59" s="48">
        <f>1!N59</f>
        <v>0</v>
      </c>
      <c r="H59" s="49">
        <f>2!N59</f>
        <v>0</v>
      </c>
      <c r="I59" s="54">
        <f>3!N59</f>
        <v>0</v>
      </c>
      <c r="J59" s="56">
        <f t="shared" si="1"/>
        <v>0</v>
      </c>
      <c r="K59" s="46">
        <f t="shared" si="2"/>
        <v>38</v>
      </c>
      <c r="M59" s="42"/>
      <c r="N59" s="44"/>
      <c r="O59" s="44"/>
      <c r="P59" s="44"/>
      <c r="Q59" s="44"/>
    </row>
    <row r="60" spans="1:17" s="33" customFormat="1" ht="15" hidden="1">
      <c r="A60" s="88">
        <v>56</v>
      </c>
      <c r="B60" s="102" t="s">
        <v>22</v>
      </c>
      <c r="C60" s="78"/>
      <c r="D60" s="79"/>
      <c r="E60" s="79"/>
      <c r="F60" s="80"/>
      <c r="G60" s="48">
        <f>1!N60</f>
        <v>0</v>
      </c>
      <c r="H60" s="49">
        <f>2!N60</f>
        <v>0</v>
      </c>
      <c r="I60" s="54">
        <f>3!N60</f>
        <v>0</v>
      </c>
      <c r="J60" s="56">
        <f t="shared" si="1"/>
        <v>0</v>
      </c>
      <c r="K60" s="46">
        <f t="shared" si="2"/>
        <v>38</v>
      </c>
      <c r="M60" s="42"/>
      <c r="N60" s="44"/>
      <c r="O60" s="44"/>
      <c r="P60" s="44"/>
      <c r="Q60" s="44"/>
    </row>
    <row r="61" spans="1:17" s="33" customFormat="1" ht="15" hidden="1">
      <c r="A61" s="88">
        <v>57</v>
      </c>
      <c r="B61" s="102" t="s">
        <v>22</v>
      </c>
      <c r="C61" s="78"/>
      <c r="D61" s="79"/>
      <c r="E61" s="79"/>
      <c r="F61" s="80"/>
      <c r="G61" s="48">
        <f>1!N61</f>
        <v>0</v>
      </c>
      <c r="H61" s="49">
        <f>2!N61</f>
        <v>0</v>
      </c>
      <c r="I61" s="54">
        <f>3!N61</f>
        <v>0</v>
      </c>
      <c r="J61" s="56">
        <f t="shared" si="1"/>
        <v>0</v>
      </c>
      <c r="K61" s="46">
        <f t="shared" si="2"/>
        <v>38</v>
      </c>
      <c r="M61" s="42"/>
      <c r="N61" s="44"/>
      <c r="O61" s="44"/>
      <c r="P61" s="44"/>
      <c r="Q61" s="44"/>
    </row>
    <row r="62" spans="1:17" s="33" customFormat="1" ht="15" hidden="1">
      <c r="A62" s="88">
        <v>58</v>
      </c>
      <c r="B62" s="102" t="s">
        <v>22</v>
      </c>
      <c r="C62" s="78"/>
      <c r="D62" s="79"/>
      <c r="E62" s="79"/>
      <c r="F62" s="80"/>
      <c r="G62" s="48">
        <f>1!N62</f>
        <v>0</v>
      </c>
      <c r="H62" s="49">
        <f>2!N62</f>
        <v>0</v>
      </c>
      <c r="I62" s="54">
        <f>3!N62</f>
        <v>0</v>
      </c>
      <c r="J62" s="56">
        <f t="shared" si="1"/>
        <v>0</v>
      </c>
      <c r="K62" s="46">
        <f t="shared" si="2"/>
        <v>38</v>
      </c>
      <c r="M62" s="42"/>
      <c r="N62" s="44"/>
      <c r="O62" s="44"/>
      <c r="P62" s="44"/>
      <c r="Q62" s="44"/>
    </row>
    <row r="63" spans="1:17" s="33" customFormat="1" ht="15" hidden="1">
      <c r="A63" s="88">
        <v>59</v>
      </c>
      <c r="B63" s="102" t="s">
        <v>22</v>
      </c>
      <c r="C63" s="78"/>
      <c r="D63" s="79"/>
      <c r="E63" s="79"/>
      <c r="F63" s="80"/>
      <c r="G63" s="48">
        <f>1!N63</f>
        <v>0</v>
      </c>
      <c r="H63" s="49">
        <f>2!N63</f>
        <v>0</v>
      </c>
      <c r="I63" s="54">
        <f>3!N63</f>
        <v>0</v>
      </c>
      <c r="J63" s="56">
        <f t="shared" si="1"/>
        <v>0</v>
      </c>
      <c r="K63" s="46">
        <f t="shared" si="2"/>
        <v>38</v>
      </c>
      <c r="M63" s="42"/>
      <c r="N63" s="44"/>
      <c r="O63" s="44"/>
      <c r="P63" s="44"/>
      <c r="Q63" s="44"/>
    </row>
    <row r="64" spans="1:17" s="33" customFormat="1" ht="15" hidden="1">
      <c r="A64" s="88">
        <v>60</v>
      </c>
      <c r="B64" s="102" t="s">
        <v>22</v>
      </c>
      <c r="C64" s="78"/>
      <c r="D64" s="79"/>
      <c r="E64" s="79"/>
      <c r="F64" s="80"/>
      <c r="G64" s="48">
        <f>1!N84</f>
        <v>0</v>
      </c>
      <c r="H64" s="49">
        <f>2!N84</f>
        <v>0</v>
      </c>
      <c r="I64" s="54">
        <f>3!N84</f>
        <v>0</v>
      </c>
      <c r="J64" s="56">
        <f t="shared" si="1"/>
        <v>0</v>
      </c>
      <c r="K64" s="46">
        <f t="shared" si="2"/>
        <v>38</v>
      </c>
      <c r="M64" s="42"/>
      <c r="N64" s="44"/>
      <c r="O64" s="44"/>
      <c r="P64" s="44"/>
      <c r="Q64" s="44"/>
    </row>
    <row r="65" spans="1:17" s="33" customFormat="1" ht="15" hidden="1">
      <c r="A65" s="88">
        <v>61</v>
      </c>
      <c r="B65" s="102" t="s">
        <v>22</v>
      </c>
      <c r="C65" s="78"/>
      <c r="D65" s="79"/>
      <c r="E65" s="79"/>
      <c r="F65" s="80"/>
      <c r="G65" s="48">
        <f>1!N85</f>
        <v>0</v>
      </c>
      <c r="H65" s="49">
        <f>2!N85</f>
        <v>0</v>
      </c>
      <c r="I65" s="54">
        <f>3!N85</f>
        <v>0</v>
      </c>
      <c r="J65" s="56">
        <f t="shared" si="1"/>
        <v>0</v>
      </c>
      <c r="K65" s="46">
        <f t="shared" si="2"/>
        <v>38</v>
      </c>
      <c r="M65" s="42"/>
      <c r="N65" s="44"/>
      <c r="O65" s="44"/>
      <c r="P65" s="44"/>
      <c r="Q65" s="44"/>
    </row>
    <row r="66" spans="1:17" s="33" customFormat="1" ht="15" hidden="1">
      <c r="A66" s="88">
        <v>62</v>
      </c>
      <c r="B66" s="102" t="s">
        <v>22</v>
      </c>
      <c r="C66" s="78"/>
      <c r="D66" s="79"/>
      <c r="E66" s="79"/>
      <c r="F66" s="80"/>
      <c r="G66" s="48">
        <f>1!N86</f>
        <v>0</v>
      </c>
      <c r="H66" s="49">
        <f>2!N86</f>
        <v>0</v>
      </c>
      <c r="I66" s="54">
        <f>3!N86</f>
        <v>0</v>
      </c>
      <c r="J66" s="56">
        <f t="shared" si="1"/>
        <v>0</v>
      </c>
      <c r="K66" s="46">
        <f t="shared" si="2"/>
        <v>38</v>
      </c>
      <c r="M66" s="42"/>
      <c r="N66" s="44"/>
      <c r="O66" s="44"/>
      <c r="P66" s="44"/>
      <c r="Q66" s="44"/>
    </row>
    <row r="67" spans="1:17" s="33" customFormat="1" ht="15" hidden="1">
      <c r="A67" s="88">
        <v>63</v>
      </c>
      <c r="B67" s="102" t="s">
        <v>22</v>
      </c>
      <c r="C67" s="78"/>
      <c r="D67" s="79"/>
      <c r="E67" s="79"/>
      <c r="F67" s="80"/>
      <c r="G67" s="48">
        <f>1!N87</f>
        <v>0</v>
      </c>
      <c r="H67" s="49">
        <f>2!N87</f>
        <v>0</v>
      </c>
      <c r="I67" s="54">
        <f>3!N87</f>
        <v>0</v>
      </c>
      <c r="J67" s="56">
        <f t="shared" si="1"/>
        <v>0</v>
      </c>
      <c r="K67" s="46">
        <f t="shared" si="2"/>
        <v>38</v>
      </c>
      <c r="M67" s="42"/>
      <c r="N67" s="44"/>
      <c r="O67" s="44"/>
      <c r="P67" s="44"/>
      <c r="Q67" s="44"/>
    </row>
    <row r="68" spans="1:17" s="33" customFormat="1" ht="15" hidden="1">
      <c r="A68" s="88">
        <v>64</v>
      </c>
      <c r="B68" s="102" t="s">
        <v>22</v>
      </c>
      <c r="C68" s="78"/>
      <c r="D68" s="79"/>
      <c r="E68" s="79"/>
      <c r="F68" s="80"/>
      <c r="G68" s="48">
        <f>1!N88</f>
        <v>0</v>
      </c>
      <c r="H68" s="49">
        <f>2!N88</f>
        <v>0</v>
      </c>
      <c r="I68" s="54">
        <f>3!N88</f>
        <v>0</v>
      </c>
      <c r="J68" s="56">
        <f t="shared" si="1"/>
        <v>0</v>
      </c>
      <c r="K68" s="46">
        <f t="shared" si="2"/>
        <v>38</v>
      </c>
      <c r="M68" s="42"/>
      <c r="N68" s="44"/>
      <c r="O68" s="44"/>
      <c r="P68" s="44"/>
      <c r="Q68" s="44"/>
    </row>
    <row r="69" spans="1:17" s="33" customFormat="1" ht="15" hidden="1">
      <c r="A69" s="88">
        <v>65</v>
      </c>
      <c r="B69" s="102" t="s">
        <v>22</v>
      </c>
      <c r="C69" s="78"/>
      <c r="D69" s="79"/>
      <c r="E69" s="79"/>
      <c r="F69" s="80"/>
      <c r="G69" s="48">
        <f>1!N89</f>
        <v>0</v>
      </c>
      <c r="H69" s="49">
        <f>2!N89</f>
        <v>0</v>
      </c>
      <c r="I69" s="54">
        <f>3!N89</f>
        <v>0</v>
      </c>
      <c r="J69" s="56">
        <f t="shared" si="1"/>
        <v>0</v>
      </c>
      <c r="K69" s="46">
        <f t="shared" si="2"/>
        <v>38</v>
      </c>
      <c r="M69" s="42"/>
      <c r="N69" s="44"/>
      <c r="O69" s="44"/>
      <c r="P69" s="44"/>
      <c r="Q69" s="44"/>
    </row>
    <row r="70" spans="1:17" s="33" customFormat="1" ht="15" hidden="1">
      <c r="A70" s="88">
        <v>66</v>
      </c>
      <c r="B70" s="102" t="s">
        <v>22</v>
      </c>
      <c r="C70" s="78"/>
      <c r="D70" s="79"/>
      <c r="E70" s="79"/>
      <c r="F70" s="80"/>
      <c r="G70" s="48">
        <f>1!N90</f>
        <v>0</v>
      </c>
      <c r="H70" s="49">
        <f>2!N90</f>
        <v>0</v>
      </c>
      <c r="I70" s="54">
        <f>3!N90</f>
        <v>0</v>
      </c>
      <c r="J70" s="56">
        <f t="shared" si="1"/>
        <v>0</v>
      </c>
      <c r="K70" s="46">
        <f t="shared" si="2"/>
        <v>38</v>
      </c>
      <c r="M70" s="42"/>
      <c r="N70" s="44"/>
      <c r="O70" s="44"/>
      <c r="P70" s="44"/>
      <c r="Q70" s="44"/>
    </row>
    <row r="71" spans="1:17" s="33" customFormat="1" ht="15" hidden="1">
      <c r="A71" s="88">
        <v>67</v>
      </c>
      <c r="B71" s="102" t="s">
        <v>22</v>
      </c>
      <c r="C71" s="78"/>
      <c r="D71" s="79"/>
      <c r="E71" s="79"/>
      <c r="F71" s="80"/>
      <c r="G71" s="48">
        <f>1!N91</f>
        <v>0</v>
      </c>
      <c r="H71" s="49">
        <f>2!N91</f>
        <v>0</v>
      </c>
      <c r="I71" s="54">
        <f>3!N91</f>
        <v>0</v>
      </c>
      <c r="J71" s="56">
        <f t="shared" si="1"/>
        <v>0</v>
      </c>
      <c r="K71" s="46">
        <f t="shared" si="2"/>
        <v>38</v>
      </c>
      <c r="M71" s="42"/>
      <c r="N71" s="44"/>
      <c r="O71" s="44"/>
      <c r="P71" s="44"/>
      <c r="Q71" s="44"/>
    </row>
    <row r="72" spans="1:17" s="33" customFormat="1" ht="15" hidden="1">
      <c r="A72" s="88">
        <v>68</v>
      </c>
      <c r="B72" s="102" t="s">
        <v>22</v>
      </c>
      <c r="C72" s="78"/>
      <c r="D72" s="79"/>
      <c r="E72" s="79"/>
      <c r="F72" s="80"/>
      <c r="G72" s="48">
        <f>1!N92</f>
        <v>0</v>
      </c>
      <c r="H72" s="49">
        <f>2!N92</f>
        <v>0</v>
      </c>
      <c r="I72" s="54">
        <f>3!N92</f>
        <v>0</v>
      </c>
      <c r="J72" s="56">
        <f t="shared" si="1"/>
        <v>0</v>
      </c>
      <c r="K72" s="46">
        <f t="shared" si="2"/>
        <v>38</v>
      </c>
      <c r="M72" s="42"/>
      <c r="N72" s="44"/>
      <c r="O72" s="44"/>
      <c r="P72" s="44"/>
      <c r="Q72" s="44"/>
    </row>
    <row r="73" spans="1:17" s="33" customFormat="1" ht="15" hidden="1">
      <c r="A73" s="88">
        <v>69</v>
      </c>
      <c r="B73" s="102" t="s">
        <v>22</v>
      </c>
      <c r="C73" s="78"/>
      <c r="D73" s="79"/>
      <c r="E73" s="79"/>
      <c r="F73" s="80"/>
      <c r="G73" s="48">
        <f>1!N93</f>
        <v>0</v>
      </c>
      <c r="H73" s="49">
        <f>2!N93</f>
        <v>0</v>
      </c>
      <c r="I73" s="54">
        <f>3!N93</f>
        <v>0</v>
      </c>
      <c r="J73" s="56">
        <f t="shared" si="1"/>
        <v>0</v>
      </c>
      <c r="K73" s="46">
        <f t="shared" si="2"/>
        <v>38</v>
      </c>
      <c r="M73" s="42"/>
      <c r="N73" s="44"/>
      <c r="O73" s="44"/>
      <c r="P73" s="44"/>
      <c r="Q73" s="44"/>
    </row>
    <row r="74" spans="1:17" s="33" customFormat="1" ht="15" hidden="1">
      <c r="A74" s="88">
        <v>70</v>
      </c>
      <c r="B74" s="102" t="s">
        <v>22</v>
      </c>
      <c r="C74" s="78"/>
      <c r="D74" s="79"/>
      <c r="E74" s="79"/>
      <c r="F74" s="80"/>
      <c r="G74" s="48">
        <f>1!N94</f>
        <v>0</v>
      </c>
      <c r="H74" s="49">
        <f>2!N94</f>
        <v>0</v>
      </c>
      <c r="I74" s="54">
        <f>3!N94</f>
        <v>0</v>
      </c>
      <c r="J74" s="56">
        <f t="shared" si="1"/>
        <v>0</v>
      </c>
      <c r="K74" s="46">
        <f t="shared" si="2"/>
        <v>38</v>
      </c>
      <c r="M74" s="42"/>
      <c r="N74" s="44"/>
      <c r="O74" s="44"/>
      <c r="P74" s="44"/>
      <c r="Q74" s="44"/>
    </row>
    <row r="75" spans="1:17" s="33" customFormat="1" ht="15" hidden="1">
      <c r="A75" s="88">
        <v>71</v>
      </c>
      <c r="B75" s="102" t="s">
        <v>22</v>
      </c>
      <c r="C75" s="78"/>
      <c r="D75" s="79"/>
      <c r="E75" s="79"/>
      <c r="F75" s="80"/>
      <c r="G75" s="48">
        <f>1!N95</f>
        <v>0</v>
      </c>
      <c r="H75" s="49">
        <f>2!N95</f>
        <v>0</v>
      </c>
      <c r="I75" s="54">
        <f>3!N95</f>
        <v>0</v>
      </c>
      <c r="J75" s="56">
        <f t="shared" si="1"/>
        <v>0</v>
      </c>
      <c r="K75" s="46">
        <f t="shared" si="2"/>
        <v>38</v>
      </c>
      <c r="M75" s="42"/>
      <c r="N75" s="44"/>
      <c r="O75" s="44"/>
      <c r="P75" s="44"/>
      <c r="Q75" s="44"/>
    </row>
    <row r="76" spans="1:17" s="33" customFormat="1" ht="15" hidden="1">
      <c r="A76" s="88">
        <v>72</v>
      </c>
      <c r="B76" s="102" t="s">
        <v>22</v>
      </c>
      <c r="C76" s="78"/>
      <c r="D76" s="79"/>
      <c r="E76" s="79"/>
      <c r="F76" s="80"/>
      <c r="G76" s="48">
        <f>1!N96</f>
        <v>0</v>
      </c>
      <c r="H76" s="49">
        <f>2!N96</f>
        <v>0</v>
      </c>
      <c r="I76" s="54">
        <f>3!N96</f>
        <v>0</v>
      </c>
      <c r="J76" s="56">
        <f t="shared" si="1"/>
        <v>0</v>
      </c>
      <c r="K76" s="46">
        <f t="shared" si="2"/>
        <v>38</v>
      </c>
      <c r="M76" s="42"/>
      <c r="N76" s="44"/>
      <c r="O76" s="44"/>
      <c r="P76" s="44"/>
      <c r="Q76" s="44"/>
    </row>
    <row r="77" spans="1:17" s="33" customFormat="1" ht="15" hidden="1">
      <c r="A77" s="88">
        <v>73</v>
      </c>
      <c r="B77" s="102" t="s">
        <v>22</v>
      </c>
      <c r="C77" s="78"/>
      <c r="D77" s="79"/>
      <c r="E77" s="79"/>
      <c r="F77" s="80"/>
      <c r="G77" s="48">
        <f>1!N97</f>
        <v>0</v>
      </c>
      <c r="H77" s="49">
        <f>2!N97</f>
        <v>0</v>
      </c>
      <c r="I77" s="54">
        <f>3!N97</f>
        <v>0</v>
      </c>
      <c r="J77" s="56">
        <f t="shared" si="1"/>
        <v>0</v>
      </c>
      <c r="K77" s="46">
        <f t="shared" si="2"/>
        <v>38</v>
      </c>
      <c r="M77" s="42"/>
      <c r="N77" s="44"/>
      <c r="O77" s="44"/>
      <c r="P77" s="44"/>
      <c r="Q77" s="44"/>
    </row>
    <row r="78" spans="1:17" s="33" customFormat="1" ht="15" hidden="1">
      <c r="A78" s="88">
        <v>74</v>
      </c>
      <c r="B78" s="102" t="s">
        <v>22</v>
      </c>
      <c r="C78" s="78"/>
      <c r="D78" s="79"/>
      <c r="E78" s="79"/>
      <c r="F78" s="80"/>
      <c r="G78" s="48">
        <f>1!N98</f>
        <v>0</v>
      </c>
      <c r="H78" s="49">
        <f>2!N98</f>
        <v>0</v>
      </c>
      <c r="I78" s="54">
        <f>3!N98</f>
        <v>0</v>
      </c>
      <c r="J78" s="56">
        <f t="shared" si="1"/>
        <v>0</v>
      </c>
      <c r="K78" s="46">
        <f t="shared" si="2"/>
        <v>38</v>
      </c>
      <c r="M78" s="42"/>
      <c r="N78" s="44"/>
      <c r="O78" s="44"/>
      <c r="P78" s="44"/>
      <c r="Q78" s="44"/>
    </row>
    <row r="79" spans="1:17" s="33" customFormat="1" ht="15" hidden="1">
      <c r="A79" s="88">
        <v>75</v>
      </c>
      <c r="B79" s="102" t="s">
        <v>22</v>
      </c>
      <c r="C79" s="78"/>
      <c r="D79" s="79"/>
      <c r="E79" s="79"/>
      <c r="F79" s="80"/>
      <c r="G79" s="48">
        <f>1!N99</f>
        <v>0</v>
      </c>
      <c r="H79" s="49">
        <f>2!N99</f>
        <v>0</v>
      </c>
      <c r="I79" s="54">
        <f>3!N99</f>
        <v>0</v>
      </c>
      <c r="J79" s="56">
        <f t="shared" si="1"/>
        <v>0</v>
      </c>
      <c r="K79" s="46">
        <f t="shared" si="2"/>
        <v>38</v>
      </c>
      <c r="M79" s="42"/>
      <c r="N79" s="44"/>
      <c r="O79" s="44"/>
      <c r="P79" s="44"/>
      <c r="Q79" s="44"/>
    </row>
    <row r="80" spans="1:17" s="33" customFormat="1" ht="15" hidden="1">
      <c r="A80" s="88">
        <v>76</v>
      </c>
      <c r="B80" s="102" t="s">
        <v>22</v>
      </c>
      <c r="C80" s="78"/>
      <c r="D80" s="79"/>
      <c r="E80" s="79"/>
      <c r="F80" s="80"/>
      <c r="G80" s="48">
        <f>1!N100</f>
        <v>0</v>
      </c>
      <c r="H80" s="49">
        <f>2!N100</f>
        <v>0</v>
      </c>
      <c r="I80" s="54">
        <f>3!N100</f>
        <v>0</v>
      </c>
      <c r="J80" s="56">
        <f t="shared" si="1"/>
        <v>0</v>
      </c>
      <c r="K80" s="46">
        <f t="shared" si="2"/>
        <v>38</v>
      </c>
      <c r="M80" s="42"/>
      <c r="N80" s="44"/>
      <c r="O80" s="44"/>
      <c r="P80" s="44"/>
      <c r="Q80" s="44"/>
    </row>
    <row r="81" spans="1:17" s="33" customFormat="1" ht="15" hidden="1">
      <c r="A81" s="88">
        <v>77</v>
      </c>
      <c r="B81" s="102" t="s">
        <v>22</v>
      </c>
      <c r="C81" s="78"/>
      <c r="D81" s="79"/>
      <c r="E81" s="79"/>
      <c r="F81" s="80"/>
      <c r="G81" s="48">
        <f>1!N101</f>
        <v>0</v>
      </c>
      <c r="H81" s="49">
        <f>2!N101</f>
        <v>0</v>
      </c>
      <c r="I81" s="54">
        <f>3!N101</f>
        <v>0</v>
      </c>
      <c r="J81" s="56">
        <f t="shared" si="1"/>
        <v>0</v>
      </c>
      <c r="K81" s="46">
        <f t="shared" si="2"/>
        <v>38</v>
      </c>
      <c r="M81" s="42"/>
      <c r="N81" s="44"/>
      <c r="O81" s="44"/>
      <c r="P81" s="44"/>
      <c r="Q81" s="44"/>
    </row>
    <row r="82" spans="1:17" s="33" customFormat="1" ht="15" hidden="1">
      <c r="A82" s="88">
        <v>78</v>
      </c>
      <c r="B82" s="102" t="s">
        <v>22</v>
      </c>
      <c r="C82" s="78"/>
      <c r="D82" s="79"/>
      <c r="E82" s="79"/>
      <c r="F82" s="80"/>
      <c r="G82" s="48">
        <f>1!N102</f>
        <v>0</v>
      </c>
      <c r="H82" s="49">
        <f>2!N102</f>
        <v>0</v>
      </c>
      <c r="I82" s="54">
        <f>3!N102</f>
        <v>0</v>
      </c>
      <c r="J82" s="56">
        <f t="shared" si="1"/>
        <v>0</v>
      </c>
      <c r="K82" s="46">
        <f t="shared" si="2"/>
        <v>38</v>
      </c>
      <c r="M82" s="42"/>
      <c r="N82" s="44"/>
      <c r="O82" s="44"/>
      <c r="P82" s="44"/>
      <c r="Q82" s="44"/>
    </row>
    <row r="83" spans="1:17" s="33" customFormat="1" ht="15" hidden="1">
      <c r="A83" s="88">
        <v>79</v>
      </c>
      <c r="B83" s="102" t="s">
        <v>22</v>
      </c>
      <c r="C83" s="78"/>
      <c r="D83" s="79"/>
      <c r="E83" s="79"/>
      <c r="F83" s="80"/>
      <c r="G83" s="48">
        <f>1!N103</f>
        <v>0</v>
      </c>
      <c r="H83" s="49">
        <f>2!N103</f>
        <v>0</v>
      </c>
      <c r="I83" s="54">
        <f>3!N103</f>
        <v>0</v>
      </c>
      <c r="J83" s="56">
        <f t="shared" si="1"/>
        <v>0</v>
      </c>
      <c r="K83" s="46">
        <f t="shared" si="2"/>
        <v>38</v>
      </c>
      <c r="M83" s="42"/>
      <c r="N83" s="44"/>
      <c r="O83" s="44"/>
      <c r="P83" s="44"/>
      <c r="Q83" s="44"/>
    </row>
    <row r="84" spans="1:22" s="33" customFormat="1" ht="15.75" hidden="1" thickBot="1">
      <c r="A84" s="89">
        <v>80</v>
      </c>
      <c r="B84" s="103" t="s">
        <v>22</v>
      </c>
      <c r="C84" s="58"/>
      <c r="D84" s="59"/>
      <c r="E84" s="59"/>
      <c r="F84" s="60"/>
      <c r="G84" s="61">
        <f>1!N84</f>
        <v>0</v>
      </c>
      <c r="H84" s="62">
        <f>2!N84</f>
        <v>0</v>
      </c>
      <c r="I84" s="63">
        <f>3!N104</f>
        <v>0</v>
      </c>
      <c r="J84" s="57">
        <f t="shared" si="1"/>
        <v>0</v>
      </c>
      <c r="K84" s="64">
        <f t="shared" si="2"/>
        <v>38</v>
      </c>
      <c r="M84" s="42" t="s">
        <v>22</v>
      </c>
      <c r="N84" s="44" t="s">
        <v>32</v>
      </c>
      <c r="O84" s="44" t="s">
        <v>31</v>
      </c>
      <c r="P84" s="44" t="s">
        <v>85</v>
      </c>
      <c r="Q84" s="44" t="s">
        <v>20</v>
      </c>
      <c r="R84" s="33" t="s">
        <v>22</v>
      </c>
      <c r="S84" s="33" t="s">
        <v>102</v>
      </c>
      <c r="T84" s="33" t="s">
        <v>100</v>
      </c>
      <c r="U84" s="33" t="s">
        <v>26</v>
      </c>
      <c r="V84" s="33" t="s">
        <v>101</v>
      </c>
    </row>
    <row r="85" spans="1:9" ht="14.25">
      <c r="A85" s="34"/>
      <c r="B85" s="104"/>
      <c r="C85" s="34" t="s">
        <v>8</v>
      </c>
      <c r="D85" s="34"/>
      <c r="E85" s="35">
        <f ca="1">NOW()</f>
        <v>44030.661954745374</v>
      </c>
      <c r="G85" s="15">
        <f>1!N3</f>
        <v>43</v>
      </c>
      <c r="H85" s="15">
        <f>2!N3</f>
        <v>43</v>
      </c>
      <c r="I85" s="15">
        <f>3!N3</f>
        <v>43</v>
      </c>
    </row>
    <row r="86" ht="14.25">
      <c r="J86" s="15">
        <f>SUM(G85:I85)</f>
        <v>129</v>
      </c>
    </row>
    <row r="87" spans="2:6" ht="15" thickBot="1">
      <c r="B87" s="105" t="s">
        <v>21</v>
      </c>
      <c r="F87" s="15" t="s">
        <v>9</v>
      </c>
    </row>
    <row r="88" spans="1:4" ht="14.25">
      <c r="A88" s="37">
        <f>COUNTIF(B5:B84,"A")</f>
        <v>57</v>
      </c>
      <c r="B88" s="106" t="s">
        <v>22</v>
      </c>
      <c r="C88" s="114" t="s">
        <v>176</v>
      </c>
      <c r="D88" s="36"/>
    </row>
    <row r="89" spans="1:6" ht="14.25">
      <c r="A89" s="37">
        <f>COUNTIF(B5:B84,"B")</f>
        <v>15</v>
      </c>
      <c r="B89" s="107" t="s">
        <v>23</v>
      </c>
      <c r="C89" s="115" t="s">
        <v>177</v>
      </c>
      <c r="D89" s="38"/>
      <c r="E89" s="27"/>
      <c r="F89" s="27"/>
    </row>
    <row r="90" spans="1:6" ht="15" thickBot="1">
      <c r="A90" s="37">
        <f>COUNTIF(B5:B84,"C")</f>
        <v>3</v>
      </c>
      <c r="B90" s="108" t="s">
        <v>66</v>
      </c>
      <c r="C90" s="115" t="s">
        <v>178</v>
      </c>
      <c r="D90" s="27"/>
      <c r="E90" s="27"/>
      <c r="F90" s="27"/>
    </row>
    <row r="91" spans="1:6" ht="15" thickBot="1">
      <c r="A91" s="37">
        <f>COUNTIF(B6:B85,"D")</f>
        <v>5</v>
      </c>
      <c r="B91" s="108" t="s">
        <v>174</v>
      </c>
      <c r="C91" s="116" t="s">
        <v>179</v>
      </c>
      <c r="D91" s="39"/>
      <c r="E91" s="40"/>
      <c r="F91" s="40"/>
    </row>
    <row r="92" spans="1:6" ht="14.25">
      <c r="A92" s="27"/>
      <c r="B92" s="109"/>
      <c r="C92" s="39"/>
      <c r="D92" s="39"/>
      <c r="E92" s="40"/>
      <c r="F92" s="40"/>
    </row>
    <row r="93" spans="1:6" ht="14.25">
      <c r="A93" s="27"/>
      <c r="B93" s="109"/>
      <c r="C93" s="27"/>
      <c r="D93" s="27"/>
      <c r="E93" s="27"/>
      <c r="F93" s="27"/>
    </row>
  </sheetData>
  <sheetProtection/>
  <mergeCells count="11">
    <mergeCell ref="F3:F4"/>
    <mergeCell ref="K3:K4"/>
    <mergeCell ref="N1:P2"/>
    <mergeCell ref="J1:K2"/>
    <mergeCell ref="B3:B4"/>
    <mergeCell ref="C3:C4"/>
    <mergeCell ref="D3:D4"/>
    <mergeCell ref="E3:E4"/>
    <mergeCell ref="E1:I2"/>
    <mergeCell ref="A1:D1"/>
    <mergeCell ref="A2:D2"/>
  </mergeCells>
  <conditionalFormatting sqref="G5:I84">
    <cfRule type="cellIs" priority="2" dxfId="23" operator="equal" stopIfTrue="1">
      <formula>0</formula>
    </cfRule>
  </conditionalFormatting>
  <conditionalFormatting sqref="B5:B91">
    <cfRule type="cellIs" priority="1" dxfId="24" operator="equal" stopIfTrue="1">
      <formula>"C"</formula>
    </cfRule>
    <cfRule type="cellIs" priority="5" dxfId="25" operator="equal" stopIfTrue="1">
      <formula>"B"</formula>
    </cfRule>
    <cfRule type="cellIs" priority="6" dxfId="26" operator="equal" stopIfTrue="1">
      <formula>"A"</formula>
    </cfRule>
  </conditionalFormatting>
  <printOptions/>
  <pageMargins left="0.1968503937007874" right="0.1968503937007874" top="0.5118110236220472" bottom="0.7086614173228347" header="0.15748031496062992" footer="0.3937007874015748"/>
  <pageSetup orientation="portrait" scale="95" r:id="rId1"/>
  <headerFooter>
    <oddFooter xml:space="preserve">&amp;L&amp;"Arial CE,Tučné"&amp;11Hlavní rozhodčí: Ladislav Žemlička (2-140)&amp;R&amp;"Arial CE,Tučné"&amp;11Ředitel závodu: Petr Kališ (2-235)                                             &amp;"Arial CE,Obyčejné"&amp;10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4">
      <pane ySplit="585" topLeftCell="A1" activePane="bottomLeft" state="split"/>
      <selection pane="topLeft" activeCell="B4" sqref="B1:B16384"/>
      <selection pane="bottomLeft" activeCell="B86" sqref="B86"/>
    </sheetView>
  </sheetViews>
  <sheetFormatPr defaultColWidth="9.00390625" defaultRowHeight="12.75"/>
  <cols>
    <col min="1" max="1" width="6.375" style="15" customWidth="1"/>
    <col min="2" max="2" width="5.00390625" style="105" customWidth="1"/>
    <col min="3" max="3" width="12.375" style="41" customWidth="1"/>
    <col min="4" max="4" width="18.25390625" style="15" customWidth="1"/>
    <col min="5" max="5" width="15.125" style="15" customWidth="1"/>
    <col min="6" max="12" width="4.25390625" style="15" customWidth="1"/>
    <col min="13" max="13" width="8.625" style="15" customWidth="1"/>
    <col min="14" max="14" width="8.75390625" style="15" customWidth="1"/>
    <col min="15" max="15" width="8.375" style="16" customWidth="1"/>
    <col min="16" max="16" width="9.125" style="15" customWidth="1"/>
    <col min="17" max="17" width="11.375" style="15" bestFit="1" customWidth="1"/>
    <col min="18" max="16384" width="9.125" style="15" customWidth="1"/>
  </cols>
  <sheetData>
    <row r="1" spans="3:9" ht="15.75">
      <c r="C1" s="147" t="s">
        <v>49</v>
      </c>
      <c r="D1" s="147"/>
      <c r="E1" s="147"/>
      <c r="F1" s="147"/>
      <c r="G1" s="147"/>
      <c r="H1" s="147"/>
      <c r="I1" s="147"/>
    </row>
    <row r="2" spans="3:13" ht="14.25">
      <c r="C2" s="148" t="s">
        <v>128</v>
      </c>
      <c r="D2" s="148"/>
      <c r="E2" s="148"/>
      <c r="F2" s="148"/>
      <c r="G2" s="148"/>
      <c r="H2" s="148"/>
      <c r="I2" s="148"/>
      <c r="J2" s="27"/>
      <c r="K2" s="27"/>
      <c r="L2" s="27"/>
      <c r="M2" s="27"/>
    </row>
    <row r="3" ht="15" thickBot="1">
      <c r="N3" s="15">
        <f>COUNTIF(N5:N84,"=0")</f>
        <v>43</v>
      </c>
    </row>
    <row r="4" spans="1:15" ht="16.5" thickBot="1">
      <c r="A4" s="68"/>
      <c r="B4" s="110"/>
      <c r="C4" s="100"/>
      <c r="D4" s="69"/>
      <c r="E4" s="69"/>
      <c r="F4" s="70">
        <v>10</v>
      </c>
      <c r="G4" s="71">
        <v>9</v>
      </c>
      <c r="H4" s="71">
        <v>8</v>
      </c>
      <c r="I4" s="71">
        <v>7</v>
      </c>
      <c r="J4" s="71">
        <v>6</v>
      </c>
      <c r="K4" s="72">
        <v>5</v>
      </c>
      <c r="L4" s="73">
        <v>0</v>
      </c>
      <c r="M4" s="26" t="s">
        <v>48</v>
      </c>
      <c r="N4" s="17" t="s">
        <v>14</v>
      </c>
      <c r="O4" s="18"/>
    </row>
    <row r="5" spans="1:15" ht="15.75">
      <c r="A5" s="66">
        <f>Prezentace!A5</f>
        <v>32</v>
      </c>
      <c r="B5" s="111" t="str">
        <f>Prezentace!B5</f>
        <v>A</v>
      </c>
      <c r="C5" s="81" t="str">
        <f>Prezentace!E5</f>
        <v>Winchester</v>
      </c>
      <c r="D5" s="67" t="str">
        <f>Prezentace!C5</f>
        <v>Červenka</v>
      </c>
      <c r="E5" s="67" t="str">
        <f>Prezentace!D5</f>
        <v>Pavel</v>
      </c>
      <c r="F5" s="3">
        <v>5</v>
      </c>
      <c r="G5" s="4">
        <v>4</v>
      </c>
      <c r="H5" s="4"/>
      <c r="I5" s="4">
        <v>1</v>
      </c>
      <c r="J5" s="4"/>
      <c r="K5" s="5"/>
      <c r="L5" s="6"/>
      <c r="M5" s="20">
        <f>SUM(F5:L5)</f>
        <v>10</v>
      </c>
      <c r="N5" s="19">
        <f>F5*10+G5*9+H5*8+I5*7+J5*6+K5*5+L5*0</f>
        <v>93</v>
      </c>
      <c r="O5" s="21"/>
    </row>
    <row r="6" spans="1:15" ht="15.75">
      <c r="A6" s="22">
        <f>Prezentace!A6</f>
        <v>16</v>
      </c>
      <c r="B6" s="112" t="str">
        <f>Prezentace!B6</f>
        <v>A</v>
      </c>
      <c r="C6" s="82" t="str">
        <f>Prezentace!E6</f>
        <v>Mosin Nagant</v>
      </c>
      <c r="D6" s="24" t="str">
        <f>Prezentace!C6</f>
        <v>Fuksa</v>
      </c>
      <c r="E6" s="24" t="str">
        <f>Prezentace!D6</f>
        <v>Viktor</v>
      </c>
      <c r="F6" s="7">
        <v>2</v>
      </c>
      <c r="G6" s="8">
        <v>8</v>
      </c>
      <c r="H6" s="8"/>
      <c r="I6" s="8"/>
      <c r="J6" s="8"/>
      <c r="K6" s="9"/>
      <c r="L6" s="10"/>
      <c r="M6" s="25">
        <f>SUM(F6:L6)</f>
        <v>10</v>
      </c>
      <c r="N6" s="23">
        <f aca="true" t="shared" si="0" ref="N6:N84">F6*10+G6*9+H6*8+I6*7+J6*6+K6*5+L6*0</f>
        <v>92</v>
      </c>
      <c r="O6" s="21"/>
    </row>
    <row r="7" spans="1:15" ht="15.75">
      <c r="A7" s="22">
        <f>Prezentace!A7</f>
        <v>20</v>
      </c>
      <c r="B7" s="112" t="str">
        <f>Prezentace!B7</f>
        <v>A</v>
      </c>
      <c r="C7" s="82" t="str">
        <f>Prezentace!E7</f>
        <v>K-31</v>
      </c>
      <c r="D7" s="24" t="str">
        <f>Prezentace!C7</f>
        <v>Holý</v>
      </c>
      <c r="E7" s="24" t="str">
        <f>Prezentace!D7</f>
        <v>Luděk</v>
      </c>
      <c r="F7" s="7">
        <v>10</v>
      </c>
      <c r="G7" s="8"/>
      <c r="H7" s="8"/>
      <c r="I7" s="8"/>
      <c r="J7" s="8"/>
      <c r="K7" s="9"/>
      <c r="L7" s="10"/>
      <c r="M7" s="25">
        <f aca="true" t="shared" si="1" ref="M7:M84">SUM(F7:L7)</f>
        <v>10</v>
      </c>
      <c r="N7" s="23">
        <f t="shared" si="0"/>
        <v>100</v>
      </c>
      <c r="O7" s="21"/>
    </row>
    <row r="8" spans="1:15" ht="15.75">
      <c r="A8" s="22">
        <f>Prezentace!A8</f>
        <v>35</v>
      </c>
      <c r="B8" s="112" t="str">
        <f>Prezentace!B8</f>
        <v>A</v>
      </c>
      <c r="C8" s="82" t="str">
        <f>Prezentace!E8</f>
        <v>vz.24</v>
      </c>
      <c r="D8" s="24" t="str">
        <f>Prezentace!C8</f>
        <v>Kališ</v>
      </c>
      <c r="E8" s="24" t="str">
        <f>Prezentace!D8</f>
        <v>Petr</v>
      </c>
      <c r="F8" s="7">
        <v>6</v>
      </c>
      <c r="G8" s="8">
        <v>4</v>
      </c>
      <c r="H8" s="8"/>
      <c r="I8" s="8"/>
      <c r="J8" s="8"/>
      <c r="K8" s="9"/>
      <c r="L8" s="10"/>
      <c r="M8" s="25">
        <f t="shared" si="1"/>
        <v>10</v>
      </c>
      <c r="N8" s="23">
        <f t="shared" si="0"/>
        <v>96</v>
      </c>
      <c r="O8" s="21"/>
    </row>
    <row r="9" spans="1:14" ht="15.75">
      <c r="A9" s="22">
        <f>Prezentace!A9</f>
        <v>37</v>
      </c>
      <c r="B9" s="112" t="str">
        <f>Prezentace!B9</f>
        <v>A</v>
      </c>
      <c r="C9" s="82" t="str">
        <f>Prezentace!E9</f>
        <v>vz.24</v>
      </c>
      <c r="D9" s="24" t="str">
        <f>Prezentace!C9</f>
        <v>Kališová</v>
      </c>
      <c r="E9" s="24" t="str">
        <f>Prezentace!D9</f>
        <v>Monika</v>
      </c>
      <c r="F9" s="7">
        <v>5</v>
      </c>
      <c r="G9" s="8">
        <v>2</v>
      </c>
      <c r="H9" s="8">
        <v>3</v>
      </c>
      <c r="I9" s="8"/>
      <c r="J9" s="8"/>
      <c r="K9" s="9"/>
      <c r="L9" s="10"/>
      <c r="M9" s="25">
        <f t="shared" si="1"/>
        <v>10</v>
      </c>
      <c r="N9" s="23">
        <f t="shared" si="0"/>
        <v>92</v>
      </c>
    </row>
    <row r="10" spans="1:14" ht="15.75">
      <c r="A10" s="22">
        <f>Prezentace!A10</f>
        <v>9</v>
      </c>
      <c r="B10" s="112" t="str">
        <f>Prezentace!B10</f>
        <v>A</v>
      </c>
      <c r="C10" s="82" t="str">
        <f>Prezentace!E10</f>
        <v>Winchester</v>
      </c>
      <c r="D10" s="24" t="str">
        <f>Prezentace!C10</f>
        <v>Machek</v>
      </c>
      <c r="E10" s="24" t="str">
        <f>Prezentace!D10</f>
        <v>Pavel</v>
      </c>
      <c r="F10" s="7">
        <v>1</v>
      </c>
      <c r="G10" s="8">
        <v>3</v>
      </c>
      <c r="H10" s="8">
        <v>0</v>
      </c>
      <c r="I10" s="8">
        <v>4</v>
      </c>
      <c r="J10" s="8"/>
      <c r="K10" s="9"/>
      <c r="L10" s="10">
        <v>2</v>
      </c>
      <c r="M10" s="25">
        <f t="shared" si="1"/>
        <v>10</v>
      </c>
      <c r="N10" s="23">
        <f t="shared" si="0"/>
        <v>65</v>
      </c>
    </row>
    <row r="11" spans="1:14" ht="15.75">
      <c r="A11" s="22">
        <f>Prezentace!A11</f>
        <v>4</v>
      </c>
      <c r="B11" s="112" t="str">
        <f>Prezentace!B11</f>
        <v>A</v>
      </c>
      <c r="C11" s="82" t="str">
        <f>Prezentace!E11</f>
        <v>K-98</v>
      </c>
      <c r="D11" s="24" t="str">
        <f>Prezentace!C11</f>
        <v>Mironiuk</v>
      </c>
      <c r="E11" s="24" t="str">
        <f>Prezentace!D11</f>
        <v>Zdeněk</v>
      </c>
      <c r="F11" s="7">
        <v>6</v>
      </c>
      <c r="G11" s="8">
        <v>2</v>
      </c>
      <c r="H11" s="8">
        <v>2</v>
      </c>
      <c r="I11" s="8"/>
      <c r="J11" s="8"/>
      <c r="K11" s="9"/>
      <c r="L11" s="10"/>
      <c r="M11" s="25">
        <f t="shared" si="1"/>
        <v>10</v>
      </c>
      <c r="N11" s="23">
        <f t="shared" si="0"/>
        <v>94</v>
      </c>
    </row>
    <row r="12" spans="1:14" ht="15.75">
      <c r="A12" s="22">
        <f>Prezentace!A12</f>
        <v>18</v>
      </c>
      <c r="B12" s="112" t="str">
        <f>Prezentace!B12</f>
        <v>A</v>
      </c>
      <c r="C12" s="82" t="str">
        <f>Prezentace!E12</f>
        <v>Rossi</v>
      </c>
      <c r="D12" s="24" t="str">
        <f>Prezentace!C12</f>
        <v>Seitl</v>
      </c>
      <c r="E12" s="24" t="str">
        <f>Prezentace!D12</f>
        <v>Karel</v>
      </c>
      <c r="F12" s="7"/>
      <c r="G12" s="8">
        <v>1</v>
      </c>
      <c r="H12" s="8">
        <v>2</v>
      </c>
      <c r="I12" s="8">
        <v>2</v>
      </c>
      <c r="J12" s="8"/>
      <c r="K12" s="9"/>
      <c r="L12" s="10">
        <v>5</v>
      </c>
      <c r="M12" s="25">
        <f t="shared" si="1"/>
        <v>10</v>
      </c>
      <c r="N12" s="23">
        <f t="shared" si="0"/>
        <v>39</v>
      </c>
    </row>
    <row r="13" spans="1:14" ht="15.75">
      <c r="A13" s="22">
        <f>Prezentace!A13</f>
        <v>33</v>
      </c>
      <c r="B13" s="112" t="str">
        <f>Prezentace!B13</f>
        <v>A</v>
      </c>
      <c r="C13" s="82" t="str">
        <f>Prezentace!E13</f>
        <v>Winchester</v>
      </c>
      <c r="D13" s="24" t="str">
        <f>Prezentace!C13</f>
        <v>Seitl</v>
      </c>
      <c r="E13" s="24" t="str">
        <f>Prezentace!D13</f>
        <v>Aleš</v>
      </c>
      <c r="F13" s="7">
        <v>4</v>
      </c>
      <c r="G13" s="8">
        <v>6</v>
      </c>
      <c r="H13" s="8"/>
      <c r="I13" s="8"/>
      <c r="J13" s="8"/>
      <c r="K13" s="9"/>
      <c r="L13" s="10"/>
      <c r="M13" s="25">
        <f t="shared" si="1"/>
        <v>10</v>
      </c>
      <c r="N13" s="23">
        <f t="shared" si="0"/>
        <v>94</v>
      </c>
    </row>
    <row r="14" spans="1:14" ht="15.75">
      <c r="A14" s="22">
        <f>Prezentace!A14</f>
        <v>19</v>
      </c>
      <c r="B14" s="112" t="str">
        <f>Prezentace!B14</f>
        <v>A</v>
      </c>
      <c r="C14" s="82" t="str">
        <f>Prezentace!E14</f>
        <v>Rossi</v>
      </c>
      <c r="D14" s="24" t="str">
        <f>Prezentace!C14</f>
        <v>Setilová</v>
      </c>
      <c r="E14" s="24" t="str">
        <f>Prezentace!D14</f>
        <v>Monika</v>
      </c>
      <c r="F14" s="7">
        <v>0</v>
      </c>
      <c r="G14" s="8">
        <v>4</v>
      </c>
      <c r="H14" s="8">
        <v>4</v>
      </c>
      <c r="I14" s="8">
        <v>1</v>
      </c>
      <c r="J14" s="8">
        <v>1</v>
      </c>
      <c r="K14" s="9"/>
      <c r="L14" s="10"/>
      <c r="M14" s="25">
        <f t="shared" si="1"/>
        <v>10</v>
      </c>
      <c r="N14" s="23">
        <f t="shared" si="0"/>
        <v>81</v>
      </c>
    </row>
    <row r="15" spans="1:14" ht="15.75">
      <c r="A15" s="22">
        <f>Prezentace!A15</f>
        <v>8</v>
      </c>
      <c r="B15" s="112" t="str">
        <f>Prezentace!B15</f>
        <v>A</v>
      </c>
      <c r="C15" s="82" t="str">
        <f>Prezentace!E15</f>
        <v>Winchester</v>
      </c>
      <c r="D15" s="24" t="str">
        <f>Prezentace!C15</f>
        <v>Smejkal</v>
      </c>
      <c r="E15" s="24" t="str">
        <f>Prezentace!D15</f>
        <v>Martin</v>
      </c>
      <c r="F15" s="7">
        <v>5</v>
      </c>
      <c r="G15" s="8">
        <v>4</v>
      </c>
      <c r="H15" s="8">
        <v>1</v>
      </c>
      <c r="I15" s="8"/>
      <c r="J15" s="8"/>
      <c r="K15" s="9"/>
      <c r="L15" s="10"/>
      <c r="M15" s="25">
        <f t="shared" si="1"/>
        <v>10</v>
      </c>
      <c r="N15" s="23">
        <f t="shared" si="0"/>
        <v>94</v>
      </c>
    </row>
    <row r="16" spans="1:14" ht="15.75">
      <c r="A16" s="22">
        <f>Prezentace!A16</f>
        <v>14</v>
      </c>
      <c r="B16" s="112" t="str">
        <f>Prezentace!B16</f>
        <v>A</v>
      </c>
      <c r="C16" s="82" t="str">
        <f>Prezentace!E16</f>
        <v>Winchester</v>
      </c>
      <c r="D16" s="24" t="str">
        <f>Prezentace!C16</f>
        <v>Smejkal</v>
      </c>
      <c r="E16" s="24" t="str">
        <f>Prezentace!D16</f>
        <v>Lukáš</v>
      </c>
      <c r="F16" s="7">
        <v>2</v>
      </c>
      <c r="G16" s="8">
        <v>1</v>
      </c>
      <c r="H16" s="8">
        <v>1</v>
      </c>
      <c r="I16" s="8">
        <v>1</v>
      </c>
      <c r="J16" s="8"/>
      <c r="K16" s="9"/>
      <c r="L16" s="10">
        <v>5</v>
      </c>
      <c r="M16" s="25">
        <f t="shared" si="1"/>
        <v>10</v>
      </c>
      <c r="N16" s="23">
        <f t="shared" si="0"/>
        <v>44</v>
      </c>
    </row>
    <row r="17" spans="1:14" ht="15.75">
      <c r="A17" s="22">
        <f>Prezentace!A17</f>
        <v>22</v>
      </c>
      <c r="B17" s="112" t="str">
        <f>Prezentace!B17</f>
        <v>A</v>
      </c>
      <c r="C17" s="82" t="str">
        <f>Prezentace!E17</f>
        <v>K-98</v>
      </c>
      <c r="D17" s="24" t="str">
        <f>Prezentace!C17</f>
        <v>Švihálek</v>
      </c>
      <c r="E17" s="24" t="str">
        <f>Prezentace!D17</f>
        <v>Jiří</v>
      </c>
      <c r="F17" s="7">
        <v>2</v>
      </c>
      <c r="G17" s="8">
        <v>5</v>
      </c>
      <c r="H17" s="8">
        <v>2</v>
      </c>
      <c r="I17" s="8">
        <v>1</v>
      </c>
      <c r="J17" s="8"/>
      <c r="K17" s="9"/>
      <c r="L17" s="10"/>
      <c r="M17" s="25">
        <f t="shared" si="1"/>
        <v>10</v>
      </c>
      <c r="N17" s="23">
        <f t="shared" si="0"/>
        <v>88</v>
      </c>
    </row>
    <row r="18" spans="1:14" ht="15.75">
      <c r="A18" s="22">
        <f>Prezentace!A18</f>
        <v>25</v>
      </c>
      <c r="B18" s="112" t="str">
        <f>Prezentace!B18</f>
        <v>A</v>
      </c>
      <c r="C18" s="82" t="str">
        <f>Prezentace!E18</f>
        <v>Enfield</v>
      </c>
      <c r="D18" s="24" t="str">
        <f>Prezentace!C18</f>
        <v>Žemlička</v>
      </c>
      <c r="E18" s="24" t="str">
        <f>Prezentace!D18</f>
        <v>Ladislav</v>
      </c>
      <c r="F18" s="7">
        <v>4</v>
      </c>
      <c r="G18" s="8">
        <v>5</v>
      </c>
      <c r="H18" s="8">
        <v>1</v>
      </c>
      <c r="I18" s="8"/>
      <c r="J18" s="8"/>
      <c r="K18" s="9"/>
      <c r="L18" s="10"/>
      <c r="M18" s="25">
        <f t="shared" si="1"/>
        <v>10</v>
      </c>
      <c r="N18" s="23">
        <f t="shared" si="0"/>
        <v>93</v>
      </c>
    </row>
    <row r="19" spans="1:14" ht="15.75">
      <c r="A19" s="22">
        <f>Prezentace!A19</f>
        <v>29</v>
      </c>
      <c r="B19" s="112" t="str">
        <f>Prezentace!B19</f>
        <v>B</v>
      </c>
      <c r="C19" s="82" t="str">
        <f>Prezentace!E19</f>
        <v>SA-58</v>
      </c>
      <c r="D19" s="24" t="str">
        <f>Prezentace!C19</f>
        <v>Baránek</v>
      </c>
      <c r="E19" s="24" t="str">
        <f>Prezentace!D19</f>
        <v>Pavel</v>
      </c>
      <c r="F19" s="7">
        <v>4</v>
      </c>
      <c r="G19" s="8">
        <v>6</v>
      </c>
      <c r="H19" s="8"/>
      <c r="I19" s="8"/>
      <c r="J19" s="8"/>
      <c r="K19" s="9"/>
      <c r="L19" s="10"/>
      <c r="M19" s="25">
        <f t="shared" si="1"/>
        <v>10</v>
      </c>
      <c r="N19" s="23">
        <f t="shared" si="0"/>
        <v>94</v>
      </c>
    </row>
    <row r="20" spans="1:14" ht="15.75">
      <c r="A20" s="22">
        <f>Prezentace!A20</f>
        <v>1</v>
      </c>
      <c r="B20" s="112" t="str">
        <f>Prezentace!B20</f>
        <v>B</v>
      </c>
      <c r="C20" s="82" t="str">
        <f>Prezentace!E20</f>
        <v>AK-47</v>
      </c>
      <c r="D20" s="24" t="str">
        <f>Prezentace!C20</f>
        <v>Bouda</v>
      </c>
      <c r="E20" s="24" t="str">
        <f>Prezentace!D20</f>
        <v>Lukáš</v>
      </c>
      <c r="F20" s="7">
        <v>1</v>
      </c>
      <c r="G20" s="8">
        <v>4</v>
      </c>
      <c r="H20" s="8">
        <v>3</v>
      </c>
      <c r="I20" s="8">
        <v>2</v>
      </c>
      <c r="J20" s="8"/>
      <c r="K20" s="9"/>
      <c r="L20" s="10"/>
      <c r="M20" s="25">
        <f t="shared" si="1"/>
        <v>10</v>
      </c>
      <c r="N20" s="23">
        <f t="shared" si="0"/>
        <v>84</v>
      </c>
    </row>
    <row r="21" spans="1:14" ht="15.75">
      <c r="A21" s="22">
        <f>Prezentace!A21</f>
        <v>30</v>
      </c>
      <c r="B21" s="112" t="str">
        <f>Prezentace!B21</f>
        <v>B</v>
      </c>
      <c r="C21" s="82" t="str">
        <f>Prezentace!E21</f>
        <v>SA-58</v>
      </c>
      <c r="D21" s="24" t="str">
        <f>Prezentace!C21</f>
        <v>Červenka</v>
      </c>
      <c r="E21" s="24" t="str">
        <f>Prezentace!D21</f>
        <v>Pavel</v>
      </c>
      <c r="F21" s="7">
        <v>2</v>
      </c>
      <c r="G21" s="8">
        <v>5</v>
      </c>
      <c r="H21" s="8">
        <v>2</v>
      </c>
      <c r="I21" s="8"/>
      <c r="J21" s="8">
        <v>1</v>
      </c>
      <c r="K21" s="9"/>
      <c r="L21" s="10"/>
      <c r="M21" s="25">
        <f t="shared" si="1"/>
        <v>10</v>
      </c>
      <c r="N21" s="23">
        <f t="shared" si="0"/>
        <v>87</v>
      </c>
    </row>
    <row r="22" spans="1:14" ht="15.75">
      <c r="A22" s="22">
        <f>Prezentace!A22</f>
        <v>31</v>
      </c>
      <c r="B22" s="112" t="str">
        <f>Prezentace!B22</f>
        <v>B</v>
      </c>
      <c r="C22" s="82" t="str">
        <f>Prezentace!E22</f>
        <v>SKS-45</v>
      </c>
      <c r="D22" s="24" t="str">
        <f>Prezentace!C22</f>
        <v>Červenka</v>
      </c>
      <c r="E22" s="24" t="str">
        <f>Prezentace!D22</f>
        <v>Pavel</v>
      </c>
      <c r="F22" s="7">
        <v>3</v>
      </c>
      <c r="G22" s="8">
        <v>4</v>
      </c>
      <c r="H22" s="8">
        <v>3</v>
      </c>
      <c r="I22" s="8"/>
      <c r="J22" s="8"/>
      <c r="K22" s="9"/>
      <c r="L22" s="10"/>
      <c r="M22" s="25">
        <f t="shared" si="1"/>
        <v>10</v>
      </c>
      <c r="N22" s="23">
        <f t="shared" si="0"/>
        <v>90</v>
      </c>
    </row>
    <row r="23" spans="1:14" ht="15.75">
      <c r="A23" s="22">
        <f>Prezentace!A23</f>
        <v>13</v>
      </c>
      <c r="B23" s="112" t="str">
        <f>Prezentace!B23</f>
        <v>B</v>
      </c>
      <c r="C23" s="82" t="str">
        <f>Prezentace!E23</f>
        <v>SA-58</v>
      </c>
      <c r="D23" s="24" t="str">
        <f>Prezentace!C23</f>
        <v>Frolík</v>
      </c>
      <c r="E23" s="24" t="str">
        <f>Prezentace!D23</f>
        <v>Petr</v>
      </c>
      <c r="F23" s="7">
        <v>2</v>
      </c>
      <c r="G23" s="8">
        <v>2</v>
      </c>
      <c r="H23" s="8">
        <v>3</v>
      </c>
      <c r="I23" s="8"/>
      <c r="J23" s="8"/>
      <c r="K23" s="9"/>
      <c r="L23" s="10">
        <v>3</v>
      </c>
      <c r="M23" s="25">
        <f t="shared" si="1"/>
        <v>10</v>
      </c>
      <c r="N23" s="23">
        <f t="shared" si="0"/>
        <v>62</v>
      </c>
    </row>
    <row r="24" spans="1:14" ht="15.75">
      <c r="A24" s="22">
        <f>Prezentace!A24</f>
        <v>10</v>
      </c>
      <c r="B24" s="112" t="str">
        <f>Prezentace!B24</f>
        <v>B</v>
      </c>
      <c r="C24" s="82" t="str">
        <f>Prezentace!E24</f>
        <v>SKS-45</v>
      </c>
      <c r="D24" s="24" t="str">
        <f>Prezentace!C24</f>
        <v>Jon</v>
      </c>
      <c r="E24" s="24" t="str">
        <f>Prezentace!D24</f>
        <v>Libor</v>
      </c>
      <c r="F24" s="7">
        <v>1</v>
      </c>
      <c r="G24" s="8">
        <v>4</v>
      </c>
      <c r="H24" s="8">
        <v>5</v>
      </c>
      <c r="I24" s="8"/>
      <c r="J24" s="8"/>
      <c r="K24" s="9"/>
      <c r="L24" s="10"/>
      <c r="M24" s="25">
        <f t="shared" si="1"/>
        <v>10</v>
      </c>
      <c r="N24" s="23">
        <f t="shared" si="0"/>
        <v>86</v>
      </c>
    </row>
    <row r="25" spans="1:14" ht="15.75">
      <c r="A25" s="22">
        <f>Prezentace!A25</f>
        <v>11</v>
      </c>
      <c r="B25" s="112" t="str">
        <f>Prezentace!B25</f>
        <v>B</v>
      </c>
      <c r="C25" s="82" t="str">
        <f>Prezentace!E25</f>
        <v>SA-58</v>
      </c>
      <c r="D25" s="24" t="str">
        <f>Prezentace!C25</f>
        <v>Kejř</v>
      </c>
      <c r="E25" s="24" t="str">
        <f>Prezentace!D25</f>
        <v>Jan</v>
      </c>
      <c r="F25" s="7">
        <v>7</v>
      </c>
      <c r="G25" s="8">
        <v>3</v>
      </c>
      <c r="H25" s="8"/>
      <c r="I25" s="8"/>
      <c r="J25" s="8"/>
      <c r="K25" s="9"/>
      <c r="L25" s="10"/>
      <c r="M25" s="25">
        <f t="shared" si="1"/>
        <v>10</v>
      </c>
      <c r="N25" s="23">
        <f t="shared" si="0"/>
        <v>97</v>
      </c>
    </row>
    <row r="26" spans="1:14" ht="15.75">
      <c r="A26" s="22">
        <f>Prezentace!A26</f>
        <v>12</v>
      </c>
      <c r="B26" s="112" t="str">
        <f>Prezentace!B26</f>
        <v>B</v>
      </c>
      <c r="C26" s="82" t="str">
        <f>Prezentace!E26</f>
        <v>SA-58</v>
      </c>
      <c r="D26" s="24" t="str">
        <f>Prezentace!C26</f>
        <v>Kejř</v>
      </c>
      <c r="E26" s="24" t="str">
        <f>Prezentace!D26</f>
        <v>Pavel</v>
      </c>
      <c r="F26" s="7">
        <v>1</v>
      </c>
      <c r="G26" s="8">
        <v>3</v>
      </c>
      <c r="H26" s="8">
        <v>4</v>
      </c>
      <c r="I26" s="8">
        <v>2</v>
      </c>
      <c r="J26" s="8"/>
      <c r="K26" s="9"/>
      <c r="L26" s="10"/>
      <c r="M26" s="25">
        <f t="shared" si="1"/>
        <v>10</v>
      </c>
      <c r="N26" s="23">
        <f t="shared" si="0"/>
        <v>83</v>
      </c>
    </row>
    <row r="27" spans="1:14" ht="15.75">
      <c r="A27" s="22">
        <f>Prezentace!A27</f>
        <v>34</v>
      </c>
      <c r="B27" s="112" t="str">
        <f>Prezentace!B27</f>
        <v>B</v>
      </c>
      <c r="C27" s="82" t="str">
        <f>Prezentace!E27</f>
        <v>SA-58</v>
      </c>
      <c r="D27" s="24" t="str">
        <f>Prezentace!C27</f>
        <v>Krček</v>
      </c>
      <c r="E27" s="24" t="str">
        <f>Prezentace!D27</f>
        <v>Josef</v>
      </c>
      <c r="F27" s="7">
        <v>6</v>
      </c>
      <c r="G27" s="8">
        <v>4</v>
      </c>
      <c r="H27" s="8"/>
      <c r="I27" s="8"/>
      <c r="J27" s="8"/>
      <c r="K27" s="9"/>
      <c r="L27" s="10"/>
      <c r="M27" s="25">
        <f t="shared" si="1"/>
        <v>10</v>
      </c>
      <c r="N27" s="23">
        <f t="shared" si="0"/>
        <v>96</v>
      </c>
    </row>
    <row r="28" spans="1:14" ht="15.75">
      <c r="A28" s="22">
        <f>Prezentace!A28</f>
        <v>5</v>
      </c>
      <c r="B28" s="112" t="str">
        <f>Prezentace!B28</f>
        <v>B</v>
      </c>
      <c r="C28" s="82" t="str">
        <f>Prezentace!E28</f>
        <v>SA-58</v>
      </c>
      <c r="D28" s="24" t="str">
        <f>Prezentace!C28</f>
        <v>Mironiuk</v>
      </c>
      <c r="E28" s="24" t="str">
        <f>Prezentace!D28</f>
        <v>Zdeněk</v>
      </c>
      <c r="F28" s="7">
        <v>7</v>
      </c>
      <c r="G28" s="8">
        <v>3</v>
      </c>
      <c r="H28" s="8"/>
      <c r="I28" s="8"/>
      <c r="J28" s="8"/>
      <c r="K28" s="9"/>
      <c r="L28" s="10"/>
      <c r="M28" s="25">
        <f t="shared" si="1"/>
        <v>10</v>
      </c>
      <c r="N28" s="23">
        <f t="shared" si="0"/>
        <v>97</v>
      </c>
    </row>
    <row r="29" spans="1:14" ht="15.75">
      <c r="A29" s="22">
        <f>Prezentace!A29</f>
        <v>7</v>
      </c>
      <c r="B29" s="112" t="str">
        <f>Prezentace!B29</f>
        <v>B</v>
      </c>
      <c r="C29" s="82" t="str">
        <f>Prezentace!E29</f>
        <v>SA-58</v>
      </c>
      <c r="D29" s="24" t="str">
        <f>Prezentace!C29</f>
        <v>Pechová</v>
      </c>
      <c r="E29" s="24" t="str">
        <f>Prezentace!D29</f>
        <v>Hana</v>
      </c>
      <c r="F29" s="7">
        <v>1</v>
      </c>
      <c r="G29" s="8">
        <v>7</v>
      </c>
      <c r="H29" s="8">
        <v>1</v>
      </c>
      <c r="I29" s="8">
        <v>1</v>
      </c>
      <c r="J29" s="8"/>
      <c r="K29" s="9"/>
      <c r="L29" s="10"/>
      <c r="M29" s="25">
        <f t="shared" si="1"/>
        <v>10</v>
      </c>
      <c r="N29" s="23">
        <f t="shared" si="0"/>
        <v>88</v>
      </c>
    </row>
    <row r="30" spans="1:14" ht="15.75">
      <c r="A30" s="22">
        <f>Prezentace!A30</f>
        <v>23</v>
      </c>
      <c r="B30" s="112" t="str">
        <f>Prezentace!B30</f>
        <v>B</v>
      </c>
      <c r="C30" s="82" t="str">
        <f>Prezentace!E30</f>
        <v>SA-58</v>
      </c>
      <c r="D30" s="24" t="str">
        <f>Prezentace!C30</f>
        <v>Švihálek</v>
      </c>
      <c r="E30" s="24" t="str">
        <f>Prezentace!D30</f>
        <v>Jiří</v>
      </c>
      <c r="F30" s="7">
        <v>3</v>
      </c>
      <c r="G30" s="8">
        <v>7</v>
      </c>
      <c r="H30" s="8"/>
      <c r="I30" s="8"/>
      <c r="J30" s="8"/>
      <c r="K30" s="9"/>
      <c r="L30" s="10"/>
      <c r="M30" s="25">
        <f t="shared" si="1"/>
        <v>10</v>
      </c>
      <c r="N30" s="23">
        <f t="shared" si="0"/>
        <v>93</v>
      </c>
    </row>
    <row r="31" spans="1:14" ht="15.75">
      <c r="A31" s="22">
        <f>Prezentace!A31</f>
        <v>28</v>
      </c>
      <c r="B31" s="112" t="str">
        <f>Prezentace!B31</f>
        <v>B</v>
      </c>
      <c r="C31" s="82" t="str">
        <f>Prezentace!E31</f>
        <v>SKS-45</v>
      </c>
      <c r="D31" s="24" t="str">
        <f>Prezentace!C31</f>
        <v>Vaněk</v>
      </c>
      <c r="E31" s="24" t="str">
        <f>Prezentace!D31</f>
        <v>Josef</v>
      </c>
      <c r="F31" s="7">
        <v>2</v>
      </c>
      <c r="G31" s="8">
        <v>2</v>
      </c>
      <c r="H31" s="8">
        <v>3</v>
      </c>
      <c r="I31" s="8">
        <v>3</v>
      </c>
      <c r="J31" s="8"/>
      <c r="K31" s="9"/>
      <c r="L31" s="10"/>
      <c r="M31" s="25">
        <f t="shared" si="1"/>
        <v>10</v>
      </c>
      <c r="N31" s="23">
        <f t="shared" si="0"/>
        <v>83</v>
      </c>
    </row>
    <row r="32" spans="1:14" ht="15.75">
      <c r="A32" s="22">
        <f>Prezentace!A32</f>
        <v>26</v>
      </c>
      <c r="B32" s="112" t="str">
        <f>Prezentace!B32</f>
        <v>B</v>
      </c>
      <c r="C32" s="82" t="str">
        <f>Prezentace!E32</f>
        <v>SA-58</v>
      </c>
      <c r="D32" s="24" t="str">
        <f>Prezentace!C32</f>
        <v>Žemlička</v>
      </c>
      <c r="E32" s="24" t="str">
        <f>Prezentace!D32</f>
        <v>Ladislav</v>
      </c>
      <c r="F32" s="7">
        <v>4</v>
      </c>
      <c r="G32" s="8">
        <v>6</v>
      </c>
      <c r="H32" s="8"/>
      <c r="I32" s="8"/>
      <c r="J32" s="8"/>
      <c r="K32" s="9"/>
      <c r="L32" s="10"/>
      <c r="M32" s="25">
        <f t="shared" si="1"/>
        <v>10</v>
      </c>
      <c r="N32" s="23">
        <f t="shared" si="0"/>
        <v>94</v>
      </c>
    </row>
    <row r="33" spans="1:14" ht="15.75">
      <c r="A33" s="22">
        <f>Prezentace!A33</f>
        <v>27</v>
      </c>
      <c r="B33" s="112" t="str">
        <f>Prezentace!B33</f>
        <v>B</v>
      </c>
      <c r="C33" s="82" t="str">
        <f>Prezentace!E33</f>
        <v>SA-58</v>
      </c>
      <c r="D33" s="24" t="str">
        <f>Prezentace!C33</f>
        <v>Žemličková</v>
      </c>
      <c r="E33" s="24" t="str">
        <f>Prezentace!D33</f>
        <v>Marie</v>
      </c>
      <c r="F33" s="7">
        <v>1</v>
      </c>
      <c r="G33" s="8">
        <v>7</v>
      </c>
      <c r="H33" s="8">
        <v>2</v>
      </c>
      <c r="I33" s="8"/>
      <c r="J33" s="8"/>
      <c r="K33" s="9"/>
      <c r="L33" s="10"/>
      <c r="M33" s="25">
        <f t="shared" si="1"/>
        <v>10</v>
      </c>
      <c r="N33" s="23">
        <f t="shared" si="0"/>
        <v>89</v>
      </c>
    </row>
    <row r="34" spans="1:14" ht="15.75">
      <c r="A34" s="22">
        <f>Prezentace!A34</f>
        <v>2</v>
      </c>
      <c r="B34" s="112" t="str">
        <f>Prezentace!B34</f>
        <v>C</v>
      </c>
      <c r="C34" s="82" t="str">
        <f>Prezentace!E34</f>
        <v>FN-Fal</v>
      </c>
      <c r="D34" s="24" t="str">
        <f>Prezentace!C34</f>
        <v>Bouda</v>
      </c>
      <c r="E34" s="24" t="str">
        <f>Prezentace!D34</f>
        <v>Lukáš</v>
      </c>
      <c r="F34" s="7">
        <v>1</v>
      </c>
      <c r="G34" s="8">
        <v>6</v>
      </c>
      <c r="H34" s="8">
        <v>2</v>
      </c>
      <c r="I34" s="8">
        <v>1</v>
      </c>
      <c r="J34" s="8"/>
      <c r="K34" s="9"/>
      <c r="L34" s="10"/>
      <c r="M34" s="25">
        <f t="shared" si="1"/>
        <v>10</v>
      </c>
      <c r="N34" s="23">
        <f t="shared" si="0"/>
        <v>87</v>
      </c>
    </row>
    <row r="35" spans="1:14" ht="15.75">
      <c r="A35" s="22">
        <f>Prezentace!A35</f>
        <v>36</v>
      </c>
      <c r="B35" s="112" t="str">
        <f>Prezentace!B35</f>
        <v>C</v>
      </c>
      <c r="C35" s="82" t="str">
        <f>Prezentace!E35</f>
        <v>M-305</v>
      </c>
      <c r="D35" s="24" t="str">
        <f>Prezentace!C35</f>
        <v>Kališ</v>
      </c>
      <c r="E35" s="24" t="str">
        <f>Prezentace!D35</f>
        <v>Petr</v>
      </c>
      <c r="F35" s="7">
        <v>5</v>
      </c>
      <c r="G35" s="8">
        <v>2</v>
      </c>
      <c r="H35" s="8">
        <v>3</v>
      </c>
      <c r="I35" s="8"/>
      <c r="J35" s="8"/>
      <c r="K35" s="9"/>
      <c r="L35" s="10"/>
      <c r="M35" s="25">
        <f t="shared" si="1"/>
        <v>10</v>
      </c>
      <c r="N35" s="23">
        <f t="shared" si="0"/>
        <v>92</v>
      </c>
    </row>
    <row r="36" spans="1:14" ht="15.75">
      <c r="A36" s="22">
        <f>Prezentace!A36</f>
        <v>6</v>
      </c>
      <c r="B36" s="112" t="str">
        <f>Prezentace!B36</f>
        <v>C</v>
      </c>
      <c r="C36" s="82" t="str">
        <f>Prezentace!E36</f>
        <v>M-305</v>
      </c>
      <c r="D36" s="24" t="str">
        <f>Prezentace!C36</f>
        <v>Mironiuk</v>
      </c>
      <c r="E36" s="24" t="str">
        <f>Prezentace!D36</f>
        <v>Zdeněk</v>
      </c>
      <c r="F36" s="7">
        <v>7</v>
      </c>
      <c r="G36" s="8">
        <v>3</v>
      </c>
      <c r="H36" s="8"/>
      <c r="I36" s="8"/>
      <c r="J36" s="8"/>
      <c r="K36" s="9"/>
      <c r="L36" s="10"/>
      <c r="M36" s="25">
        <f t="shared" si="1"/>
        <v>10</v>
      </c>
      <c r="N36" s="23">
        <f t="shared" si="0"/>
        <v>97</v>
      </c>
    </row>
    <row r="37" spans="1:14" ht="15.75">
      <c r="A37" s="22">
        <f>Prezentace!A37</f>
        <v>15</v>
      </c>
      <c r="B37" s="112" t="str">
        <f>Prezentace!B37</f>
        <v>D</v>
      </c>
      <c r="C37" s="82" t="str">
        <f>Prezentace!E37</f>
        <v>M-16 Marksman</v>
      </c>
      <c r="D37" s="24" t="str">
        <f>Prezentace!C37</f>
        <v>Dvořák</v>
      </c>
      <c r="E37" s="24" t="str">
        <f>Prezentace!D37</f>
        <v>Miloslav</v>
      </c>
      <c r="F37" s="7">
        <v>1</v>
      </c>
      <c r="G37" s="8">
        <v>4</v>
      </c>
      <c r="H37" s="8">
        <v>3</v>
      </c>
      <c r="I37" s="8">
        <v>2</v>
      </c>
      <c r="J37" s="8"/>
      <c r="K37" s="9"/>
      <c r="L37" s="10"/>
      <c r="M37" s="25">
        <f t="shared" si="1"/>
        <v>10</v>
      </c>
      <c r="N37" s="23">
        <f t="shared" si="0"/>
        <v>84</v>
      </c>
    </row>
    <row r="38" spans="1:14" ht="15.75">
      <c r="A38" s="22">
        <f>Prezentace!A38</f>
        <v>17</v>
      </c>
      <c r="B38" s="112" t="str">
        <f>Prezentace!B38</f>
        <v>D</v>
      </c>
      <c r="C38" s="82" t="str">
        <f>Prezentace!E38</f>
        <v>SA-58</v>
      </c>
      <c r="D38" s="24" t="str">
        <f>Prezentace!C38</f>
        <v>Fuksa</v>
      </c>
      <c r="E38" s="24" t="str">
        <f>Prezentace!D38</f>
        <v>Viktor</v>
      </c>
      <c r="F38" s="7">
        <v>4</v>
      </c>
      <c r="G38" s="8">
        <v>6</v>
      </c>
      <c r="H38" s="8"/>
      <c r="I38" s="8"/>
      <c r="J38" s="8"/>
      <c r="K38" s="9"/>
      <c r="L38" s="10"/>
      <c r="M38" s="25">
        <f t="shared" si="1"/>
        <v>10</v>
      </c>
      <c r="N38" s="23">
        <f t="shared" si="0"/>
        <v>94</v>
      </c>
    </row>
    <row r="39" spans="1:14" ht="15.75">
      <c r="A39" s="22">
        <f>Prezentace!A39</f>
        <v>21</v>
      </c>
      <c r="B39" s="112" t="str">
        <f>Prezentace!B39</f>
        <v>D</v>
      </c>
      <c r="C39" s="82" t="str">
        <f>Prezentace!E39</f>
        <v>AK-74</v>
      </c>
      <c r="D39" s="24" t="str">
        <f>Prezentace!C39</f>
        <v>Herceg</v>
      </c>
      <c r="E39" s="24" t="str">
        <f>Prezentace!D39</f>
        <v>Bohumil</v>
      </c>
      <c r="F39" s="7">
        <v>1</v>
      </c>
      <c r="G39" s="8">
        <v>6</v>
      </c>
      <c r="H39" s="8">
        <v>3</v>
      </c>
      <c r="I39" s="8"/>
      <c r="J39" s="8"/>
      <c r="K39" s="9"/>
      <c r="L39" s="10"/>
      <c r="M39" s="25">
        <f t="shared" si="1"/>
        <v>10</v>
      </c>
      <c r="N39" s="23">
        <f t="shared" si="0"/>
        <v>88</v>
      </c>
    </row>
    <row r="40" spans="1:14" ht="15.75">
      <c r="A40" s="22">
        <f>Prezentace!A40</f>
        <v>3</v>
      </c>
      <c r="B40" s="112" t="str">
        <f>Prezentace!B40</f>
        <v>D</v>
      </c>
      <c r="C40" s="82" t="str">
        <f>Prezentace!E40</f>
        <v>AK-74</v>
      </c>
      <c r="D40" s="24" t="str">
        <f>Prezentace!C40</f>
        <v>Šindelář</v>
      </c>
      <c r="E40" s="24" t="str">
        <f>Prezentace!D40</f>
        <v>František</v>
      </c>
      <c r="F40" s="7">
        <v>0</v>
      </c>
      <c r="G40" s="8">
        <v>6</v>
      </c>
      <c r="H40" s="8">
        <v>3</v>
      </c>
      <c r="I40" s="8">
        <v>1</v>
      </c>
      <c r="J40" s="8"/>
      <c r="K40" s="9"/>
      <c r="L40" s="10"/>
      <c r="M40" s="25">
        <f t="shared" si="1"/>
        <v>10</v>
      </c>
      <c r="N40" s="23">
        <f t="shared" si="0"/>
        <v>85</v>
      </c>
    </row>
    <row r="41" spans="1:14" ht="15.75">
      <c r="A41" s="22">
        <f>Prezentace!A41</f>
        <v>24</v>
      </c>
      <c r="B41" s="112" t="str">
        <f>Prezentace!B41</f>
        <v>D</v>
      </c>
      <c r="C41" s="82" t="str">
        <f>Prezentace!E41</f>
        <v>AR-15</v>
      </c>
      <c r="D41" s="24" t="str">
        <f>Prezentace!C41</f>
        <v>Švihálek</v>
      </c>
      <c r="E41" s="24" t="str">
        <f>Prezentace!D41</f>
        <v>Jiří</v>
      </c>
      <c r="F41" s="7">
        <v>5</v>
      </c>
      <c r="G41" s="8">
        <v>5</v>
      </c>
      <c r="H41" s="8"/>
      <c r="I41" s="8"/>
      <c r="J41" s="8"/>
      <c r="K41" s="9"/>
      <c r="L41" s="10"/>
      <c r="M41" s="25">
        <f t="shared" si="1"/>
        <v>10</v>
      </c>
      <c r="N41" s="23">
        <f t="shared" si="0"/>
        <v>95</v>
      </c>
    </row>
    <row r="42" spans="1:14" ht="15.75" hidden="1">
      <c r="A42" s="22">
        <f>Prezentace!A42</f>
        <v>38</v>
      </c>
      <c r="B42" s="112" t="str">
        <f>Prezentace!B42</f>
        <v>A</v>
      </c>
      <c r="C42" s="82">
        <f>Prezentace!E42</f>
        <v>0</v>
      </c>
      <c r="D42" s="24">
        <f>Prezentace!C42</f>
        <v>0</v>
      </c>
      <c r="E42" s="24">
        <f>Prezentace!D42</f>
        <v>0</v>
      </c>
      <c r="F42" s="7"/>
      <c r="G42" s="8"/>
      <c r="H42" s="8"/>
      <c r="I42" s="8"/>
      <c r="J42" s="8"/>
      <c r="K42" s="9"/>
      <c r="L42" s="10"/>
      <c r="M42" s="25">
        <f t="shared" si="1"/>
        <v>0</v>
      </c>
      <c r="N42" s="23">
        <f t="shared" si="0"/>
        <v>0</v>
      </c>
    </row>
    <row r="43" spans="1:14" ht="15.75" hidden="1">
      <c r="A43" s="22">
        <f>Prezentace!A43</f>
        <v>39</v>
      </c>
      <c r="B43" s="112" t="str">
        <f>Prezentace!B43</f>
        <v>A</v>
      </c>
      <c r="C43" s="82">
        <f>Prezentace!E43</f>
        <v>0</v>
      </c>
      <c r="D43" s="24">
        <f>Prezentace!C43</f>
        <v>0</v>
      </c>
      <c r="E43" s="24">
        <f>Prezentace!D43</f>
        <v>0</v>
      </c>
      <c r="F43" s="7"/>
      <c r="G43" s="8"/>
      <c r="H43" s="8"/>
      <c r="I43" s="8"/>
      <c r="J43" s="8"/>
      <c r="K43" s="9"/>
      <c r="L43" s="10"/>
      <c r="M43" s="25">
        <f t="shared" si="1"/>
        <v>0</v>
      </c>
      <c r="N43" s="23">
        <f t="shared" si="0"/>
        <v>0</v>
      </c>
    </row>
    <row r="44" spans="1:14" ht="15.75" hidden="1">
      <c r="A44" s="22" t="s">
        <v>133</v>
      </c>
      <c r="B44" s="112" t="str">
        <f>Prezentace!B44</f>
        <v>A</v>
      </c>
      <c r="C44" s="82">
        <f>Prezentace!E44</f>
        <v>0</v>
      </c>
      <c r="D44" s="24">
        <f>Prezentace!C44</f>
        <v>0</v>
      </c>
      <c r="E44" s="24">
        <f>Prezentace!D44</f>
        <v>0</v>
      </c>
      <c r="F44" s="7"/>
      <c r="G44" s="8"/>
      <c r="H44" s="8"/>
      <c r="I44" s="8"/>
      <c r="J44" s="8"/>
      <c r="K44" s="9"/>
      <c r="L44" s="10"/>
      <c r="M44" s="25">
        <f t="shared" si="1"/>
        <v>0</v>
      </c>
      <c r="N44" s="23">
        <f t="shared" si="0"/>
        <v>0</v>
      </c>
    </row>
    <row r="45" spans="1:14" ht="15.75" hidden="1">
      <c r="A45" s="22" t="s">
        <v>134</v>
      </c>
      <c r="B45" s="112" t="str">
        <f>Prezentace!B45</f>
        <v>A</v>
      </c>
      <c r="C45" s="82">
        <f>Prezentace!E45</f>
        <v>0</v>
      </c>
      <c r="D45" s="24">
        <f>Prezentace!C45</f>
        <v>0</v>
      </c>
      <c r="E45" s="24">
        <f>Prezentace!D45</f>
        <v>0</v>
      </c>
      <c r="F45" s="7"/>
      <c r="G45" s="8"/>
      <c r="H45" s="8"/>
      <c r="I45" s="8"/>
      <c r="J45" s="8"/>
      <c r="K45" s="9"/>
      <c r="L45" s="10"/>
      <c r="M45" s="25">
        <f t="shared" si="1"/>
        <v>0</v>
      </c>
      <c r="N45" s="23">
        <f t="shared" si="0"/>
        <v>0</v>
      </c>
    </row>
    <row r="46" spans="1:14" ht="15.75" hidden="1">
      <c r="A46" s="22" t="s">
        <v>135</v>
      </c>
      <c r="B46" s="112" t="str">
        <f>Prezentace!B46</f>
        <v>A</v>
      </c>
      <c r="C46" s="82">
        <f>Prezentace!E46</f>
        <v>0</v>
      </c>
      <c r="D46" s="24">
        <f>Prezentace!C46</f>
        <v>0</v>
      </c>
      <c r="E46" s="24">
        <f>Prezentace!D46</f>
        <v>0</v>
      </c>
      <c r="F46" s="7"/>
      <c r="G46" s="8"/>
      <c r="H46" s="8"/>
      <c r="I46" s="8"/>
      <c r="J46" s="8"/>
      <c r="K46" s="9"/>
      <c r="L46" s="10"/>
      <c r="M46" s="25">
        <f t="shared" si="1"/>
        <v>0</v>
      </c>
      <c r="N46" s="23">
        <f t="shared" si="0"/>
        <v>0</v>
      </c>
    </row>
    <row r="47" spans="1:14" ht="15.75" hidden="1">
      <c r="A47" s="22" t="s">
        <v>136</v>
      </c>
      <c r="B47" s="112" t="str">
        <f>Prezentace!B47</f>
        <v>A</v>
      </c>
      <c r="C47" s="82">
        <f>Prezentace!E47</f>
        <v>0</v>
      </c>
      <c r="D47" s="24">
        <f>Prezentace!C47</f>
        <v>0</v>
      </c>
      <c r="E47" s="24">
        <f>Prezentace!D47</f>
        <v>0</v>
      </c>
      <c r="F47" s="7"/>
      <c r="G47" s="8"/>
      <c r="H47" s="8"/>
      <c r="I47" s="8"/>
      <c r="J47" s="8"/>
      <c r="K47" s="9"/>
      <c r="L47" s="10"/>
      <c r="M47" s="25">
        <f t="shared" si="1"/>
        <v>0</v>
      </c>
      <c r="N47" s="23">
        <f t="shared" si="0"/>
        <v>0</v>
      </c>
    </row>
    <row r="48" spans="1:14" ht="15.75" hidden="1">
      <c r="A48" s="22" t="s">
        <v>137</v>
      </c>
      <c r="B48" s="112" t="str">
        <f>Prezentace!B48</f>
        <v>A</v>
      </c>
      <c r="C48" s="82">
        <f>Prezentace!E48</f>
        <v>0</v>
      </c>
      <c r="D48" s="24">
        <f>Prezentace!C48</f>
        <v>0</v>
      </c>
      <c r="E48" s="24">
        <f>Prezentace!D48</f>
        <v>0</v>
      </c>
      <c r="F48" s="7"/>
      <c r="G48" s="8"/>
      <c r="H48" s="8"/>
      <c r="I48" s="8"/>
      <c r="J48" s="8"/>
      <c r="K48" s="9"/>
      <c r="L48" s="10"/>
      <c r="M48" s="25">
        <f t="shared" si="1"/>
        <v>0</v>
      </c>
      <c r="N48" s="23">
        <f t="shared" si="0"/>
        <v>0</v>
      </c>
    </row>
    <row r="49" spans="1:14" ht="15.75" hidden="1">
      <c r="A49" s="22" t="s">
        <v>138</v>
      </c>
      <c r="B49" s="112" t="str">
        <f>Prezentace!B49</f>
        <v>A</v>
      </c>
      <c r="C49" s="82">
        <f>Prezentace!E49</f>
        <v>0</v>
      </c>
      <c r="D49" s="24">
        <f>Prezentace!C49</f>
        <v>0</v>
      </c>
      <c r="E49" s="24">
        <f>Prezentace!D49</f>
        <v>0</v>
      </c>
      <c r="F49" s="7"/>
      <c r="G49" s="8"/>
      <c r="H49" s="8"/>
      <c r="I49" s="8"/>
      <c r="J49" s="8"/>
      <c r="K49" s="9"/>
      <c r="L49" s="10"/>
      <c r="M49" s="25">
        <f t="shared" si="1"/>
        <v>0</v>
      </c>
      <c r="N49" s="23">
        <f t="shared" si="0"/>
        <v>0</v>
      </c>
    </row>
    <row r="50" spans="1:14" ht="15.75" hidden="1">
      <c r="A50" s="22" t="s">
        <v>139</v>
      </c>
      <c r="B50" s="112" t="str">
        <f>Prezentace!B50</f>
        <v>A</v>
      </c>
      <c r="C50" s="82">
        <f>Prezentace!E50</f>
        <v>0</v>
      </c>
      <c r="D50" s="24">
        <f>Prezentace!C50</f>
        <v>0</v>
      </c>
      <c r="E50" s="24">
        <f>Prezentace!D50</f>
        <v>0</v>
      </c>
      <c r="F50" s="7"/>
      <c r="G50" s="8"/>
      <c r="H50" s="8"/>
      <c r="I50" s="8"/>
      <c r="J50" s="8"/>
      <c r="K50" s="9"/>
      <c r="L50" s="10"/>
      <c r="M50" s="25">
        <f t="shared" si="1"/>
        <v>0</v>
      </c>
      <c r="N50" s="23">
        <f t="shared" si="0"/>
        <v>0</v>
      </c>
    </row>
    <row r="51" spans="1:14" ht="15.75" hidden="1">
      <c r="A51" s="22" t="s">
        <v>140</v>
      </c>
      <c r="B51" s="112" t="str">
        <f>Prezentace!B51</f>
        <v>A</v>
      </c>
      <c r="C51" s="82">
        <f>Prezentace!E51</f>
        <v>0</v>
      </c>
      <c r="D51" s="24">
        <f>Prezentace!C51</f>
        <v>0</v>
      </c>
      <c r="E51" s="24">
        <f>Prezentace!D51</f>
        <v>0</v>
      </c>
      <c r="F51" s="7"/>
      <c r="G51" s="8"/>
      <c r="H51" s="8"/>
      <c r="I51" s="8"/>
      <c r="J51" s="8"/>
      <c r="K51" s="9"/>
      <c r="L51" s="10"/>
      <c r="M51" s="25">
        <f t="shared" si="1"/>
        <v>0</v>
      </c>
      <c r="N51" s="23">
        <f t="shared" si="0"/>
        <v>0</v>
      </c>
    </row>
    <row r="52" spans="1:14" ht="15.75" hidden="1">
      <c r="A52" s="22" t="s">
        <v>141</v>
      </c>
      <c r="B52" s="112" t="str">
        <f>Prezentace!B52</f>
        <v>A</v>
      </c>
      <c r="C52" s="82">
        <f>Prezentace!E52</f>
        <v>0</v>
      </c>
      <c r="D52" s="24">
        <f>Prezentace!C52</f>
        <v>0</v>
      </c>
      <c r="E52" s="24">
        <f>Prezentace!D52</f>
        <v>0</v>
      </c>
      <c r="F52" s="7"/>
      <c r="G52" s="8"/>
      <c r="H52" s="8"/>
      <c r="I52" s="8"/>
      <c r="J52" s="8"/>
      <c r="K52" s="9"/>
      <c r="L52" s="10"/>
      <c r="M52" s="25">
        <f t="shared" si="1"/>
        <v>0</v>
      </c>
      <c r="N52" s="23">
        <f t="shared" si="0"/>
        <v>0</v>
      </c>
    </row>
    <row r="53" spans="1:14" ht="15.75" hidden="1">
      <c r="A53" s="22" t="s">
        <v>142</v>
      </c>
      <c r="B53" s="112" t="str">
        <f>Prezentace!B53</f>
        <v>A</v>
      </c>
      <c r="C53" s="82">
        <f>Prezentace!E53</f>
        <v>0</v>
      </c>
      <c r="D53" s="24">
        <f>Prezentace!C53</f>
        <v>0</v>
      </c>
      <c r="E53" s="24">
        <f>Prezentace!D53</f>
        <v>0</v>
      </c>
      <c r="F53" s="7"/>
      <c r="G53" s="8"/>
      <c r="H53" s="8"/>
      <c r="I53" s="8"/>
      <c r="J53" s="8"/>
      <c r="K53" s="9"/>
      <c r="L53" s="10"/>
      <c r="M53" s="25">
        <f t="shared" si="1"/>
        <v>0</v>
      </c>
      <c r="N53" s="23">
        <f t="shared" si="0"/>
        <v>0</v>
      </c>
    </row>
    <row r="54" spans="1:14" ht="15.75" hidden="1">
      <c r="A54" s="22" t="s">
        <v>143</v>
      </c>
      <c r="B54" s="112" t="str">
        <f>Prezentace!B54</f>
        <v>A</v>
      </c>
      <c r="C54" s="82">
        <f>Prezentace!E54</f>
        <v>0</v>
      </c>
      <c r="D54" s="24">
        <f>Prezentace!C54</f>
        <v>0</v>
      </c>
      <c r="E54" s="24">
        <f>Prezentace!D54</f>
        <v>0</v>
      </c>
      <c r="F54" s="7"/>
      <c r="G54" s="8"/>
      <c r="H54" s="8"/>
      <c r="I54" s="8"/>
      <c r="J54" s="8"/>
      <c r="K54" s="9"/>
      <c r="L54" s="10"/>
      <c r="M54" s="25">
        <f t="shared" si="1"/>
        <v>0</v>
      </c>
      <c r="N54" s="23">
        <f t="shared" si="0"/>
        <v>0</v>
      </c>
    </row>
    <row r="55" spans="1:14" ht="15.75" hidden="1">
      <c r="A55" s="22" t="s">
        <v>144</v>
      </c>
      <c r="B55" s="112" t="str">
        <f>Prezentace!B55</f>
        <v>A</v>
      </c>
      <c r="C55" s="82">
        <f>Prezentace!E55</f>
        <v>0</v>
      </c>
      <c r="D55" s="24">
        <f>Prezentace!C55</f>
        <v>0</v>
      </c>
      <c r="E55" s="24">
        <f>Prezentace!D55</f>
        <v>0</v>
      </c>
      <c r="F55" s="7"/>
      <c r="G55" s="8"/>
      <c r="H55" s="8"/>
      <c r="I55" s="8"/>
      <c r="J55" s="8"/>
      <c r="K55" s="9"/>
      <c r="L55" s="10"/>
      <c r="M55" s="25">
        <f t="shared" si="1"/>
        <v>0</v>
      </c>
      <c r="N55" s="23">
        <f t="shared" si="0"/>
        <v>0</v>
      </c>
    </row>
    <row r="56" spans="1:14" ht="15.75" hidden="1">
      <c r="A56" s="22" t="s">
        <v>145</v>
      </c>
      <c r="B56" s="112" t="str">
        <f>Prezentace!B56</f>
        <v>A</v>
      </c>
      <c r="C56" s="82">
        <f>Prezentace!E56</f>
        <v>0</v>
      </c>
      <c r="D56" s="24">
        <f>Prezentace!C56</f>
        <v>0</v>
      </c>
      <c r="E56" s="24">
        <f>Prezentace!D56</f>
        <v>0</v>
      </c>
      <c r="F56" s="7"/>
      <c r="G56" s="8"/>
      <c r="H56" s="8"/>
      <c r="I56" s="8"/>
      <c r="J56" s="8"/>
      <c r="K56" s="9"/>
      <c r="L56" s="10"/>
      <c r="M56" s="25">
        <f t="shared" si="1"/>
        <v>0</v>
      </c>
      <c r="N56" s="23">
        <f t="shared" si="0"/>
        <v>0</v>
      </c>
    </row>
    <row r="57" spans="1:14" ht="15.75" hidden="1">
      <c r="A57" s="22" t="s">
        <v>146</v>
      </c>
      <c r="B57" s="112" t="str">
        <f>Prezentace!B57</f>
        <v>A</v>
      </c>
      <c r="C57" s="82">
        <f>Prezentace!E57</f>
        <v>0</v>
      </c>
      <c r="D57" s="24">
        <f>Prezentace!C57</f>
        <v>0</v>
      </c>
      <c r="E57" s="24">
        <f>Prezentace!D57</f>
        <v>0</v>
      </c>
      <c r="F57" s="7"/>
      <c r="G57" s="8"/>
      <c r="H57" s="8"/>
      <c r="I57" s="8"/>
      <c r="J57" s="8"/>
      <c r="K57" s="9"/>
      <c r="L57" s="10"/>
      <c r="M57" s="25">
        <f t="shared" si="1"/>
        <v>0</v>
      </c>
      <c r="N57" s="23">
        <f t="shared" si="0"/>
        <v>0</v>
      </c>
    </row>
    <row r="58" spans="1:14" ht="15.75" hidden="1">
      <c r="A58" s="22" t="s">
        <v>147</v>
      </c>
      <c r="B58" s="112" t="str">
        <f>Prezentace!B58</f>
        <v>A</v>
      </c>
      <c r="C58" s="82">
        <f>Prezentace!E58</f>
        <v>0</v>
      </c>
      <c r="D58" s="24">
        <f>Prezentace!C58</f>
        <v>0</v>
      </c>
      <c r="E58" s="24">
        <f>Prezentace!D58</f>
        <v>0</v>
      </c>
      <c r="F58" s="7"/>
      <c r="G58" s="8"/>
      <c r="H58" s="8"/>
      <c r="I58" s="8"/>
      <c r="J58" s="8"/>
      <c r="K58" s="9"/>
      <c r="L58" s="10"/>
      <c r="M58" s="25">
        <f t="shared" si="1"/>
        <v>0</v>
      </c>
      <c r="N58" s="23">
        <f t="shared" si="0"/>
        <v>0</v>
      </c>
    </row>
    <row r="59" spans="1:14" ht="15.75" hidden="1">
      <c r="A59" s="22" t="s">
        <v>148</v>
      </c>
      <c r="B59" s="112" t="str">
        <f>Prezentace!B59</f>
        <v>A</v>
      </c>
      <c r="C59" s="82">
        <f>Prezentace!E59</f>
        <v>0</v>
      </c>
      <c r="D59" s="24">
        <f>Prezentace!C59</f>
        <v>0</v>
      </c>
      <c r="E59" s="24">
        <f>Prezentace!D59</f>
        <v>0</v>
      </c>
      <c r="F59" s="7"/>
      <c r="G59" s="8"/>
      <c r="H59" s="8"/>
      <c r="I59" s="8"/>
      <c r="J59" s="8"/>
      <c r="K59" s="9"/>
      <c r="L59" s="10"/>
      <c r="M59" s="25">
        <f t="shared" si="1"/>
        <v>0</v>
      </c>
      <c r="N59" s="23">
        <f t="shared" si="0"/>
        <v>0</v>
      </c>
    </row>
    <row r="60" spans="1:14" ht="15.75" hidden="1">
      <c r="A60" s="22" t="s">
        <v>149</v>
      </c>
      <c r="B60" s="112" t="str">
        <f>Prezentace!B60</f>
        <v>A</v>
      </c>
      <c r="C60" s="82">
        <f>Prezentace!E60</f>
        <v>0</v>
      </c>
      <c r="D60" s="24">
        <f>Prezentace!C60</f>
        <v>0</v>
      </c>
      <c r="E60" s="24">
        <f>Prezentace!D60</f>
        <v>0</v>
      </c>
      <c r="F60" s="7"/>
      <c r="G60" s="8"/>
      <c r="H60" s="8"/>
      <c r="I60" s="8"/>
      <c r="J60" s="8"/>
      <c r="K60" s="9"/>
      <c r="L60" s="10"/>
      <c r="M60" s="25">
        <f t="shared" si="1"/>
        <v>0</v>
      </c>
      <c r="N60" s="23">
        <f t="shared" si="0"/>
        <v>0</v>
      </c>
    </row>
    <row r="61" spans="1:14" ht="15.75" hidden="1">
      <c r="A61" s="22" t="s">
        <v>150</v>
      </c>
      <c r="B61" s="112" t="str">
        <f>Prezentace!B61</f>
        <v>A</v>
      </c>
      <c r="C61" s="82">
        <f>Prezentace!E61</f>
        <v>0</v>
      </c>
      <c r="D61" s="24">
        <f>Prezentace!C61</f>
        <v>0</v>
      </c>
      <c r="E61" s="24">
        <f>Prezentace!D61</f>
        <v>0</v>
      </c>
      <c r="F61" s="7"/>
      <c r="G61" s="8"/>
      <c r="H61" s="8"/>
      <c r="I61" s="8"/>
      <c r="J61" s="8"/>
      <c r="K61" s="9"/>
      <c r="L61" s="10"/>
      <c r="M61" s="25">
        <f t="shared" si="1"/>
        <v>0</v>
      </c>
      <c r="N61" s="23">
        <f t="shared" si="0"/>
        <v>0</v>
      </c>
    </row>
    <row r="62" spans="1:14" ht="15.75" hidden="1">
      <c r="A62" s="22" t="s">
        <v>151</v>
      </c>
      <c r="B62" s="112" t="str">
        <f>Prezentace!B62</f>
        <v>A</v>
      </c>
      <c r="C62" s="82">
        <f>Prezentace!E62</f>
        <v>0</v>
      </c>
      <c r="D62" s="24">
        <f>Prezentace!C62</f>
        <v>0</v>
      </c>
      <c r="E62" s="24">
        <f>Prezentace!D62</f>
        <v>0</v>
      </c>
      <c r="F62" s="7"/>
      <c r="G62" s="8"/>
      <c r="H62" s="8"/>
      <c r="I62" s="8"/>
      <c r="J62" s="8"/>
      <c r="K62" s="9"/>
      <c r="L62" s="10"/>
      <c r="M62" s="25">
        <f t="shared" si="1"/>
        <v>0</v>
      </c>
      <c r="N62" s="23">
        <f t="shared" si="0"/>
        <v>0</v>
      </c>
    </row>
    <row r="63" spans="1:14" ht="15.75" hidden="1">
      <c r="A63" s="22" t="s">
        <v>152</v>
      </c>
      <c r="B63" s="112" t="str">
        <f>Prezentace!B63</f>
        <v>A</v>
      </c>
      <c r="C63" s="82">
        <f>Prezentace!E63</f>
        <v>0</v>
      </c>
      <c r="D63" s="24">
        <f>Prezentace!C63</f>
        <v>0</v>
      </c>
      <c r="E63" s="24">
        <f>Prezentace!D63</f>
        <v>0</v>
      </c>
      <c r="F63" s="7"/>
      <c r="G63" s="8"/>
      <c r="H63" s="8"/>
      <c r="I63" s="8"/>
      <c r="J63" s="8"/>
      <c r="K63" s="9"/>
      <c r="L63" s="10"/>
      <c r="M63" s="25">
        <f t="shared" si="1"/>
        <v>0</v>
      </c>
      <c r="N63" s="23">
        <f t="shared" si="0"/>
        <v>0</v>
      </c>
    </row>
    <row r="64" spans="1:14" ht="15.75" hidden="1">
      <c r="A64" s="22" t="s">
        <v>153</v>
      </c>
      <c r="B64" s="112" t="str">
        <f>Prezentace!B64</f>
        <v>A</v>
      </c>
      <c r="C64" s="82">
        <f>Prezentace!E64</f>
        <v>0</v>
      </c>
      <c r="D64" s="24">
        <f>Prezentace!C64</f>
        <v>0</v>
      </c>
      <c r="E64" s="24">
        <f>Prezentace!D64</f>
        <v>0</v>
      </c>
      <c r="F64" s="7"/>
      <c r="G64" s="8"/>
      <c r="H64" s="8"/>
      <c r="I64" s="8"/>
      <c r="J64" s="8"/>
      <c r="K64" s="9"/>
      <c r="L64" s="10"/>
      <c r="M64" s="25">
        <f t="shared" si="1"/>
        <v>0</v>
      </c>
      <c r="N64" s="23">
        <f t="shared" si="0"/>
        <v>0</v>
      </c>
    </row>
    <row r="65" spans="1:14" ht="15.75" hidden="1">
      <c r="A65" s="22" t="s">
        <v>154</v>
      </c>
      <c r="B65" s="112" t="str">
        <f>Prezentace!B65</f>
        <v>A</v>
      </c>
      <c r="C65" s="82">
        <f>Prezentace!E65</f>
        <v>0</v>
      </c>
      <c r="D65" s="24">
        <f>Prezentace!C65</f>
        <v>0</v>
      </c>
      <c r="E65" s="24">
        <f>Prezentace!D65</f>
        <v>0</v>
      </c>
      <c r="F65" s="7"/>
      <c r="G65" s="8"/>
      <c r="H65" s="8"/>
      <c r="I65" s="8"/>
      <c r="J65" s="8"/>
      <c r="K65" s="9"/>
      <c r="L65" s="10"/>
      <c r="M65" s="25">
        <f t="shared" si="1"/>
        <v>0</v>
      </c>
      <c r="N65" s="23">
        <f t="shared" si="0"/>
        <v>0</v>
      </c>
    </row>
    <row r="66" spans="1:14" ht="15.75" hidden="1">
      <c r="A66" s="22" t="s">
        <v>155</v>
      </c>
      <c r="B66" s="112" t="str">
        <f>Prezentace!B66</f>
        <v>A</v>
      </c>
      <c r="C66" s="82">
        <f>Prezentace!E66</f>
        <v>0</v>
      </c>
      <c r="D66" s="24">
        <f>Prezentace!C66</f>
        <v>0</v>
      </c>
      <c r="E66" s="24">
        <f>Prezentace!D66</f>
        <v>0</v>
      </c>
      <c r="F66" s="7"/>
      <c r="G66" s="8"/>
      <c r="H66" s="8"/>
      <c r="I66" s="8"/>
      <c r="J66" s="8"/>
      <c r="K66" s="9"/>
      <c r="L66" s="10"/>
      <c r="M66" s="25">
        <f t="shared" si="1"/>
        <v>0</v>
      </c>
      <c r="N66" s="23">
        <f t="shared" si="0"/>
        <v>0</v>
      </c>
    </row>
    <row r="67" spans="1:14" ht="15.75" hidden="1">
      <c r="A67" s="22" t="s">
        <v>156</v>
      </c>
      <c r="B67" s="112" t="str">
        <f>Prezentace!B67</f>
        <v>A</v>
      </c>
      <c r="C67" s="82">
        <f>Prezentace!E67</f>
        <v>0</v>
      </c>
      <c r="D67" s="24">
        <f>Prezentace!C67</f>
        <v>0</v>
      </c>
      <c r="E67" s="24">
        <f>Prezentace!D67</f>
        <v>0</v>
      </c>
      <c r="F67" s="7"/>
      <c r="G67" s="8"/>
      <c r="H67" s="8"/>
      <c r="I67" s="8"/>
      <c r="J67" s="8"/>
      <c r="K67" s="9"/>
      <c r="L67" s="10"/>
      <c r="M67" s="25">
        <f t="shared" si="1"/>
        <v>0</v>
      </c>
      <c r="N67" s="23">
        <f t="shared" si="0"/>
        <v>0</v>
      </c>
    </row>
    <row r="68" spans="1:14" ht="15.75" hidden="1">
      <c r="A68" s="22" t="s">
        <v>157</v>
      </c>
      <c r="B68" s="112" t="str">
        <f>Prezentace!B68</f>
        <v>A</v>
      </c>
      <c r="C68" s="82">
        <f>Prezentace!E68</f>
        <v>0</v>
      </c>
      <c r="D68" s="24">
        <f>Prezentace!C68</f>
        <v>0</v>
      </c>
      <c r="E68" s="24">
        <f>Prezentace!D68</f>
        <v>0</v>
      </c>
      <c r="F68" s="7"/>
      <c r="G68" s="8"/>
      <c r="H68" s="8"/>
      <c r="I68" s="8"/>
      <c r="J68" s="8"/>
      <c r="K68" s="9"/>
      <c r="L68" s="10"/>
      <c r="M68" s="25">
        <f t="shared" si="1"/>
        <v>0</v>
      </c>
      <c r="N68" s="23">
        <f t="shared" si="0"/>
        <v>0</v>
      </c>
    </row>
    <row r="69" spans="1:14" ht="15.75" hidden="1">
      <c r="A69" s="22" t="s">
        <v>158</v>
      </c>
      <c r="B69" s="112" t="str">
        <f>Prezentace!B69</f>
        <v>A</v>
      </c>
      <c r="C69" s="82">
        <f>Prezentace!E69</f>
        <v>0</v>
      </c>
      <c r="D69" s="24">
        <f>Prezentace!C69</f>
        <v>0</v>
      </c>
      <c r="E69" s="24">
        <f>Prezentace!D69</f>
        <v>0</v>
      </c>
      <c r="F69" s="7"/>
      <c r="G69" s="8"/>
      <c r="H69" s="8"/>
      <c r="I69" s="8"/>
      <c r="J69" s="8"/>
      <c r="K69" s="9"/>
      <c r="L69" s="10"/>
      <c r="M69" s="25">
        <f t="shared" si="1"/>
        <v>0</v>
      </c>
      <c r="N69" s="23">
        <f t="shared" si="0"/>
        <v>0</v>
      </c>
    </row>
    <row r="70" spans="1:14" ht="15.75" hidden="1">
      <c r="A70" s="22" t="s">
        <v>159</v>
      </c>
      <c r="B70" s="112" t="str">
        <f>Prezentace!B70</f>
        <v>A</v>
      </c>
      <c r="C70" s="82">
        <f>Prezentace!E70</f>
        <v>0</v>
      </c>
      <c r="D70" s="24">
        <f>Prezentace!C70</f>
        <v>0</v>
      </c>
      <c r="E70" s="24">
        <f>Prezentace!D70</f>
        <v>0</v>
      </c>
      <c r="F70" s="7"/>
      <c r="G70" s="8"/>
      <c r="H70" s="8"/>
      <c r="I70" s="8"/>
      <c r="J70" s="8"/>
      <c r="K70" s="9"/>
      <c r="L70" s="10"/>
      <c r="M70" s="25">
        <f t="shared" si="1"/>
        <v>0</v>
      </c>
      <c r="N70" s="23">
        <f t="shared" si="0"/>
        <v>0</v>
      </c>
    </row>
    <row r="71" spans="1:14" ht="15.75" hidden="1">
      <c r="A71" s="22" t="s">
        <v>160</v>
      </c>
      <c r="B71" s="112" t="str">
        <f>Prezentace!B71</f>
        <v>A</v>
      </c>
      <c r="C71" s="82">
        <f>Prezentace!E71</f>
        <v>0</v>
      </c>
      <c r="D71" s="24">
        <f>Prezentace!C71</f>
        <v>0</v>
      </c>
      <c r="E71" s="24">
        <f>Prezentace!D71</f>
        <v>0</v>
      </c>
      <c r="F71" s="7"/>
      <c r="G71" s="8"/>
      <c r="H71" s="8"/>
      <c r="I71" s="8"/>
      <c r="J71" s="8"/>
      <c r="K71" s="9"/>
      <c r="L71" s="10"/>
      <c r="M71" s="25">
        <f t="shared" si="1"/>
        <v>0</v>
      </c>
      <c r="N71" s="23">
        <f t="shared" si="0"/>
        <v>0</v>
      </c>
    </row>
    <row r="72" spans="1:14" ht="15.75" hidden="1">
      <c r="A72" s="22" t="s">
        <v>161</v>
      </c>
      <c r="B72" s="112" t="str">
        <f>Prezentace!B72</f>
        <v>A</v>
      </c>
      <c r="C72" s="82">
        <f>Prezentace!E72</f>
        <v>0</v>
      </c>
      <c r="D72" s="24">
        <f>Prezentace!C72</f>
        <v>0</v>
      </c>
      <c r="E72" s="24">
        <f>Prezentace!D72</f>
        <v>0</v>
      </c>
      <c r="F72" s="7"/>
      <c r="G72" s="8"/>
      <c r="H72" s="8"/>
      <c r="I72" s="8"/>
      <c r="J72" s="8"/>
      <c r="K72" s="9"/>
      <c r="L72" s="10"/>
      <c r="M72" s="25">
        <f t="shared" si="1"/>
        <v>0</v>
      </c>
      <c r="N72" s="23">
        <f t="shared" si="0"/>
        <v>0</v>
      </c>
    </row>
    <row r="73" spans="1:14" ht="15.75" hidden="1">
      <c r="A73" s="22" t="s">
        <v>162</v>
      </c>
      <c r="B73" s="112" t="str">
        <f>Prezentace!B73</f>
        <v>A</v>
      </c>
      <c r="C73" s="82">
        <f>Prezentace!E73</f>
        <v>0</v>
      </c>
      <c r="D73" s="24">
        <f>Prezentace!C73</f>
        <v>0</v>
      </c>
      <c r="E73" s="24">
        <f>Prezentace!D73</f>
        <v>0</v>
      </c>
      <c r="F73" s="7"/>
      <c r="G73" s="8"/>
      <c r="H73" s="8"/>
      <c r="I73" s="8"/>
      <c r="J73" s="8"/>
      <c r="K73" s="9"/>
      <c r="L73" s="10"/>
      <c r="M73" s="25">
        <f t="shared" si="1"/>
        <v>0</v>
      </c>
      <c r="N73" s="23">
        <f t="shared" si="0"/>
        <v>0</v>
      </c>
    </row>
    <row r="74" spans="1:14" ht="15.75" hidden="1">
      <c r="A74" s="22" t="s">
        <v>163</v>
      </c>
      <c r="B74" s="112" t="str">
        <f>Prezentace!B74</f>
        <v>A</v>
      </c>
      <c r="C74" s="82">
        <f>Prezentace!E74</f>
        <v>0</v>
      </c>
      <c r="D74" s="24">
        <f>Prezentace!C74</f>
        <v>0</v>
      </c>
      <c r="E74" s="24">
        <f>Prezentace!D74</f>
        <v>0</v>
      </c>
      <c r="F74" s="7"/>
      <c r="G74" s="8"/>
      <c r="H74" s="8"/>
      <c r="I74" s="8"/>
      <c r="J74" s="8"/>
      <c r="K74" s="9"/>
      <c r="L74" s="10"/>
      <c r="M74" s="25">
        <f t="shared" si="1"/>
        <v>0</v>
      </c>
      <c r="N74" s="23">
        <f t="shared" si="0"/>
        <v>0</v>
      </c>
    </row>
    <row r="75" spans="1:14" ht="15.75" hidden="1">
      <c r="A75" s="22" t="s">
        <v>164</v>
      </c>
      <c r="B75" s="112" t="str">
        <f>Prezentace!B75</f>
        <v>A</v>
      </c>
      <c r="C75" s="82">
        <f>Prezentace!E75</f>
        <v>0</v>
      </c>
      <c r="D75" s="24">
        <f>Prezentace!C75</f>
        <v>0</v>
      </c>
      <c r="E75" s="24">
        <f>Prezentace!D75</f>
        <v>0</v>
      </c>
      <c r="F75" s="7"/>
      <c r="G75" s="8"/>
      <c r="H75" s="8"/>
      <c r="I75" s="8"/>
      <c r="J75" s="8"/>
      <c r="K75" s="9"/>
      <c r="L75" s="10"/>
      <c r="M75" s="25">
        <f t="shared" si="1"/>
        <v>0</v>
      </c>
      <c r="N75" s="23">
        <f t="shared" si="0"/>
        <v>0</v>
      </c>
    </row>
    <row r="76" spans="1:14" ht="15.75" hidden="1">
      <c r="A76" s="22" t="s">
        <v>165</v>
      </c>
      <c r="B76" s="112" t="str">
        <f>Prezentace!B76</f>
        <v>A</v>
      </c>
      <c r="C76" s="82">
        <f>Prezentace!E76</f>
        <v>0</v>
      </c>
      <c r="D76" s="24">
        <f>Prezentace!C76</f>
        <v>0</v>
      </c>
      <c r="E76" s="24">
        <f>Prezentace!D76</f>
        <v>0</v>
      </c>
      <c r="F76" s="7"/>
      <c r="G76" s="8"/>
      <c r="H76" s="8"/>
      <c r="I76" s="8"/>
      <c r="J76" s="8"/>
      <c r="K76" s="9"/>
      <c r="L76" s="10"/>
      <c r="M76" s="25">
        <f t="shared" si="1"/>
        <v>0</v>
      </c>
      <c r="N76" s="23">
        <f t="shared" si="0"/>
        <v>0</v>
      </c>
    </row>
    <row r="77" spans="1:14" ht="15.75" hidden="1">
      <c r="A77" s="22" t="s">
        <v>166</v>
      </c>
      <c r="B77" s="112" t="str">
        <f>Prezentace!B77</f>
        <v>A</v>
      </c>
      <c r="C77" s="82">
        <f>Prezentace!E77</f>
        <v>0</v>
      </c>
      <c r="D77" s="24">
        <f>Prezentace!C77</f>
        <v>0</v>
      </c>
      <c r="E77" s="24">
        <f>Prezentace!D77</f>
        <v>0</v>
      </c>
      <c r="F77" s="7"/>
      <c r="G77" s="8"/>
      <c r="H77" s="8"/>
      <c r="I77" s="8"/>
      <c r="J77" s="8"/>
      <c r="K77" s="9"/>
      <c r="L77" s="10"/>
      <c r="M77" s="25">
        <f t="shared" si="1"/>
        <v>0</v>
      </c>
      <c r="N77" s="23">
        <f t="shared" si="0"/>
        <v>0</v>
      </c>
    </row>
    <row r="78" spans="1:14" ht="15.75" hidden="1">
      <c r="A78" s="22" t="s">
        <v>167</v>
      </c>
      <c r="B78" s="112" t="str">
        <f>Prezentace!B78</f>
        <v>A</v>
      </c>
      <c r="C78" s="82">
        <f>Prezentace!E78</f>
        <v>0</v>
      </c>
      <c r="D78" s="24">
        <f>Prezentace!C78</f>
        <v>0</v>
      </c>
      <c r="E78" s="24">
        <f>Prezentace!D78</f>
        <v>0</v>
      </c>
      <c r="F78" s="7"/>
      <c r="G78" s="8"/>
      <c r="H78" s="8"/>
      <c r="I78" s="8"/>
      <c r="J78" s="8"/>
      <c r="K78" s="9"/>
      <c r="L78" s="10"/>
      <c r="M78" s="25">
        <f t="shared" si="1"/>
        <v>0</v>
      </c>
      <c r="N78" s="23">
        <f t="shared" si="0"/>
        <v>0</v>
      </c>
    </row>
    <row r="79" spans="1:14" ht="15.75" hidden="1">
      <c r="A79" s="22" t="s">
        <v>168</v>
      </c>
      <c r="B79" s="112" t="str">
        <f>Prezentace!B79</f>
        <v>A</v>
      </c>
      <c r="C79" s="82">
        <f>Prezentace!E79</f>
        <v>0</v>
      </c>
      <c r="D79" s="24">
        <f>Prezentace!C79</f>
        <v>0</v>
      </c>
      <c r="E79" s="24">
        <f>Prezentace!D79</f>
        <v>0</v>
      </c>
      <c r="F79" s="7"/>
      <c r="G79" s="8"/>
      <c r="H79" s="8"/>
      <c r="I79" s="8"/>
      <c r="J79" s="8"/>
      <c r="K79" s="9"/>
      <c r="L79" s="10"/>
      <c r="M79" s="25">
        <f t="shared" si="1"/>
        <v>0</v>
      </c>
      <c r="N79" s="23">
        <f t="shared" si="0"/>
        <v>0</v>
      </c>
    </row>
    <row r="80" spans="1:14" ht="15.75" hidden="1">
      <c r="A80" s="22" t="s">
        <v>169</v>
      </c>
      <c r="B80" s="112" t="str">
        <f>Prezentace!B80</f>
        <v>A</v>
      </c>
      <c r="C80" s="82">
        <f>Prezentace!E80</f>
        <v>0</v>
      </c>
      <c r="D80" s="24">
        <f>Prezentace!C80</f>
        <v>0</v>
      </c>
      <c r="E80" s="24">
        <f>Prezentace!D80</f>
        <v>0</v>
      </c>
      <c r="F80" s="7"/>
      <c r="G80" s="8"/>
      <c r="H80" s="8"/>
      <c r="I80" s="8"/>
      <c r="J80" s="8"/>
      <c r="K80" s="9"/>
      <c r="L80" s="10"/>
      <c r="M80" s="25">
        <f t="shared" si="1"/>
        <v>0</v>
      </c>
      <c r="N80" s="23">
        <f t="shared" si="0"/>
        <v>0</v>
      </c>
    </row>
    <row r="81" spans="1:14" ht="15.75" hidden="1">
      <c r="A81" s="22" t="s">
        <v>170</v>
      </c>
      <c r="B81" s="112" t="str">
        <f>Prezentace!B81</f>
        <v>A</v>
      </c>
      <c r="C81" s="82">
        <f>Prezentace!E81</f>
        <v>0</v>
      </c>
      <c r="D81" s="24">
        <f>Prezentace!C81</f>
        <v>0</v>
      </c>
      <c r="E81" s="24">
        <f>Prezentace!D81</f>
        <v>0</v>
      </c>
      <c r="F81" s="7"/>
      <c r="G81" s="8"/>
      <c r="H81" s="8"/>
      <c r="I81" s="8"/>
      <c r="J81" s="8"/>
      <c r="K81" s="9"/>
      <c r="L81" s="10"/>
      <c r="M81" s="25">
        <f t="shared" si="1"/>
        <v>0</v>
      </c>
      <c r="N81" s="23">
        <f t="shared" si="0"/>
        <v>0</v>
      </c>
    </row>
    <row r="82" spans="1:14" ht="15.75" hidden="1">
      <c r="A82" s="22" t="s">
        <v>171</v>
      </c>
      <c r="B82" s="112" t="str">
        <f>Prezentace!B82</f>
        <v>A</v>
      </c>
      <c r="C82" s="82">
        <f>Prezentace!E82</f>
        <v>0</v>
      </c>
      <c r="D82" s="24">
        <f>Prezentace!C82</f>
        <v>0</v>
      </c>
      <c r="E82" s="24">
        <f>Prezentace!D82</f>
        <v>0</v>
      </c>
      <c r="F82" s="7"/>
      <c r="G82" s="8"/>
      <c r="H82" s="8"/>
      <c r="I82" s="8"/>
      <c r="J82" s="8"/>
      <c r="K82" s="9"/>
      <c r="L82" s="10"/>
      <c r="M82" s="25">
        <f t="shared" si="1"/>
        <v>0</v>
      </c>
      <c r="N82" s="23">
        <f t="shared" si="0"/>
        <v>0</v>
      </c>
    </row>
    <row r="83" spans="1:14" ht="15.75" hidden="1">
      <c r="A83" s="22" t="s">
        <v>172</v>
      </c>
      <c r="B83" s="112" t="str">
        <f>Prezentace!B83</f>
        <v>A</v>
      </c>
      <c r="C83" s="82">
        <f>Prezentace!E83</f>
        <v>0</v>
      </c>
      <c r="D83" s="24">
        <f>Prezentace!C83</f>
        <v>0</v>
      </c>
      <c r="E83" s="24">
        <f>Prezentace!D83</f>
        <v>0</v>
      </c>
      <c r="F83" s="7"/>
      <c r="G83" s="8"/>
      <c r="H83" s="8"/>
      <c r="I83" s="8"/>
      <c r="J83" s="8"/>
      <c r="K83" s="9"/>
      <c r="L83" s="10"/>
      <c r="M83" s="25">
        <f t="shared" si="1"/>
        <v>0</v>
      </c>
      <c r="N83" s="23">
        <f t="shared" si="0"/>
        <v>0</v>
      </c>
    </row>
    <row r="84" spans="1:14" ht="15.75" hidden="1">
      <c r="A84" s="22" t="s">
        <v>173</v>
      </c>
      <c r="B84" s="112" t="str">
        <f>Prezentace!B84</f>
        <v>A</v>
      </c>
      <c r="C84" s="82">
        <f>Prezentace!E84</f>
        <v>0</v>
      </c>
      <c r="D84" s="24">
        <f>Prezentace!C84</f>
        <v>0</v>
      </c>
      <c r="E84" s="24">
        <f>Prezentace!D84</f>
        <v>0</v>
      </c>
      <c r="F84" s="7"/>
      <c r="G84" s="8"/>
      <c r="H84" s="8"/>
      <c r="I84" s="8"/>
      <c r="J84" s="8"/>
      <c r="K84" s="9"/>
      <c r="L84" s="10"/>
      <c r="M84" s="25">
        <f t="shared" si="1"/>
        <v>0</v>
      </c>
      <c r="N84" s="23">
        <f t="shared" si="0"/>
        <v>0</v>
      </c>
    </row>
  </sheetData>
  <sheetProtection/>
  <mergeCells count="2">
    <mergeCell ref="C1:I1"/>
    <mergeCell ref="C2:I2"/>
  </mergeCells>
  <conditionalFormatting sqref="B5:C84">
    <cfRule type="cellIs" priority="2" dxfId="27" operator="equal" stopIfTrue="1">
      <formula>"C"</formula>
    </cfRule>
    <cfRule type="cellIs" priority="4" dxfId="28" operator="equal" stopIfTrue="1">
      <formula>"B"</formula>
    </cfRule>
    <cfRule type="cellIs" priority="5" dxfId="29" operator="equal" stopIfTrue="1">
      <formula>"A"</formula>
    </cfRule>
  </conditionalFormatting>
  <conditionalFormatting sqref="N5:N84">
    <cfRule type="cellIs" priority="3" dxfId="23" operator="equal" stopIfTrue="1">
      <formula>0</formula>
    </cfRule>
  </conditionalFormatting>
  <conditionalFormatting sqref="M5:M84">
    <cfRule type="cellIs" priority="1" dxfId="30" operator="notEqual" stopIfTrue="1">
      <formula>10</formula>
    </cfRule>
  </conditionalFormatting>
  <printOptions/>
  <pageMargins left="0.43" right="0.21" top="0.59" bottom="0.23" header="0.17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4">
      <pane ySplit="585" topLeftCell="A1" activePane="bottomLeft" state="split"/>
      <selection pane="topLeft" activeCell="B4" sqref="B1:B16384"/>
      <selection pane="bottomLeft" activeCell="B86" sqref="B86"/>
    </sheetView>
  </sheetViews>
  <sheetFormatPr defaultColWidth="9.00390625" defaultRowHeight="12.75"/>
  <cols>
    <col min="1" max="1" width="6.375" style="15" customWidth="1"/>
    <col min="2" max="2" width="5.00390625" style="105" customWidth="1"/>
    <col min="3" max="3" width="12.375" style="84" customWidth="1"/>
    <col min="4" max="4" width="18.25390625" style="15" customWidth="1"/>
    <col min="5" max="5" width="15.125" style="15" customWidth="1"/>
    <col min="6" max="12" width="4.25390625" style="15" customWidth="1"/>
    <col min="13" max="13" width="8.625" style="15" customWidth="1"/>
    <col min="14" max="14" width="8.75390625" style="15" customWidth="1"/>
    <col min="15" max="15" width="8.375" style="16" customWidth="1"/>
    <col min="16" max="16" width="9.125" style="15" customWidth="1"/>
    <col min="17" max="17" width="11.375" style="15" bestFit="1" customWidth="1"/>
    <col min="18" max="16384" width="9.125" style="15" customWidth="1"/>
  </cols>
  <sheetData>
    <row r="1" spans="3:13" ht="15.75">
      <c r="C1" s="147" t="s">
        <v>132</v>
      </c>
      <c r="D1" s="147"/>
      <c r="E1" s="147"/>
      <c r="F1" s="147"/>
      <c r="G1" s="147"/>
      <c r="H1" s="147"/>
      <c r="I1" s="147"/>
      <c r="J1" s="147"/>
      <c r="K1" s="147"/>
      <c r="L1" s="65"/>
      <c r="M1" s="65"/>
    </row>
    <row r="2" spans="3:13" ht="14.25">
      <c r="C2" s="149" t="s">
        <v>127</v>
      </c>
      <c r="D2" s="149"/>
      <c r="E2" s="149"/>
      <c r="F2" s="149"/>
      <c r="G2" s="149"/>
      <c r="H2" s="149"/>
      <c r="I2" s="149"/>
      <c r="J2" s="149"/>
      <c r="K2" s="149"/>
      <c r="L2" s="27"/>
      <c r="M2" s="27"/>
    </row>
    <row r="3" ht="15" thickBot="1">
      <c r="N3" s="15">
        <f>COUNTIF(N5:N84,"=0")</f>
        <v>43</v>
      </c>
    </row>
    <row r="4" spans="1:15" ht="16.5" thickBot="1">
      <c r="A4" s="68"/>
      <c r="B4" s="110"/>
      <c r="C4" s="99"/>
      <c r="D4" s="69"/>
      <c r="E4" s="69"/>
      <c r="F4" s="70">
        <v>10</v>
      </c>
      <c r="G4" s="71">
        <v>9</v>
      </c>
      <c r="H4" s="71">
        <v>8</v>
      </c>
      <c r="I4" s="71">
        <v>7</v>
      </c>
      <c r="J4" s="71">
        <v>6</v>
      </c>
      <c r="K4" s="72">
        <v>5</v>
      </c>
      <c r="L4" s="73">
        <v>0</v>
      </c>
      <c r="M4" s="72" t="s">
        <v>48</v>
      </c>
      <c r="N4" s="74" t="s">
        <v>14</v>
      </c>
      <c r="O4" s="18"/>
    </row>
    <row r="5" spans="1:15" ht="15.75">
      <c r="A5" s="66">
        <f>Prezentace!A5</f>
        <v>32</v>
      </c>
      <c r="B5" s="111" t="str">
        <f>Prezentace!B5</f>
        <v>A</v>
      </c>
      <c r="C5" s="81" t="str">
        <f>Prezentace!E5</f>
        <v>Winchester</v>
      </c>
      <c r="D5" s="67" t="str">
        <f>Prezentace!C5</f>
        <v>Červenka</v>
      </c>
      <c r="E5" s="67" t="str">
        <f>Prezentace!D5</f>
        <v>Pavel</v>
      </c>
      <c r="F5" s="3">
        <v>1</v>
      </c>
      <c r="G5" s="4">
        <v>3</v>
      </c>
      <c r="H5" s="4">
        <v>1</v>
      </c>
      <c r="I5" s="4">
        <v>3</v>
      </c>
      <c r="J5" s="4"/>
      <c r="K5" s="5"/>
      <c r="L5" s="6">
        <v>2</v>
      </c>
      <c r="M5" s="20">
        <f>SUM(F5:L5)</f>
        <v>10</v>
      </c>
      <c r="N5" s="19">
        <f>F5*10+G5*9+H5*8+I5*7+J5*6+K5*5+L5*0</f>
        <v>66</v>
      </c>
      <c r="O5" s="21"/>
    </row>
    <row r="6" spans="1:15" ht="15.75">
      <c r="A6" s="22">
        <f>Prezentace!A6</f>
        <v>16</v>
      </c>
      <c r="B6" s="112" t="str">
        <f>Prezentace!B6</f>
        <v>A</v>
      </c>
      <c r="C6" s="82" t="str">
        <f>Prezentace!E6</f>
        <v>Mosin Nagant</v>
      </c>
      <c r="D6" s="24" t="str">
        <f>Prezentace!C6</f>
        <v>Fuksa</v>
      </c>
      <c r="E6" s="24" t="str">
        <f>Prezentace!D6</f>
        <v>Viktor</v>
      </c>
      <c r="F6" s="7">
        <v>5</v>
      </c>
      <c r="G6" s="8">
        <v>4</v>
      </c>
      <c r="H6" s="8">
        <v>1</v>
      </c>
      <c r="I6" s="8"/>
      <c r="J6" s="8"/>
      <c r="K6" s="9"/>
      <c r="L6" s="10"/>
      <c r="M6" s="25">
        <f>SUM(F6:L6)</f>
        <v>10</v>
      </c>
      <c r="N6" s="23">
        <f aca="true" t="shared" si="0" ref="N6:N84">F6*10+G6*9+H6*8+I6*7+J6*6+K6*5+L6*0</f>
        <v>94</v>
      </c>
      <c r="O6" s="21"/>
    </row>
    <row r="7" spans="1:15" ht="15.75">
      <c r="A7" s="22">
        <f>Prezentace!A7</f>
        <v>20</v>
      </c>
      <c r="B7" s="112" t="str">
        <f>Prezentace!B7</f>
        <v>A</v>
      </c>
      <c r="C7" s="82" t="str">
        <f>Prezentace!E7</f>
        <v>K-31</v>
      </c>
      <c r="D7" s="24" t="str">
        <f>Prezentace!C7</f>
        <v>Holý</v>
      </c>
      <c r="E7" s="24" t="str">
        <f>Prezentace!D7</f>
        <v>Luděk</v>
      </c>
      <c r="F7" s="7">
        <v>5</v>
      </c>
      <c r="G7" s="8">
        <v>5</v>
      </c>
      <c r="H7" s="8"/>
      <c r="I7" s="8"/>
      <c r="J7" s="8"/>
      <c r="K7" s="9"/>
      <c r="L7" s="10"/>
      <c r="M7" s="25">
        <f aca="true" t="shared" si="1" ref="M7:M84">SUM(F7:L7)</f>
        <v>10</v>
      </c>
      <c r="N7" s="23">
        <f t="shared" si="0"/>
        <v>95</v>
      </c>
      <c r="O7" s="21"/>
    </row>
    <row r="8" spans="1:15" ht="15.75">
      <c r="A8" s="22">
        <f>Prezentace!A8</f>
        <v>35</v>
      </c>
      <c r="B8" s="112" t="str">
        <f>Prezentace!B8</f>
        <v>A</v>
      </c>
      <c r="C8" s="82" t="str">
        <f>Prezentace!E8</f>
        <v>vz.24</v>
      </c>
      <c r="D8" s="24" t="str">
        <f>Prezentace!C8</f>
        <v>Kališ</v>
      </c>
      <c r="E8" s="24" t="str">
        <f>Prezentace!D8</f>
        <v>Petr</v>
      </c>
      <c r="F8" s="7">
        <v>5</v>
      </c>
      <c r="G8" s="8">
        <v>5</v>
      </c>
      <c r="H8" s="8"/>
      <c r="I8" s="8"/>
      <c r="J8" s="8"/>
      <c r="K8" s="9"/>
      <c r="L8" s="10"/>
      <c r="M8" s="25">
        <f t="shared" si="1"/>
        <v>10</v>
      </c>
      <c r="N8" s="23">
        <f t="shared" si="0"/>
        <v>95</v>
      </c>
      <c r="O8" s="21"/>
    </row>
    <row r="9" spans="1:14" ht="15.75">
      <c r="A9" s="22">
        <f>Prezentace!A9</f>
        <v>37</v>
      </c>
      <c r="B9" s="112" t="str">
        <f>Prezentace!B9</f>
        <v>A</v>
      </c>
      <c r="C9" s="82" t="str">
        <f>Prezentace!E9</f>
        <v>vz.24</v>
      </c>
      <c r="D9" s="24" t="str">
        <f>Prezentace!C9</f>
        <v>Kališová</v>
      </c>
      <c r="E9" s="24" t="str">
        <f>Prezentace!D9</f>
        <v>Monika</v>
      </c>
      <c r="F9" s="7">
        <v>4</v>
      </c>
      <c r="G9" s="8">
        <v>4</v>
      </c>
      <c r="H9" s="8">
        <v>0</v>
      </c>
      <c r="I9" s="8"/>
      <c r="J9" s="8">
        <v>1</v>
      </c>
      <c r="K9" s="9">
        <v>1</v>
      </c>
      <c r="L9" s="10"/>
      <c r="M9" s="25">
        <f t="shared" si="1"/>
        <v>10</v>
      </c>
      <c r="N9" s="23">
        <f t="shared" si="0"/>
        <v>87</v>
      </c>
    </row>
    <row r="10" spans="1:14" ht="15.75">
      <c r="A10" s="22">
        <f>Prezentace!A10</f>
        <v>9</v>
      </c>
      <c r="B10" s="112" t="str">
        <f>Prezentace!B10</f>
        <v>A</v>
      </c>
      <c r="C10" s="82" t="str">
        <f>Prezentace!E10</f>
        <v>Winchester</v>
      </c>
      <c r="D10" s="24" t="str">
        <f>Prezentace!C10</f>
        <v>Machek</v>
      </c>
      <c r="E10" s="24" t="str">
        <f>Prezentace!D10</f>
        <v>Pavel</v>
      </c>
      <c r="F10" s="7"/>
      <c r="G10" s="8">
        <v>1</v>
      </c>
      <c r="H10" s="8">
        <v>1</v>
      </c>
      <c r="I10" s="8">
        <v>2</v>
      </c>
      <c r="J10" s="8">
        <v>4</v>
      </c>
      <c r="K10" s="9">
        <v>1</v>
      </c>
      <c r="L10" s="10">
        <v>1</v>
      </c>
      <c r="M10" s="25">
        <f t="shared" si="1"/>
        <v>10</v>
      </c>
      <c r="N10" s="23">
        <f t="shared" si="0"/>
        <v>60</v>
      </c>
    </row>
    <row r="11" spans="1:14" ht="15.75">
      <c r="A11" s="22">
        <f>Prezentace!A11</f>
        <v>4</v>
      </c>
      <c r="B11" s="112" t="str">
        <f>Prezentace!B11</f>
        <v>A</v>
      </c>
      <c r="C11" s="82" t="str">
        <f>Prezentace!E11</f>
        <v>K-98</v>
      </c>
      <c r="D11" s="24" t="str">
        <f>Prezentace!C11</f>
        <v>Mironiuk</v>
      </c>
      <c r="E11" s="24" t="str">
        <f>Prezentace!D11</f>
        <v>Zdeněk</v>
      </c>
      <c r="F11" s="7">
        <v>1</v>
      </c>
      <c r="G11" s="8">
        <v>3</v>
      </c>
      <c r="H11" s="8">
        <v>5</v>
      </c>
      <c r="I11" s="8"/>
      <c r="J11" s="8">
        <v>1</v>
      </c>
      <c r="K11" s="9"/>
      <c r="L11" s="10"/>
      <c r="M11" s="25">
        <f t="shared" si="1"/>
        <v>10</v>
      </c>
      <c r="N11" s="23">
        <f t="shared" si="0"/>
        <v>83</v>
      </c>
    </row>
    <row r="12" spans="1:14" ht="15.75">
      <c r="A12" s="22">
        <f>Prezentace!A12</f>
        <v>18</v>
      </c>
      <c r="B12" s="112" t="str">
        <f>Prezentace!B12</f>
        <v>A</v>
      </c>
      <c r="C12" s="82" t="str">
        <f>Prezentace!E12</f>
        <v>Rossi</v>
      </c>
      <c r="D12" s="24" t="str">
        <f>Prezentace!C12</f>
        <v>Seitl</v>
      </c>
      <c r="E12" s="24" t="str">
        <f>Prezentace!D12</f>
        <v>Karel</v>
      </c>
      <c r="F12" s="7"/>
      <c r="G12" s="8">
        <v>3</v>
      </c>
      <c r="H12" s="8">
        <v>1</v>
      </c>
      <c r="I12" s="8">
        <v>1</v>
      </c>
      <c r="J12" s="8"/>
      <c r="K12" s="9"/>
      <c r="L12" s="10">
        <v>3</v>
      </c>
      <c r="M12" s="25">
        <f t="shared" si="1"/>
        <v>8</v>
      </c>
      <c r="N12" s="23">
        <f t="shared" si="0"/>
        <v>42</v>
      </c>
    </row>
    <row r="13" spans="1:14" ht="15.75">
      <c r="A13" s="22">
        <f>Prezentace!A13</f>
        <v>33</v>
      </c>
      <c r="B13" s="112" t="str">
        <f>Prezentace!B13</f>
        <v>A</v>
      </c>
      <c r="C13" s="82" t="str">
        <f>Prezentace!E13</f>
        <v>Winchester</v>
      </c>
      <c r="D13" s="24" t="str">
        <f>Prezentace!C13</f>
        <v>Seitl</v>
      </c>
      <c r="E13" s="24" t="str">
        <f>Prezentace!D13</f>
        <v>Aleš</v>
      </c>
      <c r="F13" s="7">
        <v>2</v>
      </c>
      <c r="G13" s="8">
        <v>3</v>
      </c>
      <c r="H13" s="8">
        <v>2</v>
      </c>
      <c r="I13" s="8">
        <v>2</v>
      </c>
      <c r="J13" s="8">
        <v>1</v>
      </c>
      <c r="K13" s="9"/>
      <c r="L13" s="10"/>
      <c r="M13" s="25">
        <f t="shared" si="1"/>
        <v>10</v>
      </c>
      <c r="N13" s="23">
        <f t="shared" si="0"/>
        <v>83</v>
      </c>
    </row>
    <row r="14" spans="1:14" ht="15.75">
      <c r="A14" s="22">
        <f>Prezentace!A14</f>
        <v>19</v>
      </c>
      <c r="B14" s="112" t="str">
        <f>Prezentace!B14</f>
        <v>A</v>
      </c>
      <c r="C14" s="82" t="str">
        <f>Prezentace!E14</f>
        <v>Rossi</v>
      </c>
      <c r="D14" s="24" t="str">
        <f>Prezentace!C14</f>
        <v>Setilová</v>
      </c>
      <c r="E14" s="24" t="str">
        <f>Prezentace!D14</f>
        <v>Monika</v>
      </c>
      <c r="F14" s="7">
        <v>0</v>
      </c>
      <c r="G14" s="8">
        <v>2</v>
      </c>
      <c r="H14" s="8">
        <v>1</v>
      </c>
      <c r="I14" s="8">
        <v>1</v>
      </c>
      <c r="J14" s="8">
        <v>2</v>
      </c>
      <c r="K14" s="9"/>
      <c r="L14" s="10">
        <v>4</v>
      </c>
      <c r="M14" s="25">
        <f t="shared" si="1"/>
        <v>10</v>
      </c>
      <c r="N14" s="23">
        <f t="shared" si="0"/>
        <v>45</v>
      </c>
    </row>
    <row r="15" spans="1:14" ht="15.75">
      <c r="A15" s="22">
        <f>Prezentace!A15</f>
        <v>8</v>
      </c>
      <c r="B15" s="112" t="str">
        <f>Prezentace!B15</f>
        <v>A</v>
      </c>
      <c r="C15" s="82" t="str">
        <f>Prezentace!E15</f>
        <v>Winchester</v>
      </c>
      <c r="D15" s="24" t="str">
        <f>Prezentace!C15</f>
        <v>Smejkal</v>
      </c>
      <c r="E15" s="24" t="str">
        <f>Prezentace!D15</f>
        <v>Martin</v>
      </c>
      <c r="F15" s="7">
        <v>2</v>
      </c>
      <c r="G15" s="8">
        <v>7</v>
      </c>
      <c r="H15" s="8">
        <v>1</v>
      </c>
      <c r="I15" s="8"/>
      <c r="J15" s="8"/>
      <c r="K15" s="9"/>
      <c r="L15" s="10"/>
      <c r="M15" s="25">
        <f t="shared" si="1"/>
        <v>10</v>
      </c>
      <c r="N15" s="23">
        <f t="shared" si="0"/>
        <v>91</v>
      </c>
    </row>
    <row r="16" spans="1:14" ht="15.75">
      <c r="A16" s="22">
        <f>Prezentace!A16</f>
        <v>14</v>
      </c>
      <c r="B16" s="112" t="str">
        <f>Prezentace!B16</f>
        <v>A</v>
      </c>
      <c r="C16" s="82" t="str">
        <f>Prezentace!E16</f>
        <v>Winchester</v>
      </c>
      <c r="D16" s="24" t="str">
        <f>Prezentace!C16</f>
        <v>Smejkal</v>
      </c>
      <c r="E16" s="24" t="str">
        <f>Prezentace!D16</f>
        <v>Lukáš</v>
      </c>
      <c r="F16" s="7"/>
      <c r="G16" s="8">
        <v>1</v>
      </c>
      <c r="H16" s="8">
        <v>1</v>
      </c>
      <c r="I16" s="8">
        <v>2</v>
      </c>
      <c r="J16" s="8">
        <v>4</v>
      </c>
      <c r="K16" s="9"/>
      <c r="L16" s="10">
        <v>2</v>
      </c>
      <c r="M16" s="25">
        <f t="shared" si="1"/>
        <v>10</v>
      </c>
      <c r="N16" s="23">
        <f t="shared" si="0"/>
        <v>55</v>
      </c>
    </row>
    <row r="17" spans="1:14" ht="15.75">
      <c r="A17" s="22">
        <f>Prezentace!A17</f>
        <v>22</v>
      </c>
      <c r="B17" s="112" t="str">
        <f>Prezentace!B17</f>
        <v>A</v>
      </c>
      <c r="C17" s="82" t="str">
        <f>Prezentace!E17</f>
        <v>K-98</v>
      </c>
      <c r="D17" s="24" t="str">
        <f>Prezentace!C17</f>
        <v>Švihálek</v>
      </c>
      <c r="E17" s="24" t="str">
        <f>Prezentace!D17</f>
        <v>Jiří</v>
      </c>
      <c r="F17" s="7">
        <v>2</v>
      </c>
      <c r="G17" s="8">
        <v>5</v>
      </c>
      <c r="H17" s="8">
        <v>2</v>
      </c>
      <c r="I17" s="8"/>
      <c r="J17" s="8"/>
      <c r="K17" s="9"/>
      <c r="L17" s="10">
        <v>1</v>
      </c>
      <c r="M17" s="25">
        <f t="shared" si="1"/>
        <v>10</v>
      </c>
      <c r="N17" s="23">
        <f t="shared" si="0"/>
        <v>81</v>
      </c>
    </row>
    <row r="18" spans="1:14" ht="15.75">
      <c r="A18" s="22">
        <f>Prezentace!A18</f>
        <v>25</v>
      </c>
      <c r="B18" s="112" t="str">
        <f>Prezentace!B18</f>
        <v>A</v>
      </c>
      <c r="C18" s="82" t="str">
        <f>Prezentace!E18</f>
        <v>Enfield</v>
      </c>
      <c r="D18" s="24" t="str">
        <f>Prezentace!C18</f>
        <v>Žemlička</v>
      </c>
      <c r="E18" s="24" t="str">
        <f>Prezentace!D18</f>
        <v>Ladislav</v>
      </c>
      <c r="F18" s="7">
        <v>4</v>
      </c>
      <c r="G18" s="8">
        <v>4</v>
      </c>
      <c r="H18" s="8">
        <v>2</v>
      </c>
      <c r="I18" s="8"/>
      <c r="J18" s="8"/>
      <c r="K18" s="9"/>
      <c r="L18" s="10"/>
      <c r="M18" s="25">
        <f t="shared" si="1"/>
        <v>10</v>
      </c>
      <c r="N18" s="23">
        <f t="shared" si="0"/>
        <v>92</v>
      </c>
    </row>
    <row r="19" spans="1:14" ht="15.75">
      <c r="A19" s="22">
        <f>Prezentace!A19</f>
        <v>29</v>
      </c>
      <c r="B19" s="112" t="str">
        <f>Prezentace!B19</f>
        <v>B</v>
      </c>
      <c r="C19" s="82" t="str">
        <f>Prezentace!E19</f>
        <v>SA-58</v>
      </c>
      <c r="D19" s="24" t="str">
        <f>Prezentace!C19</f>
        <v>Baránek</v>
      </c>
      <c r="E19" s="24" t="str">
        <f>Prezentace!D19</f>
        <v>Pavel</v>
      </c>
      <c r="F19" s="7">
        <v>1</v>
      </c>
      <c r="G19" s="8">
        <v>3</v>
      </c>
      <c r="H19" s="8">
        <v>2</v>
      </c>
      <c r="I19" s="8"/>
      <c r="J19" s="8">
        <v>4</v>
      </c>
      <c r="K19" s="9"/>
      <c r="L19" s="10"/>
      <c r="M19" s="25">
        <f t="shared" si="1"/>
        <v>10</v>
      </c>
      <c r="N19" s="23">
        <f t="shared" si="0"/>
        <v>77</v>
      </c>
    </row>
    <row r="20" spans="1:14" ht="15.75">
      <c r="A20" s="22">
        <f>Prezentace!A20</f>
        <v>1</v>
      </c>
      <c r="B20" s="112" t="str">
        <f>Prezentace!B20</f>
        <v>B</v>
      </c>
      <c r="C20" s="82" t="str">
        <f>Prezentace!E20</f>
        <v>AK-47</v>
      </c>
      <c r="D20" s="24" t="str">
        <f>Prezentace!C20</f>
        <v>Bouda</v>
      </c>
      <c r="E20" s="24" t="str">
        <f>Prezentace!D20</f>
        <v>Lukáš</v>
      </c>
      <c r="F20" s="7">
        <v>2</v>
      </c>
      <c r="G20" s="8">
        <v>5</v>
      </c>
      <c r="H20" s="8"/>
      <c r="I20" s="8">
        <v>2</v>
      </c>
      <c r="J20" s="8"/>
      <c r="K20" s="9"/>
      <c r="L20" s="10">
        <v>1</v>
      </c>
      <c r="M20" s="25">
        <f t="shared" si="1"/>
        <v>10</v>
      </c>
      <c r="N20" s="23">
        <f t="shared" si="0"/>
        <v>79</v>
      </c>
    </row>
    <row r="21" spans="1:14" ht="15.75">
      <c r="A21" s="22">
        <f>Prezentace!A21</f>
        <v>30</v>
      </c>
      <c r="B21" s="112" t="str">
        <f>Prezentace!B21</f>
        <v>B</v>
      </c>
      <c r="C21" s="82" t="str">
        <f>Prezentace!E21</f>
        <v>SA-58</v>
      </c>
      <c r="D21" s="24" t="str">
        <f>Prezentace!C21</f>
        <v>Červenka</v>
      </c>
      <c r="E21" s="24" t="str">
        <f>Prezentace!D21</f>
        <v>Pavel</v>
      </c>
      <c r="F21" s="7"/>
      <c r="G21" s="8">
        <v>4</v>
      </c>
      <c r="H21" s="8">
        <v>4</v>
      </c>
      <c r="I21" s="8">
        <v>1</v>
      </c>
      <c r="J21" s="8">
        <v>1</v>
      </c>
      <c r="K21" s="9"/>
      <c r="L21" s="10"/>
      <c r="M21" s="25">
        <f t="shared" si="1"/>
        <v>10</v>
      </c>
      <c r="N21" s="23">
        <f t="shared" si="0"/>
        <v>81</v>
      </c>
    </row>
    <row r="22" spans="1:14" ht="15.75">
      <c r="A22" s="22">
        <f>Prezentace!A22</f>
        <v>31</v>
      </c>
      <c r="B22" s="112" t="str">
        <f>Prezentace!B22</f>
        <v>B</v>
      </c>
      <c r="C22" s="82" t="str">
        <f>Prezentace!E22</f>
        <v>SKS-45</v>
      </c>
      <c r="D22" s="24" t="str">
        <f>Prezentace!C22</f>
        <v>Červenka</v>
      </c>
      <c r="E22" s="24" t="str">
        <f>Prezentace!D22</f>
        <v>Pavel</v>
      </c>
      <c r="F22" s="7">
        <v>2</v>
      </c>
      <c r="G22" s="8">
        <v>4</v>
      </c>
      <c r="H22" s="8">
        <v>2</v>
      </c>
      <c r="I22" s="8">
        <v>2</v>
      </c>
      <c r="J22" s="8"/>
      <c r="K22" s="9"/>
      <c r="L22" s="10"/>
      <c r="M22" s="25">
        <f t="shared" si="1"/>
        <v>10</v>
      </c>
      <c r="N22" s="23">
        <f t="shared" si="0"/>
        <v>86</v>
      </c>
    </row>
    <row r="23" spans="1:14" ht="15.75">
      <c r="A23" s="22">
        <f>Prezentace!A23</f>
        <v>13</v>
      </c>
      <c r="B23" s="112" t="str">
        <f>Prezentace!B23</f>
        <v>B</v>
      </c>
      <c r="C23" s="82" t="str">
        <f>Prezentace!E23</f>
        <v>SA-58</v>
      </c>
      <c r="D23" s="24" t="str">
        <f>Prezentace!C23</f>
        <v>Frolík</v>
      </c>
      <c r="E23" s="24" t="str">
        <f>Prezentace!D23</f>
        <v>Petr</v>
      </c>
      <c r="F23" s="7"/>
      <c r="G23" s="8">
        <v>3</v>
      </c>
      <c r="H23" s="8">
        <v>4</v>
      </c>
      <c r="I23" s="8"/>
      <c r="J23" s="8">
        <v>2</v>
      </c>
      <c r="K23" s="9"/>
      <c r="L23" s="10">
        <v>1</v>
      </c>
      <c r="M23" s="25">
        <f t="shared" si="1"/>
        <v>10</v>
      </c>
      <c r="N23" s="23">
        <f t="shared" si="0"/>
        <v>71</v>
      </c>
    </row>
    <row r="24" spans="1:14" ht="15.75">
      <c r="A24" s="22">
        <f>Prezentace!A24</f>
        <v>10</v>
      </c>
      <c r="B24" s="112" t="str">
        <f>Prezentace!B24</f>
        <v>B</v>
      </c>
      <c r="C24" s="82" t="str">
        <f>Prezentace!E24</f>
        <v>SKS-45</v>
      </c>
      <c r="D24" s="24" t="str">
        <f>Prezentace!C24</f>
        <v>Jon</v>
      </c>
      <c r="E24" s="24" t="str">
        <f>Prezentace!D24</f>
        <v>Libor</v>
      </c>
      <c r="F24" s="7">
        <v>2</v>
      </c>
      <c r="G24" s="8">
        <v>1</v>
      </c>
      <c r="H24" s="8">
        <v>3</v>
      </c>
      <c r="I24" s="8">
        <v>1</v>
      </c>
      <c r="J24" s="8">
        <v>1</v>
      </c>
      <c r="K24" s="9"/>
      <c r="L24" s="10">
        <v>2</v>
      </c>
      <c r="M24" s="25">
        <f t="shared" si="1"/>
        <v>10</v>
      </c>
      <c r="N24" s="23">
        <f t="shared" si="0"/>
        <v>66</v>
      </c>
    </row>
    <row r="25" spans="1:14" ht="15.75">
      <c r="A25" s="22">
        <f>Prezentace!A25</f>
        <v>11</v>
      </c>
      <c r="B25" s="112" t="str">
        <f>Prezentace!B25</f>
        <v>B</v>
      </c>
      <c r="C25" s="82" t="str">
        <f>Prezentace!E25</f>
        <v>SA-58</v>
      </c>
      <c r="D25" s="24" t="str">
        <f>Prezentace!C25</f>
        <v>Kejř</v>
      </c>
      <c r="E25" s="24" t="str">
        <f>Prezentace!D25</f>
        <v>Jan</v>
      </c>
      <c r="F25" s="7">
        <v>1</v>
      </c>
      <c r="G25" s="8">
        <v>7</v>
      </c>
      <c r="H25" s="8">
        <v>1</v>
      </c>
      <c r="I25" s="8">
        <v>1</v>
      </c>
      <c r="J25" s="8"/>
      <c r="K25" s="9"/>
      <c r="L25" s="10"/>
      <c r="M25" s="25">
        <f t="shared" si="1"/>
        <v>10</v>
      </c>
      <c r="N25" s="23">
        <f t="shared" si="0"/>
        <v>88</v>
      </c>
    </row>
    <row r="26" spans="1:14" ht="15.75">
      <c r="A26" s="22">
        <f>Prezentace!A26</f>
        <v>12</v>
      </c>
      <c r="B26" s="112" t="str">
        <f>Prezentace!B26</f>
        <v>B</v>
      </c>
      <c r="C26" s="82" t="str">
        <f>Prezentace!E26</f>
        <v>SA-58</v>
      </c>
      <c r="D26" s="24" t="str">
        <f>Prezentace!C26</f>
        <v>Kejř</v>
      </c>
      <c r="E26" s="24" t="str">
        <f>Prezentace!D26</f>
        <v>Pavel</v>
      </c>
      <c r="F26" s="7"/>
      <c r="G26" s="8">
        <v>3</v>
      </c>
      <c r="H26" s="8">
        <v>1</v>
      </c>
      <c r="I26" s="8">
        <v>5</v>
      </c>
      <c r="J26" s="8">
        <v>1</v>
      </c>
      <c r="K26" s="9"/>
      <c r="L26" s="10"/>
      <c r="M26" s="25">
        <f t="shared" si="1"/>
        <v>10</v>
      </c>
      <c r="N26" s="23">
        <f t="shared" si="0"/>
        <v>76</v>
      </c>
    </row>
    <row r="27" spans="1:14" ht="15.75">
      <c r="A27" s="22">
        <f>Prezentace!A27</f>
        <v>34</v>
      </c>
      <c r="B27" s="112" t="str">
        <f>Prezentace!B27</f>
        <v>B</v>
      </c>
      <c r="C27" s="82" t="str">
        <f>Prezentace!E27</f>
        <v>SA-58</v>
      </c>
      <c r="D27" s="24" t="str">
        <f>Prezentace!C27</f>
        <v>Krček</v>
      </c>
      <c r="E27" s="24" t="str">
        <f>Prezentace!D27</f>
        <v>Josef</v>
      </c>
      <c r="F27" s="7">
        <v>4</v>
      </c>
      <c r="G27" s="8">
        <v>4</v>
      </c>
      <c r="H27" s="8">
        <v>2</v>
      </c>
      <c r="I27" s="8"/>
      <c r="J27" s="8"/>
      <c r="K27" s="9"/>
      <c r="L27" s="10"/>
      <c r="M27" s="25">
        <f t="shared" si="1"/>
        <v>10</v>
      </c>
      <c r="N27" s="23">
        <f t="shared" si="0"/>
        <v>92</v>
      </c>
    </row>
    <row r="28" spans="1:14" ht="15.75">
      <c r="A28" s="22">
        <f>Prezentace!A28</f>
        <v>5</v>
      </c>
      <c r="B28" s="112" t="str">
        <f>Prezentace!B28</f>
        <v>B</v>
      </c>
      <c r="C28" s="82" t="str">
        <f>Prezentace!E28</f>
        <v>SA-58</v>
      </c>
      <c r="D28" s="24" t="str">
        <f>Prezentace!C28</f>
        <v>Mironiuk</v>
      </c>
      <c r="E28" s="24" t="str">
        <f>Prezentace!D28</f>
        <v>Zdeněk</v>
      </c>
      <c r="F28" s="7">
        <v>7</v>
      </c>
      <c r="G28" s="8">
        <v>1</v>
      </c>
      <c r="H28" s="8">
        <v>1</v>
      </c>
      <c r="I28" s="8">
        <v>1</v>
      </c>
      <c r="J28" s="8"/>
      <c r="K28" s="9"/>
      <c r="L28" s="10"/>
      <c r="M28" s="25">
        <f t="shared" si="1"/>
        <v>10</v>
      </c>
      <c r="N28" s="23">
        <f t="shared" si="0"/>
        <v>94</v>
      </c>
    </row>
    <row r="29" spans="1:14" ht="15.75">
      <c r="A29" s="22">
        <f>Prezentace!A29</f>
        <v>7</v>
      </c>
      <c r="B29" s="112" t="str">
        <f>Prezentace!B29</f>
        <v>B</v>
      </c>
      <c r="C29" s="82" t="str">
        <f>Prezentace!E29</f>
        <v>SA-58</v>
      </c>
      <c r="D29" s="24" t="str">
        <f>Prezentace!C29</f>
        <v>Pechová</v>
      </c>
      <c r="E29" s="24" t="str">
        <f>Prezentace!D29</f>
        <v>Hana</v>
      </c>
      <c r="F29" s="7">
        <v>3</v>
      </c>
      <c r="G29" s="8">
        <v>4</v>
      </c>
      <c r="H29" s="8">
        <v>1</v>
      </c>
      <c r="I29" s="8">
        <v>2</v>
      </c>
      <c r="J29" s="8"/>
      <c r="K29" s="9"/>
      <c r="L29" s="10"/>
      <c r="M29" s="25">
        <f t="shared" si="1"/>
        <v>10</v>
      </c>
      <c r="N29" s="23">
        <f t="shared" si="0"/>
        <v>88</v>
      </c>
    </row>
    <row r="30" spans="1:14" ht="15.75">
      <c r="A30" s="22">
        <f>Prezentace!A30</f>
        <v>23</v>
      </c>
      <c r="B30" s="112" t="str">
        <f>Prezentace!B30</f>
        <v>B</v>
      </c>
      <c r="C30" s="82" t="str">
        <f>Prezentace!E30</f>
        <v>SA-58</v>
      </c>
      <c r="D30" s="24" t="str">
        <f>Prezentace!C30</f>
        <v>Švihálek</v>
      </c>
      <c r="E30" s="24" t="str">
        <f>Prezentace!D30</f>
        <v>Jiří</v>
      </c>
      <c r="F30" s="7">
        <v>4</v>
      </c>
      <c r="G30" s="8">
        <v>4</v>
      </c>
      <c r="H30" s="8">
        <v>2</v>
      </c>
      <c r="I30" s="8"/>
      <c r="J30" s="8"/>
      <c r="K30" s="9"/>
      <c r="L30" s="10"/>
      <c r="M30" s="25">
        <f t="shared" si="1"/>
        <v>10</v>
      </c>
      <c r="N30" s="23">
        <f t="shared" si="0"/>
        <v>92</v>
      </c>
    </row>
    <row r="31" spans="1:14" ht="15.75">
      <c r="A31" s="22">
        <f>Prezentace!A31</f>
        <v>28</v>
      </c>
      <c r="B31" s="112" t="str">
        <f>Prezentace!B31</f>
        <v>B</v>
      </c>
      <c r="C31" s="82" t="str">
        <f>Prezentace!E31</f>
        <v>SKS-45</v>
      </c>
      <c r="D31" s="24" t="str">
        <f>Prezentace!C31</f>
        <v>Vaněk</v>
      </c>
      <c r="E31" s="24" t="str">
        <f>Prezentace!D31</f>
        <v>Josef</v>
      </c>
      <c r="F31" s="7"/>
      <c r="G31" s="8">
        <v>6</v>
      </c>
      <c r="H31" s="8">
        <v>2</v>
      </c>
      <c r="I31" s="8">
        <v>1</v>
      </c>
      <c r="J31" s="8"/>
      <c r="K31" s="9"/>
      <c r="L31" s="10">
        <v>1</v>
      </c>
      <c r="M31" s="25">
        <f t="shared" si="1"/>
        <v>10</v>
      </c>
      <c r="N31" s="23">
        <f t="shared" si="0"/>
        <v>77</v>
      </c>
    </row>
    <row r="32" spans="1:14" ht="15.75">
      <c r="A32" s="22">
        <f>Prezentace!A32</f>
        <v>26</v>
      </c>
      <c r="B32" s="112" t="str">
        <f>Prezentace!B32</f>
        <v>B</v>
      </c>
      <c r="C32" s="82" t="str">
        <f>Prezentace!E32</f>
        <v>SA-58</v>
      </c>
      <c r="D32" s="24" t="str">
        <f>Prezentace!C32</f>
        <v>Žemlička</v>
      </c>
      <c r="E32" s="24" t="str">
        <f>Prezentace!D32</f>
        <v>Ladislav</v>
      </c>
      <c r="F32" s="7">
        <v>2</v>
      </c>
      <c r="G32" s="8">
        <v>4</v>
      </c>
      <c r="H32" s="8">
        <v>3</v>
      </c>
      <c r="I32" s="8"/>
      <c r="J32" s="8">
        <v>1</v>
      </c>
      <c r="K32" s="9"/>
      <c r="L32" s="10"/>
      <c r="M32" s="25">
        <f t="shared" si="1"/>
        <v>10</v>
      </c>
      <c r="N32" s="23">
        <f t="shared" si="0"/>
        <v>86</v>
      </c>
    </row>
    <row r="33" spans="1:14" ht="15.75">
      <c r="A33" s="22">
        <f>Prezentace!A33</f>
        <v>27</v>
      </c>
      <c r="B33" s="112" t="str">
        <f>Prezentace!B33</f>
        <v>B</v>
      </c>
      <c r="C33" s="82" t="str">
        <f>Prezentace!E33</f>
        <v>SA-58</v>
      </c>
      <c r="D33" s="24" t="str">
        <f>Prezentace!C33</f>
        <v>Žemličková</v>
      </c>
      <c r="E33" s="24" t="str">
        <f>Prezentace!D33</f>
        <v>Marie</v>
      </c>
      <c r="F33" s="7">
        <v>1</v>
      </c>
      <c r="G33" s="8">
        <v>2</v>
      </c>
      <c r="H33" s="8">
        <v>3</v>
      </c>
      <c r="I33" s="8">
        <v>2</v>
      </c>
      <c r="J33" s="8">
        <v>1</v>
      </c>
      <c r="K33" s="9"/>
      <c r="L33" s="10">
        <v>1</v>
      </c>
      <c r="M33" s="25">
        <f t="shared" si="1"/>
        <v>10</v>
      </c>
      <c r="N33" s="23">
        <f t="shared" si="0"/>
        <v>72</v>
      </c>
    </row>
    <row r="34" spans="1:14" ht="15.75">
      <c r="A34" s="22">
        <f>Prezentace!A34</f>
        <v>2</v>
      </c>
      <c r="B34" s="112" t="str">
        <f>Prezentace!B34</f>
        <v>C</v>
      </c>
      <c r="C34" s="82" t="str">
        <f>Prezentace!E34</f>
        <v>FN-Fal</v>
      </c>
      <c r="D34" s="24" t="str">
        <f>Prezentace!C34</f>
        <v>Bouda</v>
      </c>
      <c r="E34" s="24" t="str">
        <f>Prezentace!D34</f>
        <v>Lukáš</v>
      </c>
      <c r="F34" s="7">
        <v>0</v>
      </c>
      <c r="G34" s="8">
        <v>8</v>
      </c>
      <c r="H34" s="8">
        <v>2</v>
      </c>
      <c r="I34" s="8"/>
      <c r="J34" s="8"/>
      <c r="K34" s="9"/>
      <c r="L34" s="10"/>
      <c r="M34" s="25">
        <f t="shared" si="1"/>
        <v>10</v>
      </c>
      <c r="N34" s="23">
        <f t="shared" si="0"/>
        <v>88</v>
      </c>
    </row>
    <row r="35" spans="1:14" ht="15.75">
      <c r="A35" s="22">
        <f>Prezentace!A35</f>
        <v>36</v>
      </c>
      <c r="B35" s="112" t="str">
        <f>Prezentace!B35</f>
        <v>C</v>
      </c>
      <c r="C35" s="82" t="str">
        <f>Prezentace!E35</f>
        <v>M-305</v>
      </c>
      <c r="D35" s="24" t="str">
        <f>Prezentace!C35</f>
        <v>Kališ</v>
      </c>
      <c r="E35" s="24" t="str">
        <f>Prezentace!D35</f>
        <v>Petr</v>
      </c>
      <c r="F35" s="7">
        <v>1</v>
      </c>
      <c r="G35" s="8">
        <v>2</v>
      </c>
      <c r="H35" s="8">
        <v>4</v>
      </c>
      <c r="I35" s="8">
        <v>2</v>
      </c>
      <c r="J35" s="8"/>
      <c r="K35" s="9"/>
      <c r="L35" s="10">
        <v>1</v>
      </c>
      <c r="M35" s="25">
        <f t="shared" si="1"/>
        <v>10</v>
      </c>
      <c r="N35" s="23">
        <f t="shared" si="0"/>
        <v>74</v>
      </c>
    </row>
    <row r="36" spans="1:14" ht="15.75">
      <c r="A36" s="22">
        <f>Prezentace!A36</f>
        <v>6</v>
      </c>
      <c r="B36" s="112" t="str">
        <f>Prezentace!B36</f>
        <v>C</v>
      </c>
      <c r="C36" s="82" t="str">
        <f>Prezentace!E36</f>
        <v>M-305</v>
      </c>
      <c r="D36" s="24" t="str">
        <f>Prezentace!C36</f>
        <v>Mironiuk</v>
      </c>
      <c r="E36" s="24" t="str">
        <f>Prezentace!D36</f>
        <v>Zdeněk</v>
      </c>
      <c r="F36" s="7"/>
      <c r="G36" s="8">
        <v>5</v>
      </c>
      <c r="H36" s="8">
        <v>5</v>
      </c>
      <c r="I36" s="8"/>
      <c r="J36" s="8"/>
      <c r="K36" s="9"/>
      <c r="L36" s="10"/>
      <c r="M36" s="25">
        <f t="shared" si="1"/>
        <v>10</v>
      </c>
      <c r="N36" s="23">
        <f t="shared" si="0"/>
        <v>85</v>
      </c>
    </row>
    <row r="37" spans="1:14" ht="15.75">
      <c r="A37" s="22">
        <f>Prezentace!A37</f>
        <v>15</v>
      </c>
      <c r="B37" s="112" t="str">
        <f>Prezentace!B37</f>
        <v>D</v>
      </c>
      <c r="C37" s="82" t="str">
        <f>Prezentace!E37</f>
        <v>M-16 Marksman</v>
      </c>
      <c r="D37" s="24" t="str">
        <f>Prezentace!C37</f>
        <v>Dvořák</v>
      </c>
      <c r="E37" s="24" t="str">
        <f>Prezentace!D37</f>
        <v>Miloslav</v>
      </c>
      <c r="F37" s="7">
        <v>0</v>
      </c>
      <c r="G37" s="8">
        <v>0</v>
      </c>
      <c r="H37" s="8">
        <v>3</v>
      </c>
      <c r="I37" s="8">
        <v>1</v>
      </c>
      <c r="J37" s="8">
        <v>2</v>
      </c>
      <c r="K37" s="9"/>
      <c r="L37" s="10">
        <v>4</v>
      </c>
      <c r="M37" s="25">
        <f t="shared" si="1"/>
        <v>10</v>
      </c>
      <c r="N37" s="23">
        <f t="shared" si="0"/>
        <v>43</v>
      </c>
    </row>
    <row r="38" spans="1:17" s="16" customFormat="1" ht="15.75">
      <c r="A38" s="22">
        <f>Prezentace!A38</f>
        <v>17</v>
      </c>
      <c r="B38" s="112" t="str">
        <f>Prezentace!B38</f>
        <v>D</v>
      </c>
      <c r="C38" s="82" t="str">
        <f>Prezentace!E38</f>
        <v>SA-58</v>
      </c>
      <c r="D38" s="24" t="str">
        <f>Prezentace!C38</f>
        <v>Fuksa</v>
      </c>
      <c r="E38" s="24" t="str">
        <f>Prezentace!D38</f>
        <v>Viktor</v>
      </c>
      <c r="F38" s="7">
        <v>3</v>
      </c>
      <c r="G38" s="8">
        <v>1</v>
      </c>
      <c r="H38" s="8">
        <v>5</v>
      </c>
      <c r="I38" s="8"/>
      <c r="J38" s="8"/>
      <c r="K38" s="9"/>
      <c r="L38" s="10">
        <v>1</v>
      </c>
      <c r="M38" s="25">
        <f t="shared" si="1"/>
        <v>10</v>
      </c>
      <c r="N38" s="23">
        <f t="shared" si="0"/>
        <v>79</v>
      </c>
      <c r="P38" s="15"/>
      <c r="Q38" s="15"/>
    </row>
    <row r="39" spans="1:17" s="16" customFormat="1" ht="15.75">
      <c r="A39" s="22">
        <f>Prezentace!A39</f>
        <v>21</v>
      </c>
      <c r="B39" s="112" t="str">
        <f>Prezentace!B39</f>
        <v>D</v>
      </c>
      <c r="C39" s="82" t="str">
        <f>Prezentace!E39</f>
        <v>AK-74</v>
      </c>
      <c r="D39" s="24" t="str">
        <f>Prezentace!C39</f>
        <v>Herceg</v>
      </c>
      <c r="E39" s="24" t="str">
        <f>Prezentace!D39</f>
        <v>Bohumil</v>
      </c>
      <c r="F39" s="7">
        <v>3</v>
      </c>
      <c r="G39" s="8">
        <v>4</v>
      </c>
      <c r="H39" s="8">
        <v>2</v>
      </c>
      <c r="I39" s="8">
        <v>1</v>
      </c>
      <c r="J39" s="8"/>
      <c r="K39" s="9"/>
      <c r="L39" s="10"/>
      <c r="M39" s="25">
        <f t="shared" si="1"/>
        <v>10</v>
      </c>
      <c r="N39" s="23">
        <f t="shared" si="0"/>
        <v>89</v>
      </c>
      <c r="P39" s="15"/>
      <c r="Q39" s="15"/>
    </row>
    <row r="40" spans="1:17" s="16" customFormat="1" ht="15.75">
      <c r="A40" s="22">
        <f>Prezentace!A40</f>
        <v>3</v>
      </c>
      <c r="B40" s="112" t="str">
        <f>Prezentace!B40</f>
        <v>D</v>
      </c>
      <c r="C40" s="82" t="str">
        <f>Prezentace!E40</f>
        <v>AK-74</v>
      </c>
      <c r="D40" s="24" t="str">
        <f>Prezentace!C40</f>
        <v>Šindelář</v>
      </c>
      <c r="E40" s="24" t="str">
        <f>Prezentace!D40</f>
        <v>František</v>
      </c>
      <c r="F40" s="7">
        <v>1</v>
      </c>
      <c r="G40" s="8">
        <v>1</v>
      </c>
      <c r="H40" s="8">
        <v>4</v>
      </c>
      <c r="I40" s="8">
        <v>2</v>
      </c>
      <c r="J40" s="8"/>
      <c r="K40" s="9"/>
      <c r="L40" s="10">
        <v>2</v>
      </c>
      <c r="M40" s="25">
        <f t="shared" si="1"/>
        <v>10</v>
      </c>
      <c r="N40" s="23">
        <f t="shared" si="0"/>
        <v>65</v>
      </c>
      <c r="P40" s="15"/>
      <c r="Q40" s="15"/>
    </row>
    <row r="41" spans="1:17" s="16" customFormat="1" ht="15.75">
      <c r="A41" s="22">
        <f>Prezentace!A41</f>
        <v>24</v>
      </c>
      <c r="B41" s="112" t="str">
        <f>Prezentace!B41</f>
        <v>D</v>
      </c>
      <c r="C41" s="82" t="str">
        <f>Prezentace!E41</f>
        <v>AR-15</v>
      </c>
      <c r="D41" s="24" t="str">
        <f>Prezentace!C41</f>
        <v>Švihálek</v>
      </c>
      <c r="E41" s="24" t="str">
        <f>Prezentace!D41</f>
        <v>Jiří</v>
      </c>
      <c r="F41" s="7">
        <v>5</v>
      </c>
      <c r="G41" s="8">
        <v>1</v>
      </c>
      <c r="H41" s="8">
        <v>1</v>
      </c>
      <c r="I41" s="8">
        <v>1</v>
      </c>
      <c r="J41" s="8">
        <v>2</v>
      </c>
      <c r="K41" s="9"/>
      <c r="L41" s="10"/>
      <c r="M41" s="25">
        <f t="shared" si="1"/>
        <v>10</v>
      </c>
      <c r="N41" s="23">
        <f t="shared" si="0"/>
        <v>86</v>
      </c>
      <c r="P41" s="15"/>
      <c r="Q41" s="15"/>
    </row>
    <row r="42" spans="1:17" s="16" customFormat="1" ht="15.75" hidden="1">
      <c r="A42" s="22">
        <f>Prezentace!A42</f>
        <v>38</v>
      </c>
      <c r="B42" s="112" t="str">
        <f>Prezentace!B42</f>
        <v>A</v>
      </c>
      <c r="C42" s="82">
        <f>Prezentace!E42</f>
        <v>0</v>
      </c>
      <c r="D42" s="24">
        <f>Prezentace!C42</f>
        <v>0</v>
      </c>
      <c r="E42" s="24">
        <f>Prezentace!D42</f>
        <v>0</v>
      </c>
      <c r="F42" s="7"/>
      <c r="G42" s="8"/>
      <c r="H42" s="8"/>
      <c r="I42" s="8"/>
      <c r="J42" s="8"/>
      <c r="K42" s="9"/>
      <c r="L42" s="10"/>
      <c r="M42" s="25">
        <f t="shared" si="1"/>
        <v>0</v>
      </c>
      <c r="N42" s="23">
        <f t="shared" si="0"/>
        <v>0</v>
      </c>
      <c r="P42" s="15"/>
      <c r="Q42" s="15"/>
    </row>
    <row r="43" spans="1:17" s="16" customFormat="1" ht="15.75" hidden="1">
      <c r="A43" s="22">
        <f>Prezentace!A43</f>
        <v>39</v>
      </c>
      <c r="B43" s="112" t="str">
        <f>Prezentace!B43</f>
        <v>A</v>
      </c>
      <c r="C43" s="82">
        <f>Prezentace!E43</f>
        <v>0</v>
      </c>
      <c r="D43" s="24">
        <f>Prezentace!C43</f>
        <v>0</v>
      </c>
      <c r="E43" s="24">
        <f>Prezentace!D43</f>
        <v>0</v>
      </c>
      <c r="F43" s="7"/>
      <c r="G43" s="8"/>
      <c r="H43" s="8"/>
      <c r="I43" s="8"/>
      <c r="J43" s="8"/>
      <c r="K43" s="9"/>
      <c r="L43" s="10"/>
      <c r="M43" s="25">
        <f t="shared" si="1"/>
        <v>0</v>
      </c>
      <c r="N43" s="23">
        <f t="shared" si="0"/>
        <v>0</v>
      </c>
      <c r="P43" s="15"/>
      <c r="Q43" s="15"/>
    </row>
    <row r="44" spans="1:17" s="16" customFormat="1" ht="15.75" hidden="1">
      <c r="A44" s="22" t="s">
        <v>133</v>
      </c>
      <c r="B44" s="112" t="str">
        <f>Prezentace!B44</f>
        <v>A</v>
      </c>
      <c r="C44" s="82">
        <f>Prezentace!E44</f>
        <v>0</v>
      </c>
      <c r="D44" s="24">
        <f>Prezentace!C44</f>
        <v>0</v>
      </c>
      <c r="E44" s="24">
        <f>Prezentace!D44</f>
        <v>0</v>
      </c>
      <c r="F44" s="7"/>
      <c r="G44" s="8"/>
      <c r="H44" s="8"/>
      <c r="I44" s="8"/>
      <c r="J44" s="8"/>
      <c r="K44" s="9"/>
      <c r="L44" s="10"/>
      <c r="M44" s="25">
        <f t="shared" si="1"/>
        <v>0</v>
      </c>
      <c r="N44" s="23">
        <f t="shared" si="0"/>
        <v>0</v>
      </c>
      <c r="P44" s="15"/>
      <c r="Q44" s="15"/>
    </row>
    <row r="45" spans="1:17" s="16" customFormat="1" ht="15.75" hidden="1">
      <c r="A45" s="22" t="s">
        <v>134</v>
      </c>
      <c r="B45" s="112" t="str">
        <f>Prezentace!B45</f>
        <v>A</v>
      </c>
      <c r="C45" s="82">
        <f>Prezentace!E45</f>
        <v>0</v>
      </c>
      <c r="D45" s="24">
        <f>Prezentace!C45</f>
        <v>0</v>
      </c>
      <c r="E45" s="24">
        <f>Prezentace!D45</f>
        <v>0</v>
      </c>
      <c r="F45" s="7"/>
      <c r="G45" s="8"/>
      <c r="H45" s="8"/>
      <c r="I45" s="8"/>
      <c r="J45" s="8"/>
      <c r="K45" s="9"/>
      <c r="L45" s="10"/>
      <c r="M45" s="25">
        <f t="shared" si="1"/>
        <v>0</v>
      </c>
      <c r="N45" s="23">
        <f t="shared" si="0"/>
        <v>0</v>
      </c>
      <c r="P45" s="15"/>
      <c r="Q45" s="15"/>
    </row>
    <row r="46" spans="1:17" s="16" customFormat="1" ht="15.75" hidden="1">
      <c r="A46" s="22" t="s">
        <v>135</v>
      </c>
      <c r="B46" s="112" t="str">
        <f>Prezentace!B46</f>
        <v>A</v>
      </c>
      <c r="C46" s="82">
        <f>Prezentace!E46</f>
        <v>0</v>
      </c>
      <c r="D46" s="24">
        <f>Prezentace!C46</f>
        <v>0</v>
      </c>
      <c r="E46" s="24">
        <f>Prezentace!D46</f>
        <v>0</v>
      </c>
      <c r="F46" s="7"/>
      <c r="G46" s="8"/>
      <c r="H46" s="8"/>
      <c r="I46" s="8"/>
      <c r="J46" s="8"/>
      <c r="K46" s="9"/>
      <c r="L46" s="10"/>
      <c r="M46" s="25">
        <f t="shared" si="1"/>
        <v>0</v>
      </c>
      <c r="N46" s="23">
        <f t="shared" si="0"/>
        <v>0</v>
      </c>
      <c r="P46" s="15"/>
      <c r="Q46" s="15"/>
    </row>
    <row r="47" spans="1:17" s="16" customFormat="1" ht="15.75" hidden="1">
      <c r="A47" s="22" t="s">
        <v>136</v>
      </c>
      <c r="B47" s="112" t="str">
        <f>Prezentace!B47</f>
        <v>A</v>
      </c>
      <c r="C47" s="82">
        <f>Prezentace!E47</f>
        <v>0</v>
      </c>
      <c r="D47" s="24">
        <f>Prezentace!C47</f>
        <v>0</v>
      </c>
      <c r="E47" s="24">
        <f>Prezentace!D47</f>
        <v>0</v>
      </c>
      <c r="F47" s="7"/>
      <c r="G47" s="8"/>
      <c r="H47" s="8"/>
      <c r="I47" s="8"/>
      <c r="J47" s="8"/>
      <c r="K47" s="9"/>
      <c r="L47" s="10"/>
      <c r="M47" s="25">
        <f t="shared" si="1"/>
        <v>0</v>
      </c>
      <c r="N47" s="23">
        <f t="shared" si="0"/>
        <v>0</v>
      </c>
      <c r="P47" s="15"/>
      <c r="Q47" s="15"/>
    </row>
    <row r="48" spans="1:17" s="16" customFormat="1" ht="15.75" hidden="1">
      <c r="A48" s="22" t="s">
        <v>137</v>
      </c>
      <c r="B48" s="112" t="str">
        <f>Prezentace!B48</f>
        <v>A</v>
      </c>
      <c r="C48" s="82">
        <f>Prezentace!E48</f>
        <v>0</v>
      </c>
      <c r="D48" s="24">
        <f>Prezentace!C48</f>
        <v>0</v>
      </c>
      <c r="E48" s="24">
        <f>Prezentace!D48</f>
        <v>0</v>
      </c>
      <c r="F48" s="7"/>
      <c r="G48" s="8"/>
      <c r="H48" s="8"/>
      <c r="I48" s="8"/>
      <c r="J48" s="8"/>
      <c r="K48" s="9"/>
      <c r="L48" s="10"/>
      <c r="M48" s="25">
        <f t="shared" si="1"/>
        <v>0</v>
      </c>
      <c r="N48" s="23">
        <f t="shared" si="0"/>
        <v>0</v>
      </c>
      <c r="P48" s="15"/>
      <c r="Q48" s="15"/>
    </row>
    <row r="49" spans="1:17" s="16" customFormat="1" ht="15.75" hidden="1">
      <c r="A49" s="22" t="s">
        <v>138</v>
      </c>
      <c r="B49" s="112" t="str">
        <f>Prezentace!B49</f>
        <v>A</v>
      </c>
      <c r="C49" s="82">
        <f>Prezentace!E49</f>
        <v>0</v>
      </c>
      <c r="D49" s="24">
        <f>Prezentace!C49</f>
        <v>0</v>
      </c>
      <c r="E49" s="24">
        <f>Prezentace!D49</f>
        <v>0</v>
      </c>
      <c r="F49" s="7"/>
      <c r="G49" s="8"/>
      <c r="H49" s="8"/>
      <c r="I49" s="8"/>
      <c r="J49" s="8"/>
      <c r="K49" s="9"/>
      <c r="L49" s="10"/>
      <c r="M49" s="25">
        <f t="shared" si="1"/>
        <v>0</v>
      </c>
      <c r="N49" s="23">
        <f t="shared" si="0"/>
        <v>0</v>
      </c>
      <c r="P49" s="15"/>
      <c r="Q49" s="15"/>
    </row>
    <row r="50" spans="1:17" s="16" customFormat="1" ht="15.75" hidden="1">
      <c r="A50" s="22" t="s">
        <v>139</v>
      </c>
      <c r="B50" s="112" t="str">
        <f>Prezentace!B50</f>
        <v>A</v>
      </c>
      <c r="C50" s="82">
        <f>Prezentace!E50</f>
        <v>0</v>
      </c>
      <c r="D50" s="24">
        <f>Prezentace!C50</f>
        <v>0</v>
      </c>
      <c r="E50" s="24">
        <f>Prezentace!D50</f>
        <v>0</v>
      </c>
      <c r="F50" s="7"/>
      <c r="G50" s="8"/>
      <c r="H50" s="8"/>
      <c r="I50" s="8"/>
      <c r="J50" s="8"/>
      <c r="K50" s="9"/>
      <c r="L50" s="10"/>
      <c r="M50" s="25">
        <f t="shared" si="1"/>
        <v>0</v>
      </c>
      <c r="N50" s="23">
        <f t="shared" si="0"/>
        <v>0</v>
      </c>
      <c r="P50" s="15"/>
      <c r="Q50" s="15"/>
    </row>
    <row r="51" spans="1:17" s="16" customFormat="1" ht="15.75" hidden="1">
      <c r="A51" s="22" t="s">
        <v>140</v>
      </c>
      <c r="B51" s="112" t="str">
        <f>Prezentace!B51</f>
        <v>A</v>
      </c>
      <c r="C51" s="82">
        <f>Prezentace!E51</f>
        <v>0</v>
      </c>
      <c r="D51" s="24">
        <f>Prezentace!C51</f>
        <v>0</v>
      </c>
      <c r="E51" s="24">
        <f>Prezentace!D51</f>
        <v>0</v>
      </c>
      <c r="F51" s="7"/>
      <c r="G51" s="8"/>
      <c r="H51" s="8"/>
      <c r="I51" s="8"/>
      <c r="J51" s="8"/>
      <c r="K51" s="9"/>
      <c r="L51" s="10"/>
      <c r="M51" s="25">
        <f t="shared" si="1"/>
        <v>0</v>
      </c>
      <c r="N51" s="23">
        <f t="shared" si="0"/>
        <v>0</v>
      </c>
      <c r="P51" s="15"/>
      <c r="Q51" s="15"/>
    </row>
    <row r="52" spans="1:17" s="16" customFormat="1" ht="15.75" hidden="1">
      <c r="A52" s="22" t="s">
        <v>141</v>
      </c>
      <c r="B52" s="112" t="str">
        <f>Prezentace!B52</f>
        <v>A</v>
      </c>
      <c r="C52" s="82">
        <f>Prezentace!E52</f>
        <v>0</v>
      </c>
      <c r="D52" s="24">
        <f>Prezentace!C52</f>
        <v>0</v>
      </c>
      <c r="E52" s="24">
        <f>Prezentace!D52</f>
        <v>0</v>
      </c>
      <c r="F52" s="7"/>
      <c r="G52" s="8"/>
      <c r="H52" s="8"/>
      <c r="I52" s="8"/>
      <c r="J52" s="8"/>
      <c r="K52" s="9"/>
      <c r="L52" s="10"/>
      <c r="M52" s="25">
        <f t="shared" si="1"/>
        <v>0</v>
      </c>
      <c r="N52" s="23">
        <f t="shared" si="0"/>
        <v>0</v>
      </c>
      <c r="P52" s="15"/>
      <c r="Q52" s="15"/>
    </row>
    <row r="53" spans="1:17" s="16" customFormat="1" ht="15.75" hidden="1">
      <c r="A53" s="22" t="s">
        <v>142</v>
      </c>
      <c r="B53" s="112" t="str">
        <f>Prezentace!B53</f>
        <v>A</v>
      </c>
      <c r="C53" s="82">
        <f>Prezentace!E53</f>
        <v>0</v>
      </c>
      <c r="D53" s="24">
        <f>Prezentace!C53</f>
        <v>0</v>
      </c>
      <c r="E53" s="24">
        <f>Prezentace!D53</f>
        <v>0</v>
      </c>
      <c r="F53" s="7"/>
      <c r="G53" s="8"/>
      <c r="H53" s="8"/>
      <c r="I53" s="8"/>
      <c r="J53" s="8"/>
      <c r="K53" s="9"/>
      <c r="L53" s="10"/>
      <c r="M53" s="25">
        <f t="shared" si="1"/>
        <v>0</v>
      </c>
      <c r="N53" s="23">
        <f t="shared" si="0"/>
        <v>0</v>
      </c>
      <c r="P53" s="15"/>
      <c r="Q53" s="15"/>
    </row>
    <row r="54" spans="1:17" s="16" customFormat="1" ht="15.75" hidden="1">
      <c r="A54" s="22" t="s">
        <v>143</v>
      </c>
      <c r="B54" s="112" t="str">
        <f>Prezentace!B54</f>
        <v>A</v>
      </c>
      <c r="C54" s="82">
        <f>Prezentace!E54</f>
        <v>0</v>
      </c>
      <c r="D54" s="24">
        <f>Prezentace!C54</f>
        <v>0</v>
      </c>
      <c r="E54" s="24">
        <f>Prezentace!D54</f>
        <v>0</v>
      </c>
      <c r="F54" s="7"/>
      <c r="G54" s="8"/>
      <c r="H54" s="8"/>
      <c r="I54" s="8"/>
      <c r="J54" s="8"/>
      <c r="K54" s="9"/>
      <c r="L54" s="10"/>
      <c r="M54" s="25">
        <f t="shared" si="1"/>
        <v>0</v>
      </c>
      <c r="N54" s="23">
        <f t="shared" si="0"/>
        <v>0</v>
      </c>
      <c r="P54" s="15"/>
      <c r="Q54" s="15"/>
    </row>
    <row r="55" spans="1:17" s="16" customFormat="1" ht="15.75" hidden="1">
      <c r="A55" s="22" t="s">
        <v>144</v>
      </c>
      <c r="B55" s="112" t="str">
        <f>Prezentace!B55</f>
        <v>A</v>
      </c>
      <c r="C55" s="82">
        <f>Prezentace!E55</f>
        <v>0</v>
      </c>
      <c r="D55" s="24">
        <f>Prezentace!C55</f>
        <v>0</v>
      </c>
      <c r="E55" s="24">
        <f>Prezentace!D55</f>
        <v>0</v>
      </c>
      <c r="F55" s="7"/>
      <c r="G55" s="8"/>
      <c r="H55" s="8"/>
      <c r="I55" s="8"/>
      <c r="J55" s="8"/>
      <c r="K55" s="9"/>
      <c r="L55" s="10"/>
      <c r="M55" s="25">
        <f t="shared" si="1"/>
        <v>0</v>
      </c>
      <c r="N55" s="23">
        <f t="shared" si="0"/>
        <v>0</v>
      </c>
      <c r="P55" s="15"/>
      <c r="Q55" s="15"/>
    </row>
    <row r="56" spans="1:17" s="16" customFormat="1" ht="15.75" hidden="1">
      <c r="A56" s="22" t="s">
        <v>145</v>
      </c>
      <c r="B56" s="112" t="str">
        <f>Prezentace!B56</f>
        <v>A</v>
      </c>
      <c r="C56" s="82">
        <f>Prezentace!E56</f>
        <v>0</v>
      </c>
      <c r="D56" s="24">
        <f>Prezentace!C56</f>
        <v>0</v>
      </c>
      <c r="E56" s="24">
        <f>Prezentace!D56</f>
        <v>0</v>
      </c>
      <c r="F56" s="7"/>
      <c r="G56" s="8"/>
      <c r="H56" s="8"/>
      <c r="I56" s="8"/>
      <c r="J56" s="8"/>
      <c r="K56" s="9"/>
      <c r="L56" s="10"/>
      <c r="M56" s="25">
        <f t="shared" si="1"/>
        <v>0</v>
      </c>
      <c r="N56" s="23">
        <f t="shared" si="0"/>
        <v>0</v>
      </c>
      <c r="P56" s="15"/>
      <c r="Q56" s="15"/>
    </row>
    <row r="57" spans="1:17" s="16" customFormat="1" ht="15.75" hidden="1">
      <c r="A57" s="22" t="s">
        <v>146</v>
      </c>
      <c r="B57" s="112" t="str">
        <f>Prezentace!B57</f>
        <v>A</v>
      </c>
      <c r="C57" s="82">
        <f>Prezentace!E57</f>
        <v>0</v>
      </c>
      <c r="D57" s="24">
        <f>Prezentace!C57</f>
        <v>0</v>
      </c>
      <c r="E57" s="24">
        <f>Prezentace!D57</f>
        <v>0</v>
      </c>
      <c r="F57" s="7"/>
      <c r="G57" s="8"/>
      <c r="H57" s="8"/>
      <c r="I57" s="8"/>
      <c r="J57" s="8"/>
      <c r="K57" s="9"/>
      <c r="L57" s="10"/>
      <c r="M57" s="25">
        <f t="shared" si="1"/>
        <v>0</v>
      </c>
      <c r="N57" s="23">
        <f t="shared" si="0"/>
        <v>0</v>
      </c>
      <c r="P57" s="15"/>
      <c r="Q57" s="15"/>
    </row>
    <row r="58" spans="1:17" s="16" customFormat="1" ht="15.75" hidden="1">
      <c r="A58" s="22" t="s">
        <v>147</v>
      </c>
      <c r="B58" s="112" t="str">
        <f>Prezentace!B58</f>
        <v>A</v>
      </c>
      <c r="C58" s="82">
        <f>Prezentace!E58</f>
        <v>0</v>
      </c>
      <c r="D58" s="24">
        <f>Prezentace!C58</f>
        <v>0</v>
      </c>
      <c r="E58" s="24">
        <f>Prezentace!D58</f>
        <v>0</v>
      </c>
      <c r="F58" s="7"/>
      <c r="G58" s="8"/>
      <c r="H58" s="8"/>
      <c r="I58" s="8"/>
      <c r="J58" s="8"/>
      <c r="K58" s="9"/>
      <c r="L58" s="10"/>
      <c r="M58" s="25">
        <f t="shared" si="1"/>
        <v>0</v>
      </c>
      <c r="N58" s="23">
        <f t="shared" si="0"/>
        <v>0</v>
      </c>
      <c r="P58" s="15"/>
      <c r="Q58" s="15"/>
    </row>
    <row r="59" spans="1:17" s="16" customFormat="1" ht="15.75" hidden="1">
      <c r="A59" s="22" t="s">
        <v>148</v>
      </c>
      <c r="B59" s="112" t="str">
        <f>Prezentace!B59</f>
        <v>A</v>
      </c>
      <c r="C59" s="82">
        <f>Prezentace!E59</f>
        <v>0</v>
      </c>
      <c r="D59" s="24">
        <f>Prezentace!C59</f>
        <v>0</v>
      </c>
      <c r="E59" s="24">
        <f>Prezentace!D59</f>
        <v>0</v>
      </c>
      <c r="F59" s="7"/>
      <c r="G59" s="8"/>
      <c r="H59" s="8"/>
      <c r="I59" s="8"/>
      <c r="J59" s="8"/>
      <c r="K59" s="9"/>
      <c r="L59" s="10"/>
      <c r="M59" s="25">
        <f t="shared" si="1"/>
        <v>0</v>
      </c>
      <c r="N59" s="23">
        <f t="shared" si="0"/>
        <v>0</v>
      </c>
      <c r="P59" s="15"/>
      <c r="Q59" s="15"/>
    </row>
    <row r="60" spans="1:17" s="16" customFormat="1" ht="15.75" hidden="1">
      <c r="A60" s="22" t="s">
        <v>149</v>
      </c>
      <c r="B60" s="112" t="str">
        <f>Prezentace!B60</f>
        <v>A</v>
      </c>
      <c r="C60" s="82">
        <f>Prezentace!E60</f>
        <v>0</v>
      </c>
      <c r="D60" s="24">
        <f>Prezentace!C60</f>
        <v>0</v>
      </c>
      <c r="E60" s="24">
        <f>Prezentace!D60</f>
        <v>0</v>
      </c>
      <c r="F60" s="7"/>
      <c r="G60" s="8"/>
      <c r="H60" s="8"/>
      <c r="I60" s="8"/>
      <c r="J60" s="8"/>
      <c r="K60" s="9"/>
      <c r="L60" s="10"/>
      <c r="M60" s="25">
        <f t="shared" si="1"/>
        <v>0</v>
      </c>
      <c r="N60" s="23">
        <f t="shared" si="0"/>
        <v>0</v>
      </c>
      <c r="P60" s="15"/>
      <c r="Q60" s="15"/>
    </row>
    <row r="61" spans="1:17" s="16" customFormat="1" ht="15.75" hidden="1">
      <c r="A61" s="22" t="s">
        <v>150</v>
      </c>
      <c r="B61" s="112" t="str">
        <f>Prezentace!B61</f>
        <v>A</v>
      </c>
      <c r="C61" s="82">
        <f>Prezentace!E61</f>
        <v>0</v>
      </c>
      <c r="D61" s="24">
        <f>Prezentace!C61</f>
        <v>0</v>
      </c>
      <c r="E61" s="24">
        <f>Prezentace!D61</f>
        <v>0</v>
      </c>
      <c r="F61" s="7"/>
      <c r="G61" s="8"/>
      <c r="H61" s="8"/>
      <c r="I61" s="8"/>
      <c r="J61" s="8"/>
      <c r="K61" s="9"/>
      <c r="L61" s="10"/>
      <c r="M61" s="25">
        <f t="shared" si="1"/>
        <v>0</v>
      </c>
      <c r="N61" s="23">
        <f t="shared" si="0"/>
        <v>0</v>
      </c>
      <c r="P61" s="15"/>
      <c r="Q61" s="15"/>
    </row>
    <row r="62" spans="1:17" s="16" customFormat="1" ht="15.75" hidden="1">
      <c r="A62" s="22" t="s">
        <v>151</v>
      </c>
      <c r="B62" s="112" t="str">
        <f>Prezentace!B62</f>
        <v>A</v>
      </c>
      <c r="C62" s="82">
        <f>Prezentace!E62</f>
        <v>0</v>
      </c>
      <c r="D62" s="24">
        <f>Prezentace!C62</f>
        <v>0</v>
      </c>
      <c r="E62" s="24">
        <f>Prezentace!D62</f>
        <v>0</v>
      </c>
      <c r="F62" s="7"/>
      <c r="G62" s="8"/>
      <c r="H62" s="8"/>
      <c r="I62" s="8"/>
      <c r="J62" s="8"/>
      <c r="K62" s="9"/>
      <c r="L62" s="10"/>
      <c r="M62" s="25">
        <f t="shared" si="1"/>
        <v>0</v>
      </c>
      <c r="N62" s="23">
        <f t="shared" si="0"/>
        <v>0</v>
      </c>
      <c r="P62" s="15"/>
      <c r="Q62" s="15"/>
    </row>
    <row r="63" spans="1:17" s="16" customFormat="1" ht="15.75" hidden="1">
      <c r="A63" s="22" t="s">
        <v>152</v>
      </c>
      <c r="B63" s="112" t="str">
        <f>Prezentace!B63</f>
        <v>A</v>
      </c>
      <c r="C63" s="82">
        <f>Prezentace!E63</f>
        <v>0</v>
      </c>
      <c r="D63" s="24">
        <f>Prezentace!C63</f>
        <v>0</v>
      </c>
      <c r="E63" s="24">
        <f>Prezentace!D63</f>
        <v>0</v>
      </c>
      <c r="F63" s="7"/>
      <c r="G63" s="8"/>
      <c r="H63" s="8"/>
      <c r="I63" s="8"/>
      <c r="J63" s="8"/>
      <c r="K63" s="9"/>
      <c r="L63" s="10"/>
      <c r="M63" s="25">
        <f t="shared" si="1"/>
        <v>0</v>
      </c>
      <c r="N63" s="23">
        <f t="shared" si="0"/>
        <v>0</v>
      </c>
      <c r="P63" s="15"/>
      <c r="Q63" s="15"/>
    </row>
    <row r="64" spans="1:17" s="16" customFormat="1" ht="15.75" hidden="1">
      <c r="A64" s="22" t="s">
        <v>153</v>
      </c>
      <c r="B64" s="112" t="str">
        <f>Prezentace!B64</f>
        <v>A</v>
      </c>
      <c r="C64" s="82">
        <f>Prezentace!E64</f>
        <v>0</v>
      </c>
      <c r="D64" s="24">
        <f>Prezentace!C64</f>
        <v>0</v>
      </c>
      <c r="E64" s="24">
        <f>Prezentace!D64</f>
        <v>0</v>
      </c>
      <c r="F64" s="7"/>
      <c r="G64" s="8"/>
      <c r="H64" s="8"/>
      <c r="I64" s="8"/>
      <c r="J64" s="8"/>
      <c r="K64" s="9"/>
      <c r="L64" s="10"/>
      <c r="M64" s="25">
        <f t="shared" si="1"/>
        <v>0</v>
      </c>
      <c r="N64" s="23">
        <f t="shared" si="0"/>
        <v>0</v>
      </c>
      <c r="P64" s="15"/>
      <c r="Q64" s="15"/>
    </row>
    <row r="65" spans="1:17" s="16" customFormat="1" ht="15.75" hidden="1">
      <c r="A65" s="22" t="s">
        <v>154</v>
      </c>
      <c r="B65" s="112" t="str">
        <f>Prezentace!B65</f>
        <v>A</v>
      </c>
      <c r="C65" s="82">
        <f>Prezentace!E65</f>
        <v>0</v>
      </c>
      <c r="D65" s="24">
        <f>Prezentace!C65</f>
        <v>0</v>
      </c>
      <c r="E65" s="24">
        <f>Prezentace!D65</f>
        <v>0</v>
      </c>
      <c r="F65" s="7"/>
      <c r="G65" s="8"/>
      <c r="H65" s="8"/>
      <c r="I65" s="8"/>
      <c r="J65" s="8"/>
      <c r="K65" s="9"/>
      <c r="L65" s="10"/>
      <c r="M65" s="25">
        <f t="shared" si="1"/>
        <v>0</v>
      </c>
      <c r="N65" s="23">
        <f t="shared" si="0"/>
        <v>0</v>
      </c>
      <c r="P65" s="15"/>
      <c r="Q65" s="15"/>
    </row>
    <row r="66" spans="1:17" s="16" customFormat="1" ht="15.75" hidden="1">
      <c r="A66" s="22" t="s">
        <v>155</v>
      </c>
      <c r="B66" s="112" t="str">
        <f>Prezentace!B66</f>
        <v>A</v>
      </c>
      <c r="C66" s="82">
        <f>Prezentace!E66</f>
        <v>0</v>
      </c>
      <c r="D66" s="24">
        <f>Prezentace!C66</f>
        <v>0</v>
      </c>
      <c r="E66" s="24">
        <f>Prezentace!D66</f>
        <v>0</v>
      </c>
      <c r="F66" s="7"/>
      <c r="G66" s="8"/>
      <c r="H66" s="8"/>
      <c r="I66" s="8"/>
      <c r="J66" s="8"/>
      <c r="K66" s="9"/>
      <c r="L66" s="10"/>
      <c r="M66" s="25">
        <f t="shared" si="1"/>
        <v>0</v>
      </c>
      <c r="N66" s="23">
        <f t="shared" si="0"/>
        <v>0</v>
      </c>
      <c r="P66" s="15"/>
      <c r="Q66" s="15"/>
    </row>
    <row r="67" spans="1:17" s="16" customFormat="1" ht="15.75" hidden="1">
      <c r="A67" s="22" t="s">
        <v>156</v>
      </c>
      <c r="B67" s="112" t="str">
        <f>Prezentace!B67</f>
        <v>A</v>
      </c>
      <c r="C67" s="82">
        <f>Prezentace!E67</f>
        <v>0</v>
      </c>
      <c r="D67" s="24">
        <f>Prezentace!C67</f>
        <v>0</v>
      </c>
      <c r="E67" s="24">
        <f>Prezentace!D67</f>
        <v>0</v>
      </c>
      <c r="F67" s="7"/>
      <c r="G67" s="8"/>
      <c r="H67" s="8"/>
      <c r="I67" s="8"/>
      <c r="J67" s="8"/>
      <c r="K67" s="9"/>
      <c r="L67" s="10"/>
      <c r="M67" s="25">
        <f t="shared" si="1"/>
        <v>0</v>
      </c>
      <c r="N67" s="23">
        <f t="shared" si="0"/>
        <v>0</v>
      </c>
      <c r="P67" s="15"/>
      <c r="Q67" s="15"/>
    </row>
    <row r="68" spans="1:17" s="16" customFormat="1" ht="15.75" hidden="1">
      <c r="A68" s="22" t="s">
        <v>157</v>
      </c>
      <c r="B68" s="112" t="str">
        <f>Prezentace!B68</f>
        <v>A</v>
      </c>
      <c r="C68" s="82">
        <f>Prezentace!E68</f>
        <v>0</v>
      </c>
      <c r="D68" s="24">
        <f>Prezentace!C68</f>
        <v>0</v>
      </c>
      <c r="E68" s="24">
        <f>Prezentace!D68</f>
        <v>0</v>
      </c>
      <c r="F68" s="7"/>
      <c r="G68" s="8"/>
      <c r="H68" s="8"/>
      <c r="I68" s="8"/>
      <c r="J68" s="8"/>
      <c r="K68" s="9"/>
      <c r="L68" s="10"/>
      <c r="M68" s="25">
        <f t="shared" si="1"/>
        <v>0</v>
      </c>
      <c r="N68" s="23">
        <f t="shared" si="0"/>
        <v>0</v>
      </c>
      <c r="P68" s="15"/>
      <c r="Q68" s="15"/>
    </row>
    <row r="69" spans="1:17" s="16" customFormat="1" ht="15.75" hidden="1">
      <c r="A69" s="22" t="s">
        <v>158</v>
      </c>
      <c r="B69" s="112" t="str">
        <f>Prezentace!B69</f>
        <v>A</v>
      </c>
      <c r="C69" s="82">
        <f>Prezentace!E69</f>
        <v>0</v>
      </c>
      <c r="D69" s="24">
        <f>Prezentace!C69</f>
        <v>0</v>
      </c>
      <c r="E69" s="24">
        <f>Prezentace!D69</f>
        <v>0</v>
      </c>
      <c r="F69" s="7"/>
      <c r="G69" s="8"/>
      <c r="H69" s="8"/>
      <c r="I69" s="8"/>
      <c r="J69" s="8"/>
      <c r="K69" s="9"/>
      <c r="L69" s="10"/>
      <c r="M69" s="25">
        <f t="shared" si="1"/>
        <v>0</v>
      </c>
      <c r="N69" s="23">
        <f t="shared" si="0"/>
        <v>0</v>
      </c>
      <c r="P69" s="15"/>
      <c r="Q69" s="15"/>
    </row>
    <row r="70" spans="1:17" s="16" customFormat="1" ht="15.75" hidden="1">
      <c r="A70" s="22" t="s">
        <v>159</v>
      </c>
      <c r="B70" s="112" t="str">
        <f>Prezentace!B70</f>
        <v>A</v>
      </c>
      <c r="C70" s="82">
        <f>Prezentace!E70</f>
        <v>0</v>
      </c>
      <c r="D70" s="24">
        <f>Prezentace!C70</f>
        <v>0</v>
      </c>
      <c r="E70" s="24">
        <f>Prezentace!D70</f>
        <v>0</v>
      </c>
      <c r="F70" s="7"/>
      <c r="G70" s="8"/>
      <c r="H70" s="8"/>
      <c r="I70" s="8"/>
      <c r="J70" s="8"/>
      <c r="K70" s="9"/>
      <c r="L70" s="10"/>
      <c r="M70" s="25">
        <f t="shared" si="1"/>
        <v>0</v>
      </c>
      <c r="N70" s="23">
        <f t="shared" si="0"/>
        <v>0</v>
      </c>
      <c r="P70" s="15"/>
      <c r="Q70" s="15"/>
    </row>
    <row r="71" spans="1:17" s="16" customFormat="1" ht="15.75" hidden="1">
      <c r="A71" s="22" t="s">
        <v>160</v>
      </c>
      <c r="B71" s="112" t="str">
        <f>Prezentace!B71</f>
        <v>A</v>
      </c>
      <c r="C71" s="82">
        <f>Prezentace!E71</f>
        <v>0</v>
      </c>
      <c r="D71" s="24">
        <f>Prezentace!C71</f>
        <v>0</v>
      </c>
      <c r="E71" s="24">
        <f>Prezentace!D71</f>
        <v>0</v>
      </c>
      <c r="F71" s="7"/>
      <c r="G71" s="8"/>
      <c r="H71" s="8"/>
      <c r="I71" s="8"/>
      <c r="J71" s="8"/>
      <c r="K71" s="9"/>
      <c r="L71" s="10"/>
      <c r="M71" s="25">
        <f t="shared" si="1"/>
        <v>0</v>
      </c>
      <c r="N71" s="23">
        <f t="shared" si="0"/>
        <v>0</v>
      </c>
      <c r="P71" s="15"/>
      <c r="Q71" s="15"/>
    </row>
    <row r="72" spans="1:17" s="16" customFormat="1" ht="15.75" hidden="1">
      <c r="A72" s="22" t="s">
        <v>161</v>
      </c>
      <c r="B72" s="112" t="str">
        <f>Prezentace!B72</f>
        <v>A</v>
      </c>
      <c r="C72" s="82">
        <f>Prezentace!E72</f>
        <v>0</v>
      </c>
      <c r="D72" s="24">
        <f>Prezentace!C72</f>
        <v>0</v>
      </c>
      <c r="E72" s="24">
        <f>Prezentace!D72</f>
        <v>0</v>
      </c>
      <c r="F72" s="7"/>
      <c r="G72" s="8"/>
      <c r="H72" s="8"/>
      <c r="I72" s="8"/>
      <c r="J72" s="8"/>
      <c r="K72" s="9"/>
      <c r="L72" s="10"/>
      <c r="M72" s="25">
        <f t="shared" si="1"/>
        <v>0</v>
      </c>
      <c r="N72" s="23">
        <f t="shared" si="0"/>
        <v>0</v>
      </c>
      <c r="P72" s="15"/>
      <c r="Q72" s="15"/>
    </row>
    <row r="73" spans="1:17" s="16" customFormat="1" ht="15.75" hidden="1">
      <c r="A73" s="22" t="s">
        <v>162</v>
      </c>
      <c r="B73" s="112" t="str">
        <f>Prezentace!B73</f>
        <v>A</v>
      </c>
      <c r="C73" s="82">
        <f>Prezentace!E73</f>
        <v>0</v>
      </c>
      <c r="D73" s="24">
        <f>Prezentace!C73</f>
        <v>0</v>
      </c>
      <c r="E73" s="24">
        <f>Prezentace!D73</f>
        <v>0</v>
      </c>
      <c r="F73" s="7"/>
      <c r="G73" s="8"/>
      <c r="H73" s="8"/>
      <c r="I73" s="8"/>
      <c r="J73" s="8"/>
      <c r="K73" s="9"/>
      <c r="L73" s="10"/>
      <c r="M73" s="25">
        <f t="shared" si="1"/>
        <v>0</v>
      </c>
      <c r="N73" s="23">
        <f t="shared" si="0"/>
        <v>0</v>
      </c>
      <c r="P73" s="15"/>
      <c r="Q73" s="15"/>
    </row>
    <row r="74" spans="1:17" s="16" customFormat="1" ht="15.75" hidden="1">
      <c r="A74" s="22" t="s">
        <v>163</v>
      </c>
      <c r="B74" s="112" t="str">
        <f>Prezentace!B74</f>
        <v>A</v>
      </c>
      <c r="C74" s="82">
        <f>Prezentace!E74</f>
        <v>0</v>
      </c>
      <c r="D74" s="24">
        <f>Prezentace!C74</f>
        <v>0</v>
      </c>
      <c r="E74" s="24">
        <f>Prezentace!D74</f>
        <v>0</v>
      </c>
      <c r="F74" s="7"/>
      <c r="G74" s="8"/>
      <c r="H74" s="8"/>
      <c r="I74" s="8"/>
      <c r="J74" s="8"/>
      <c r="K74" s="9"/>
      <c r="L74" s="10"/>
      <c r="M74" s="25">
        <f t="shared" si="1"/>
        <v>0</v>
      </c>
      <c r="N74" s="23">
        <f t="shared" si="0"/>
        <v>0</v>
      </c>
      <c r="P74" s="15"/>
      <c r="Q74" s="15"/>
    </row>
    <row r="75" spans="1:17" s="16" customFormat="1" ht="15.75" hidden="1">
      <c r="A75" s="22" t="s">
        <v>164</v>
      </c>
      <c r="B75" s="112" t="str">
        <f>Prezentace!B75</f>
        <v>A</v>
      </c>
      <c r="C75" s="82">
        <f>Prezentace!E75</f>
        <v>0</v>
      </c>
      <c r="D75" s="24">
        <f>Prezentace!C75</f>
        <v>0</v>
      </c>
      <c r="E75" s="24">
        <f>Prezentace!D75</f>
        <v>0</v>
      </c>
      <c r="F75" s="7"/>
      <c r="G75" s="8"/>
      <c r="H75" s="8"/>
      <c r="I75" s="8"/>
      <c r="J75" s="8"/>
      <c r="K75" s="9"/>
      <c r="L75" s="10"/>
      <c r="M75" s="25">
        <f t="shared" si="1"/>
        <v>0</v>
      </c>
      <c r="N75" s="23">
        <f t="shared" si="0"/>
        <v>0</v>
      </c>
      <c r="P75" s="15"/>
      <c r="Q75" s="15"/>
    </row>
    <row r="76" spans="1:17" s="16" customFormat="1" ht="15.75" hidden="1">
      <c r="A76" s="22" t="s">
        <v>165</v>
      </c>
      <c r="B76" s="112" t="str">
        <f>Prezentace!B76</f>
        <v>A</v>
      </c>
      <c r="C76" s="82">
        <f>Prezentace!E76</f>
        <v>0</v>
      </c>
      <c r="D76" s="24">
        <f>Prezentace!C76</f>
        <v>0</v>
      </c>
      <c r="E76" s="24">
        <f>Prezentace!D76</f>
        <v>0</v>
      </c>
      <c r="F76" s="7"/>
      <c r="G76" s="8"/>
      <c r="H76" s="8"/>
      <c r="I76" s="8"/>
      <c r="J76" s="8"/>
      <c r="K76" s="9"/>
      <c r="L76" s="10"/>
      <c r="M76" s="25">
        <f t="shared" si="1"/>
        <v>0</v>
      </c>
      <c r="N76" s="23">
        <f t="shared" si="0"/>
        <v>0</v>
      </c>
      <c r="P76" s="15"/>
      <c r="Q76" s="15"/>
    </row>
    <row r="77" spans="1:17" s="16" customFormat="1" ht="15.75" hidden="1">
      <c r="A77" s="22" t="s">
        <v>166</v>
      </c>
      <c r="B77" s="112" t="str">
        <f>Prezentace!B77</f>
        <v>A</v>
      </c>
      <c r="C77" s="82">
        <f>Prezentace!E77</f>
        <v>0</v>
      </c>
      <c r="D77" s="24">
        <f>Prezentace!C77</f>
        <v>0</v>
      </c>
      <c r="E77" s="24">
        <f>Prezentace!D77</f>
        <v>0</v>
      </c>
      <c r="F77" s="7"/>
      <c r="G77" s="8"/>
      <c r="H77" s="8"/>
      <c r="I77" s="8"/>
      <c r="J77" s="8"/>
      <c r="K77" s="9"/>
      <c r="L77" s="10"/>
      <c r="M77" s="25">
        <f t="shared" si="1"/>
        <v>0</v>
      </c>
      <c r="N77" s="23">
        <f t="shared" si="0"/>
        <v>0</v>
      </c>
      <c r="P77" s="15"/>
      <c r="Q77" s="15"/>
    </row>
    <row r="78" spans="1:17" s="16" customFormat="1" ht="15.75" hidden="1">
      <c r="A78" s="22" t="s">
        <v>167</v>
      </c>
      <c r="B78" s="112" t="str">
        <f>Prezentace!B78</f>
        <v>A</v>
      </c>
      <c r="C78" s="82">
        <f>Prezentace!E78</f>
        <v>0</v>
      </c>
      <c r="D78" s="24">
        <f>Prezentace!C78</f>
        <v>0</v>
      </c>
      <c r="E78" s="24">
        <f>Prezentace!D78</f>
        <v>0</v>
      </c>
      <c r="F78" s="7"/>
      <c r="G78" s="8"/>
      <c r="H78" s="8"/>
      <c r="I78" s="8"/>
      <c r="J78" s="8"/>
      <c r="K78" s="9"/>
      <c r="L78" s="10"/>
      <c r="M78" s="25">
        <f t="shared" si="1"/>
        <v>0</v>
      </c>
      <c r="N78" s="23">
        <f t="shared" si="0"/>
        <v>0</v>
      </c>
      <c r="P78" s="15"/>
      <c r="Q78" s="15"/>
    </row>
    <row r="79" spans="1:17" s="16" customFormat="1" ht="15.75" hidden="1">
      <c r="A79" s="22" t="s">
        <v>168</v>
      </c>
      <c r="B79" s="112" t="str">
        <f>Prezentace!B79</f>
        <v>A</v>
      </c>
      <c r="C79" s="82">
        <f>Prezentace!E79</f>
        <v>0</v>
      </c>
      <c r="D79" s="24">
        <f>Prezentace!C79</f>
        <v>0</v>
      </c>
      <c r="E79" s="24">
        <f>Prezentace!D79</f>
        <v>0</v>
      </c>
      <c r="F79" s="7"/>
      <c r="G79" s="8"/>
      <c r="H79" s="8"/>
      <c r="I79" s="8"/>
      <c r="J79" s="8"/>
      <c r="K79" s="9"/>
      <c r="L79" s="10"/>
      <c r="M79" s="25">
        <f t="shared" si="1"/>
        <v>0</v>
      </c>
      <c r="N79" s="23">
        <f t="shared" si="0"/>
        <v>0</v>
      </c>
      <c r="P79" s="15"/>
      <c r="Q79" s="15"/>
    </row>
    <row r="80" spans="1:17" s="16" customFormat="1" ht="15.75" hidden="1">
      <c r="A80" s="22" t="s">
        <v>169</v>
      </c>
      <c r="B80" s="112" t="str">
        <f>Prezentace!B80</f>
        <v>A</v>
      </c>
      <c r="C80" s="82">
        <f>Prezentace!E80</f>
        <v>0</v>
      </c>
      <c r="D80" s="24">
        <f>Prezentace!C80</f>
        <v>0</v>
      </c>
      <c r="E80" s="24">
        <f>Prezentace!D80</f>
        <v>0</v>
      </c>
      <c r="F80" s="7"/>
      <c r="G80" s="8"/>
      <c r="H80" s="8"/>
      <c r="I80" s="8"/>
      <c r="J80" s="8"/>
      <c r="K80" s="9"/>
      <c r="L80" s="10"/>
      <c r="M80" s="25">
        <f t="shared" si="1"/>
        <v>0</v>
      </c>
      <c r="N80" s="23">
        <f t="shared" si="0"/>
        <v>0</v>
      </c>
      <c r="P80" s="15"/>
      <c r="Q80" s="15"/>
    </row>
    <row r="81" spans="1:17" s="16" customFormat="1" ht="15.75" hidden="1">
      <c r="A81" s="22" t="s">
        <v>170</v>
      </c>
      <c r="B81" s="112" t="str">
        <f>Prezentace!B81</f>
        <v>A</v>
      </c>
      <c r="C81" s="82">
        <f>Prezentace!E81</f>
        <v>0</v>
      </c>
      <c r="D81" s="24">
        <f>Prezentace!C81</f>
        <v>0</v>
      </c>
      <c r="E81" s="24">
        <f>Prezentace!D81</f>
        <v>0</v>
      </c>
      <c r="F81" s="7"/>
      <c r="G81" s="8"/>
      <c r="H81" s="8"/>
      <c r="I81" s="8"/>
      <c r="J81" s="8"/>
      <c r="K81" s="9"/>
      <c r="L81" s="10"/>
      <c r="M81" s="25">
        <f t="shared" si="1"/>
        <v>0</v>
      </c>
      <c r="N81" s="23">
        <f t="shared" si="0"/>
        <v>0</v>
      </c>
      <c r="P81" s="15"/>
      <c r="Q81" s="15"/>
    </row>
    <row r="82" spans="1:17" s="16" customFormat="1" ht="15.75" hidden="1">
      <c r="A82" s="22" t="s">
        <v>171</v>
      </c>
      <c r="B82" s="112" t="str">
        <f>Prezentace!B82</f>
        <v>A</v>
      </c>
      <c r="C82" s="82">
        <f>Prezentace!E82</f>
        <v>0</v>
      </c>
      <c r="D82" s="24">
        <f>Prezentace!C82</f>
        <v>0</v>
      </c>
      <c r="E82" s="24">
        <f>Prezentace!D82</f>
        <v>0</v>
      </c>
      <c r="F82" s="7"/>
      <c r="G82" s="8"/>
      <c r="H82" s="8"/>
      <c r="I82" s="8"/>
      <c r="J82" s="8"/>
      <c r="K82" s="9"/>
      <c r="L82" s="10"/>
      <c r="M82" s="25">
        <f t="shared" si="1"/>
        <v>0</v>
      </c>
      <c r="N82" s="23">
        <f t="shared" si="0"/>
        <v>0</v>
      </c>
      <c r="P82" s="15"/>
      <c r="Q82" s="15"/>
    </row>
    <row r="83" spans="1:17" s="16" customFormat="1" ht="15.75" hidden="1">
      <c r="A83" s="22" t="s">
        <v>172</v>
      </c>
      <c r="B83" s="112" t="str">
        <f>Prezentace!B83</f>
        <v>A</v>
      </c>
      <c r="C83" s="82">
        <f>Prezentace!E83</f>
        <v>0</v>
      </c>
      <c r="D83" s="24">
        <f>Prezentace!C83</f>
        <v>0</v>
      </c>
      <c r="E83" s="24">
        <f>Prezentace!D83</f>
        <v>0</v>
      </c>
      <c r="F83" s="7"/>
      <c r="G83" s="8"/>
      <c r="H83" s="8"/>
      <c r="I83" s="8"/>
      <c r="J83" s="8"/>
      <c r="K83" s="9"/>
      <c r="L83" s="10"/>
      <c r="M83" s="25">
        <f t="shared" si="1"/>
        <v>0</v>
      </c>
      <c r="N83" s="23">
        <f t="shared" si="0"/>
        <v>0</v>
      </c>
      <c r="P83" s="15"/>
      <c r="Q83" s="15"/>
    </row>
    <row r="84" spans="1:17" s="16" customFormat="1" ht="15.75" hidden="1">
      <c r="A84" s="22" t="s">
        <v>173</v>
      </c>
      <c r="B84" s="112" t="str">
        <f>Prezentace!B84</f>
        <v>A</v>
      </c>
      <c r="C84" s="82">
        <f>Prezentace!E84</f>
        <v>0</v>
      </c>
      <c r="D84" s="24">
        <f>Prezentace!C84</f>
        <v>0</v>
      </c>
      <c r="E84" s="24">
        <f>Prezentace!D84</f>
        <v>0</v>
      </c>
      <c r="F84" s="7"/>
      <c r="G84" s="8"/>
      <c r="H84" s="8"/>
      <c r="I84" s="8"/>
      <c r="J84" s="8"/>
      <c r="K84" s="9"/>
      <c r="L84" s="10"/>
      <c r="M84" s="25">
        <f t="shared" si="1"/>
        <v>0</v>
      </c>
      <c r="N84" s="23">
        <f t="shared" si="0"/>
        <v>0</v>
      </c>
      <c r="P84" s="15"/>
      <c r="Q84" s="15"/>
    </row>
  </sheetData>
  <sheetProtection/>
  <mergeCells count="2">
    <mergeCell ref="C2:K2"/>
    <mergeCell ref="C1:K1"/>
  </mergeCells>
  <conditionalFormatting sqref="B5:C84">
    <cfRule type="cellIs" priority="3" dxfId="27" operator="equal" stopIfTrue="1">
      <formula>"C"</formula>
    </cfRule>
    <cfRule type="cellIs" priority="4" dxfId="28" operator="equal" stopIfTrue="1">
      <formula>"B"</formula>
    </cfRule>
    <cfRule type="cellIs" priority="5" dxfId="29" operator="equal" stopIfTrue="1">
      <formula>"A"</formula>
    </cfRule>
  </conditionalFormatting>
  <conditionalFormatting sqref="N5:N84">
    <cfRule type="cellIs" priority="2" dxfId="23" operator="equal" stopIfTrue="1">
      <formula>0</formula>
    </cfRule>
  </conditionalFormatting>
  <conditionalFormatting sqref="M5:M84">
    <cfRule type="cellIs" priority="1" dxfId="30" operator="notEqual" stopIfTrue="1">
      <formula>10</formula>
    </cfRule>
  </conditionalFormatting>
  <printOptions/>
  <pageMargins left="0.43" right="0.21" top="0.59" bottom="0.23" header="0.17" footer="0.16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4">
      <pane ySplit="585" topLeftCell="A1" activePane="bottomLeft" state="split"/>
      <selection pane="topLeft" activeCell="B4" sqref="B1:B16384"/>
      <selection pane="bottomLeft" activeCell="B86" sqref="B86"/>
    </sheetView>
  </sheetViews>
  <sheetFormatPr defaultColWidth="9.00390625" defaultRowHeight="12.75"/>
  <cols>
    <col min="1" max="1" width="6.375" style="15" customWidth="1"/>
    <col min="2" max="2" width="5.00390625" style="105" customWidth="1"/>
    <col min="3" max="3" width="12.375" style="41" customWidth="1"/>
    <col min="4" max="4" width="18.25390625" style="15" customWidth="1"/>
    <col min="5" max="5" width="15.125" style="15" customWidth="1"/>
    <col min="6" max="12" width="4.25390625" style="15" customWidth="1"/>
    <col min="13" max="13" width="8.625" style="15" customWidth="1"/>
    <col min="14" max="14" width="8.75390625" style="15" customWidth="1"/>
    <col min="15" max="15" width="8.375" style="16" customWidth="1"/>
    <col min="16" max="16" width="9.125" style="15" customWidth="1"/>
    <col min="17" max="17" width="11.375" style="15" bestFit="1" customWidth="1"/>
    <col min="18" max="16384" width="9.125" style="15" customWidth="1"/>
  </cols>
  <sheetData>
    <row r="1" spans="3:13" ht="15.75">
      <c r="C1" s="147" t="s">
        <v>125</v>
      </c>
      <c r="D1" s="147"/>
      <c r="E1" s="147"/>
      <c r="F1" s="147"/>
      <c r="G1" s="147"/>
      <c r="H1" s="147"/>
      <c r="I1" s="65"/>
      <c r="J1" s="65"/>
      <c r="K1" s="65"/>
      <c r="L1" s="75"/>
      <c r="M1" s="75"/>
    </row>
    <row r="2" spans="3:13" ht="14.25">
      <c r="C2" s="149" t="s">
        <v>126</v>
      </c>
      <c r="D2" s="149"/>
      <c r="E2" s="149"/>
      <c r="F2" s="149"/>
      <c r="G2" s="149"/>
      <c r="H2" s="149"/>
      <c r="I2" s="27"/>
      <c r="J2" s="27"/>
      <c r="K2" s="27"/>
      <c r="L2" s="27"/>
      <c r="M2" s="27"/>
    </row>
    <row r="3" ht="15" thickBot="1">
      <c r="N3" s="15">
        <f>COUNTIF(N5:N84,"=0")</f>
        <v>43</v>
      </c>
    </row>
    <row r="4" spans="1:17" ht="16.5" thickBot="1">
      <c r="A4" s="68"/>
      <c r="B4" s="110"/>
      <c r="C4" s="85"/>
      <c r="D4" s="69"/>
      <c r="E4" s="69"/>
      <c r="F4" s="70">
        <v>10</v>
      </c>
      <c r="G4" s="71">
        <v>9</v>
      </c>
      <c r="H4" s="71">
        <v>8</v>
      </c>
      <c r="I4" s="71">
        <v>7</v>
      </c>
      <c r="J4" s="71">
        <v>6</v>
      </c>
      <c r="K4" s="72">
        <v>5</v>
      </c>
      <c r="L4" s="73">
        <v>0</v>
      </c>
      <c r="M4" s="72" t="s">
        <v>48</v>
      </c>
      <c r="N4" s="74" t="s">
        <v>14</v>
      </c>
      <c r="O4" s="18"/>
      <c r="Q4" s="16"/>
    </row>
    <row r="5" spans="1:15" ht="15.75">
      <c r="A5" s="66">
        <f>Prezentace!A5</f>
        <v>32</v>
      </c>
      <c r="B5" s="111" t="str">
        <f>Prezentace!B5</f>
        <v>A</v>
      </c>
      <c r="C5" s="81" t="str">
        <f>Prezentace!E5</f>
        <v>Winchester</v>
      </c>
      <c r="D5" s="67" t="str">
        <f>Prezentace!C5</f>
        <v>Červenka</v>
      </c>
      <c r="E5" s="67" t="str">
        <f>Prezentace!D5</f>
        <v>Pavel</v>
      </c>
      <c r="F5" s="3">
        <v>3</v>
      </c>
      <c r="G5" s="4">
        <v>2</v>
      </c>
      <c r="H5" s="4">
        <v>3</v>
      </c>
      <c r="I5" s="4">
        <v>1</v>
      </c>
      <c r="J5" s="4">
        <v>1</v>
      </c>
      <c r="K5" s="5"/>
      <c r="L5" s="6"/>
      <c r="M5" s="20">
        <f>SUM(F5:L5)</f>
        <v>10</v>
      </c>
      <c r="N5" s="19">
        <f>F5*10+G5*9+H5*8+I5*7+J5*6+K5*5+L5*0</f>
        <v>85</v>
      </c>
      <c r="O5" s="21"/>
    </row>
    <row r="6" spans="1:15" ht="15.75">
      <c r="A6" s="22">
        <f>Prezentace!A6</f>
        <v>16</v>
      </c>
      <c r="B6" s="112" t="str">
        <f>Prezentace!B6</f>
        <v>A</v>
      </c>
      <c r="C6" s="83" t="str">
        <f>Prezentace!E6</f>
        <v>Mosin Nagant</v>
      </c>
      <c r="D6" s="24" t="str">
        <f>Prezentace!C6</f>
        <v>Fuksa</v>
      </c>
      <c r="E6" s="24" t="str">
        <f>Prezentace!D6</f>
        <v>Viktor</v>
      </c>
      <c r="F6" s="7">
        <v>3</v>
      </c>
      <c r="G6" s="8">
        <v>6</v>
      </c>
      <c r="H6" s="8">
        <v>1</v>
      </c>
      <c r="I6" s="8"/>
      <c r="J6" s="8"/>
      <c r="K6" s="9"/>
      <c r="L6" s="10"/>
      <c r="M6" s="25">
        <f>SUM(F6:L6)</f>
        <v>10</v>
      </c>
      <c r="N6" s="23">
        <f aca="true" t="shared" si="0" ref="N6:N84">F6*10+G6*9+H6*8+I6*7+J6*6+K6*5+L6*0</f>
        <v>92</v>
      </c>
      <c r="O6" s="21"/>
    </row>
    <row r="7" spans="1:15" ht="15.75">
      <c r="A7" s="22">
        <f>Prezentace!A7</f>
        <v>20</v>
      </c>
      <c r="B7" s="112" t="str">
        <f>Prezentace!B7</f>
        <v>A</v>
      </c>
      <c r="C7" s="83" t="str">
        <f>Prezentace!E7</f>
        <v>K-31</v>
      </c>
      <c r="D7" s="24" t="str">
        <f>Prezentace!C7</f>
        <v>Holý</v>
      </c>
      <c r="E7" s="24" t="str">
        <f>Prezentace!D7</f>
        <v>Luděk</v>
      </c>
      <c r="F7" s="7">
        <v>5</v>
      </c>
      <c r="G7" s="8">
        <v>2</v>
      </c>
      <c r="H7" s="8">
        <v>2</v>
      </c>
      <c r="I7" s="8">
        <v>1</v>
      </c>
      <c r="J7" s="8"/>
      <c r="K7" s="9"/>
      <c r="L7" s="10"/>
      <c r="M7" s="25">
        <f aca="true" t="shared" si="1" ref="M7:M84">SUM(F7:L7)</f>
        <v>10</v>
      </c>
      <c r="N7" s="23">
        <f t="shared" si="0"/>
        <v>91</v>
      </c>
      <c r="O7" s="21"/>
    </row>
    <row r="8" spans="1:15" ht="15.75">
      <c r="A8" s="22">
        <f>Prezentace!A8</f>
        <v>35</v>
      </c>
      <c r="B8" s="112" t="str">
        <f>Prezentace!B8</f>
        <v>A</v>
      </c>
      <c r="C8" s="83" t="str">
        <f>Prezentace!E8</f>
        <v>vz.24</v>
      </c>
      <c r="D8" s="24" t="str">
        <f>Prezentace!C8</f>
        <v>Kališ</v>
      </c>
      <c r="E8" s="24" t="str">
        <f>Prezentace!D8</f>
        <v>Petr</v>
      </c>
      <c r="F8" s="7">
        <v>6</v>
      </c>
      <c r="G8" s="8">
        <v>2</v>
      </c>
      <c r="H8" s="8"/>
      <c r="I8" s="8">
        <v>1</v>
      </c>
      <c r="J8" s="8"/>
      <c r="K8" s="9"/>
      <c r="L8" s="10">
        <v>1</v>
      </c>
      <c r="M8" s="25">
        <f t="shared" si="1"/>
        <v>10</v>
      </c>
      <c r="N8" s="23">
        <f t="shared" si="0"/>
        <v>85</v>
      </c>
      <c r="O8" s="21"/>
    </row>
    <row r="9" spans="1:14" ht="15.75">
      <c r="A9" s="22">
        <f>Prezentace!A9</f>
        <v>37</v>
      </c>
      <c r="B9" s="112" t="str">
        <f>Prezentace!B9</f>
        <v>A</v>
      </c>
      <c r="C9" s="83" t="str">
        <f>Prezentace!E9</f>
        <v>vz.24</v>
      </c>
      <c r="D9" s="24" t="str">
        <f>Prezentace!C9</f>
        <v>Kališová</v>
      </c>
      <c r="E9" s="24" t="str">
        <f>Prezentace!D9</f>
        <v>Monika</v>
      </c>
      <c r="F9" s="7">
        <v>1</v>
      </c>
      <c r="G9" s="8">
        <v>1</v>
      </c>
      <c r="H9" s="8">
        <v>1</v>
      </c>
      <c r="I9" s="8">
        <v>2</v>
      </c>
      <c r="J9" s="8">
        <v>1</v>
      </c>
      <c r="K9" s="9"/>
      <c r="L9" s="10">
        <v>4</v>
      </c>
      <c r="M9" s="25">
        <f t="shared" si="1"/>
        <v>10</v>
      </c>
      <c r="N9" s="23">
        <f t="shared" si="0"/>
        <v>47</v>
      </c>
    </row>
    <row r="10" spans="1:14" ht="15.75">
      <c r="A10" s="22">
        <f>Prezentace!A10</f>
        <v>9</v>
      </c>
      <c r="B10" s="112" t="str">
        <f>Prezentace!B10</f>
        <v>A</v>
      </c>
      <c r="C10" s="83" t="str">
        <f>Prezentace!E10</f>
        <v>Winchester</v>
      </c>
      <c r="D10" s="24" t="str">
        <f>Prezentace!C10</f>
        <v>Machek</v>
      </c>
      <c r="E10" s="24" t="str">
        <f>Prezentace!D10</f>
        <v>Pavel</v>
      </c>
      <c r="F10" s="7">
        <v>2</v>
      </c>
      <c r="G10" s="8">
        <v>1</v>
      </c>
      <c r="H10" s="8">
        <v>2</v>
      </c>
      <c r="I10" s="8">
        <v>3</v>
      </c>
      <c r="J10" s="8"/>
      <c r="K10" s="9"/>
      <c r="L10" s="10">
        <v>1</v>
      </c>
      <c r="M10" s="25">
        <f t="shared" si="1"/>
        <v>9</v>
      </c>
      <c r="N10" s="23">
        <f t="shared" si="0"/>
        <v>66</v>
      </c>
    </row>
    <row r="11" spans="1:14" ht="15.75">
      <c r="A11" s="22">
        <f>Prezentace!A11</f>
        <v>4</v>
      </c>
      <c r="B11" s="112" t="str">
        <f>Prezentace!B11</f>
        <v>A</v>
      </c>
      <c r="C11" s="83" t="str">
        <f>Prezentace!E11</f>
        <v>K-98</v>
      </c>
      <c r="D11" s="24" t="str">
        <f>Prezentace!C11</f>
        <v>Mironiuk</v>
      </c>
      <c r="E11" s="24" t="str">
        <f>Prezentace!D11</f>
        <v>Zdeněk</v>
      </c>
      <c r="F11" s="7">
        <v>1</v>
      </c>
      <c r="G11" s="8">
        <v>6</v>
      </c>
      <c r="H11" s="8">
        <v>2</v>
      </c>
      <c r="I11" s="8">
        <v>1</v>
      </c>
      <c r="J11" s="8"/>
      <c r="K11" s="9"/>
      <c r="L11" s="10"/>
      <c r="M11" s="25">
        <f t="shared" si="1"/>
        <v>10</v>
      </c>
      <c r="N11" s="23">
        <f t="shared" si="0"/>
        <v>87</v>
      </c>
    </row>
    <row r="12" spans="1:14" ht="15.75">
      <c r="A12" s="22">
        <f>Prezentace!A12</f>
        <v>18</v>
      </c>
      <c r="B12" s="112" t="str">
        <f>Prezentace!B12</f>
        <v>A</v>
      </c>
      <c r="C12" s="83" t="str">
        <f>Prezentace!E12</f>
        <v>Rossi</v>
      </c>
      <c r="D12" s="24" t="str">
        <f>Prezentace!C12</f>
        <v>Seitl</v>
      </c>
      <c r="E12" s="24" t="str">
        <f>Prezentace!D12</f>
        <v>Karel</v>
      </c>
      <c r="F12" s="7">
        <v>3</v>
      </c>
      <c r="G12" s="8">
        <v>1</v>
      </c>
      <c r="H12" s="8"/>
      <c r="I12" s="8">
        <v>1</v>
      </c>
      <c r="J12" s="8"/>
      <c r="K12" s="9"/>
      <c r="L12" s="10">
        <v>5</v>
      </c>
      <c r="M12" s="25">
        <f t="shared" si="1"/>
        <v>10</v>
      </c>
      <c r="N12" s="23">
        <f t="shared" si="0"/>
        <v>46</v>
      </c>
    </row>
    <row r="13" spans="1:14" ht="15.75">
      <c r="A13" s="22">
        <f>Prezentace!A13</f>
        <v>33</v>
      </c>
      <c r="B13" s="112" t="str">
        <f>Prezentace!B13</f>
        <v>A</v>
      </c>
      <c r="C13" s="83" t="str">
        <f>Prezentace!E13</f>
        <v>Winchester</v>
      </c>
      <c r="D13" s="24" t="str">
        <f>Prezentace!C13</f>
        <v>Seitl</v>
      </c>
      <c r="E13" s="24" t="str">
        <f>Prezentace!D13</f>
        <v>Aleš</v>
      </c>
      <c r="F13" s="7">
        <v>4</v>
      </c>
      <c r="G13" s="8">
        <v>2</v>
      </c>
      <c r="H13" s="8">
        <v>2</v>
      </c>
      <c r="I13" s="8"/>
      <c r="J13" s="8">
        <v>1</v>
      </c>
      <c r="K13" s="9"/>
      <c r="L13" s="10">
        <v>1</v>
      </c>
      <c r="M13" s="25">
        <f t="shared" si="1"/>
        <v>10</v>
      </c>
      <c r="N13" s="23">
        <f t="shared" si="0"/>
        <v>80</v>
      </c>
    </row>
    <row r="14" spans="1:14" ht="15.75">
      <c r="A14" s="22">
        <f>Prezentace!A14</f>
        <v>19</v>
      </c>
      <c r="B14" s="112" t="str">
        <f>Prezentace!B14</f>
        <v>A</v>
      </c>
      <c r="C14" s="83" t="str">
        <f>Prezentace!E14</f>
        <v>Rossi</v>
      </c>
      <c r="D14" s="24" t="str">
        <f>Prezentace!C14</f>
        <v>Setilová</v>
      </c>
      <c r="E14" s="24" t="str">
        <f>Prezentace!D14</f>
        <v>Monika</v>
      </c>
      <c r="F14" s="7">
        <v>2</v>
      </c>
      <c r="G14" s="8">
        <v>1</v>
      </c>
      <c r="H14" s="8">
        <v>2</v>
      </c>
      <c r="I14" s="8">
        <v>2</v>
      </c>
      <c r="J14" s="8"/>
      <c r="K14" s="9"/>
      <c r="L14" s="10">
        <v>2</v>
      </c>
      <c r="M14" s="25">
        <f t="shared" si="1"/>
        <v>9</v>
      </c>
      <c r="N14" s="23">
        <f t="shared" si="0"/>
        <v>59</v>
      </c>
    </row>
    <row r="15" spans="1:14" ht="15.75">
      <c r="A15" s="22">
        <f>Prezentace!A15</f>
        <v>8</v>
      </c>
      <c r="B15" s="112" t="str">
        <f>Prezentace!B15</f>
        <v>A</v>
      </c>
      <c r="C15" s="83" t="str">
        <f>Prezentace!E15</f>
        <v>Winchester</v>
      </c>
      <c r="D15" s="24" t="str">
        <f>Prezentace!C15</f>
        <v>Smejkal</v>
      </c>
      <c r="E15" s="24" t="str">
        <f>Prezentace!D15</f>
        <v>Martin</v>
      </c>
      <c r="F15" s="7">
        <v>7</v>
      </c>
      <c r="G15" s="8">
        <v>2</v>
      </c>
      <c r="H15" s="8"/>
      <c r="I15" s="8">
        <v>1</v>
      </c>
      <c r="J15" s="8"/>
      <c r="K15" s="9"/>
      <c r="L15" s="10"/>
      <c r="M15" s="25">
        <f t="shared" si="1"/>
        <v>10</v>
      </c>
      <c r="N15" s="23">
        <f t="shared" si="0"/>
        <v>95</v>
      </c>
    </row>
    <row r="16" spans="1:14" ht="15.75">
      <c r="A16" s="22">
        <f>Prezentace!A16</f>
        <v>14</v>
      </c>
      <c r="B16" s="112" t="str">
        <f>Prezentace!B16</f>
        <v>A</v>
      </c>
      <c r="C16" s="83" t="str">
        <f>Prezentace!E16</f>
        <v>Winchester</v>
      </c>
      <c r="D16" s="24" t="str">
        <f>Prezentace!C16</f>
        <v>Smejkal</v>
      </c>
      <c r="E16" s="24" t="str">
        <f>Prezentace!D16</f>
        <v>Lukáš</v>
      </c>
      <c r="F16" s="7">
        <v>0</v>
      </c>
      <c r="G16" s="8">
        <v>0</v>
      </c>
      <c r="H16" s="8">
        <v>1</v>
      </c>
      <c r="I16" s="8">
        <v>2</v>
      </c>
      <c r="J16" s="8">
        <v>2</v>
      </c>
      <c r="K16" s="9">
        <v>1</v>
      </c>
      <c r="L16" s="10">
        <v>4</v>
      </c>
      <c r="M16" s="25">
        <f t="shared" si="1"/>
        <v>10</v>
      </c>
      <c r="N16" s="23">
        <f t="shared" si="0"/>
        <v>39</v>
      </c>
    </row>
    <row r="17" spans="1:14" ht="15.75">
      <c r="A17" s="22">
        <f>Prezentace!A17</f>
        <v>22</v>
      </c>
      <c r="B17" s="112" t="str">
        <f>Prezentace!B17</f>
        <v>A</v>
      </c>
      <c r="C17" s="83" t="str">
        <f>Prezentace!E17</f>
        <v>K-98</v>
      </c>
      <c r="D17" s="24" t="str">
        <f>Prezentace!C17</f>
        <v>Švihálek</v>
      </c>
      <c r="E17" s="24" t="str">
        <f>Prezentace!D17</f>
        <v>Jiří</v>
      </c>
      <c r="F17" s="7">
        <v>3</v>
      </c>
      <c r="G17" s="8">
        <v>2</v>
      </c>
      <c r="H17" s="8">
        <v>5</v>
      </c>
      <c r="I17" s="8"/>
      <c r="J17" s="8"/>
      <c r="K17" s="9"/>
      <c r="L17" s="10"/>
      <c r="M17" s="25">
        <f t="shared" si="1"/>
        <v>10</v>
      </c>
      <c r="N17" s="23">
        <f t="shared" si="0"/>
        <v>88</v>
      </c>
    </row>
    <row r="18" spans="1:14" ht="15.75">
      <c r="A18" s="22">
        <f>Prezentace!A18</f>
        <v>25</v>
      </c>
      <c r="B18" s="112" t="str">
        <f>Prezentace!B18</f>
        <v>A</v>
      </c>
      <c r="C18" s="83" t="str">
        <f>Prezentace!E18</f>
        <v>Enfield</v>
      </c>
      <c r="D18" s="24" t="str">
        <f>Prezentace!C18</f>
        <v>Žemlička</v>
      </c>
      <c r="E18" s="24" t="str">
        <f>Prezentace!D18</f>
        <v>Ladislav</v>
      </c>
      <c r="F18" s="7">
        <v>2</v>
      </c>
      <c r="G18" s="8">
        <v>1</v>
      </c>
      <c r="H18" s="8">
        <v>4</v>
      </c>
      <c r="I18" s="8">
        <v>1</v>
      </c>
      <c r="J18" s="8"/>
      <c r="K18" s="9"/>
      <c r="L18" s="10">
        <v>2</v>
      </c>
      <c r="M18" s="25">
        <f t="shared" si="1"/>
        <v>10</v>
      </c>
      <c r="N18" s="23">
        <f t="shared" si="0"/>
        <v>68</v>
      </c>
    </row>
    <row r="19" spans="1:14" ht="15.75">
      <c r="A19" s="22">
        <f>Prezentace!A19</f>
        <v>29</v>
      </c>
      <c r="B19" s="112" t="str">
        <f>Prezentace!B19</f>
        <v>B</v>
      </c>
      <c r="C19" s="83" t="str">
        <f>Prezentace!E19</f>
        <v>SA-58</v>
      </c>
      <c r="D19" s="24" t="str">
        <f>Prezentace!C19</f>
        <v>Baránek</v>
      </c>
      <c r="E19" s="24" t="str">
        <f>Prezentace!D19</f>
        <v>Pavel</v>
      </c>
      <c r="F19" s="7">
        <v>1</v>
      </c>
      <c r="G19" s="8">
        <v>1</v>
      </c>
      <c r="H19" s="8">
        <v>2</v>
      </c>
      <c r="I19" s="8">
        <v>2</v>
      </c>
      <c r="J19" s="8"/>
      <c r="K19" s="9">
        <v>1</v>
      </c>
      <c r="L19" s="10">
        <v>3</v>
      </c>
      <c r="M19" s="25">
        <f t="shared" si="1"/>
        <v>10</v>
      </c>
      <c r="N19" s="23">
        <f t="shared" si="0"/>
        <v>54</v>
      </c>
    </row>
    <row r="20" spans="1:14" ht="15.75">
      <c r="A20" s="22">
        <f>Prezentace!A20</f>
        <v>1</v>
      </c>
      <c r="B20" s="112" t="str">
        <f>Prezentace!B20</f>
        <v>B</v>
      </c>
      <c r="C20" s="83" t="str">
        <f>Prezentace!E20</f>
        <v>AK-47</v>
      </c>
      <c r="D20" s="24" t="str">
        <f>Prezentace!C20</f>
        <v>Bouda</v>
      </c>
      <c r="E20" s="24" t="str">
        <f>Prezentace!D20</f>
        <v>Lukáš</v>
      </c>
      <c r="F20" s="7">
        <v>1</v>
      </c>
      <c r="G20" s="8">
        <v>3</v>
      </c>
      <c r="H20" s="8">
        <v>5</v>
      </c>
      <c r="I20" s="8">
        <v>1</v>
      </c>
      <c r="J20" s="8"/>
      <c r="K20" s="9"/>
      <c r="L20" s="10"/>
      <c r="M20" s="25">
        <f t="shared" si="1"/>
        <v>10</v>
      </c>
      <c r="N20" s="23">
        <f t="shared" si="0"/>
        <v>84</v>
      </c>
    </row>
    <row r="21" spans="1:14" ht="15.75">
      <c r="A21" s="22">
        <f>Prezentace!A21</f>
        <v>30</v>
      </c>
      <c r="B21" s="112" t="str">
        <f>Prezentace!B21</f>
        <v>B</v>
      </c>
      <c r="C21" s="83" t="str">
        <f>Prezentace!E21</f>
        <v>SA-58</v>
      </c>
      <c r="D21" s="24" t="str">
        <f>Prezentace!C21</f>
        <v>Červenka</v>
      </c>
      <c r="E21" s="24" t="str">
        <f>Prezentace!D21</f>
        <v>Pavel</v>
      </c>
      <c r="F21" s="7">
        <v>3</v>
      </c>
      <c r="G21" s="8">
        <v>4</v>
      </c>
      <c r="H21" s="8">
        <v>1</v>
      </c>
      <c r="I21" s="8"/>
      <c r="J21" s="8"/>
      <c r="K21" s="9"/>
      <c r="L21" s="10">
        <v>2</v>
      </c>
      <c r="M21" s="25">
        <f t="shared" si="1"/>
        <v>10</v>
      </c>
      <c r="N21" s="23">
        <f t="shared" si="0"/>
        <v>74</v>
      </c>
    </row>
    <row r="22" spans="1:14" ht="15.75">
      <c r="A22" s="22">
        <f>Prezentace!A22</f>
        <v>31</v>
      </c>
      <c r="B22" s="112" t="str">
        <f>Prezentace!B22</f>
        <v>B</v>
      </c>
      <c r="C22" s="83" t="str">
        <f>Prezentace!E22</f>
        <v>SKS-45</v>
      </c>
      <c r="D22" s="24" t="str">
        <f>Prezentace!C22</f>
        <v>Červenka</v>
      </c>
      <c r="E22" s="24" t="str">
        <f>Prezentace!D22</f>
        <v>Pavel</v>
      </c>
      <c r="F22" s="7">
        <v>1</v>
      </c>
      <c r="G22" s="8">
        <v>2</v>
      </c>
      <c r="H22" s="8">
        <v>4</v>
      </c>
      <c r="I22" s="8">
        <v>1</v>
      </c>
      <c r="J22" s="8"/>
      <c r="K22" s="9"/>
      <c r="L22" s="10">
        <v>2</v>
      </c>
      <c r="M22" s="25">
        <f t="shared" si="1"/>
        <v>10</v>
      </c>
      <c r="N22" s="23">
        <f t="shared" si="0"/>
        <v>67</v>
      </c>
    </row>
    <row r="23" spans="1:14" ht="15.75">
      <c r="A23" s="22">
        <f>Prezentace!A23</f>
        <v>13</v>
      </c>
      <c r="B23" s="112" t="str">
        <f>Prezentace!B23</f>
        <v>B</v>
      </c>
      <c r="C23" s="83" t="str">
        <f>Prezentace!E23</f>
        <v>SA-58</v>
      </c>
      <c r="D23" s="24" t="str">
        <f>Prezentace!C23</f>
        <v>Frolík</v>
      </c>
      <c r="E23" s="24" t="str">
        <f>Prezentace!D23</f>
        <v>Petr</v>
      </c>
      <c r="F23" s="7"/>
      <c r="G23" s="8"/>
      <c r="H23" s="8"/>
      <c r="I23" s="8">
        <v>1</v>
      </c>
      <c r="J23" s="8"/>
      <c r="K23" s="9"/>
      <c r="L23" s="10">
        <v>8</v>
      </c>
      <c r="M23" s="25">
        <f t="shared" si="1"/>
        <v>9</v>
      </c>
      <c r="N23" s="23">
        <f t="shared" si="0"/>
        <v>7</v>
      </c>
    </row>
    <row r="24" spans="1:14" ht="15.75">
      <c r="A24" s="22">
        <f>Prezentace!A24</f>
        <v>10</v>
      </c>
      <c r="B24" s="112" t="str">
        <f>Prezentace!B24</f>
        <v>B</v>
      </c>
      <c r="C24" s="83" t="str">
        <f>Prezentace!E24</f>
        <v>SKS-45</v>
      </c>
      <c r="D24" s="24" t="str">
        <f>Prezentace!C24</f>
        <v>Jon</v>
      </c>
      <c r="E24" s="24" t="str">
        <f>Prezentace!D24</f>
        <v>Libor</v>
      </c>
      <c r="F24" s="7">
        <v>2</v>
      </c>
      <c r="G24" s="8">
        <v>1</v>
      </c>
      <c r="H24" s="8">
        <v>3</v>
      </c>
      <c r="I24" s="8">
        <v>1</v>
      </c>
      <c r="J24" s="8">
        <v>1</v>
      </c>
      <c r="K24" s="9"/>
      <c r="L24" s="10">
        <v>2</v>
      </c>
      <c r="M24" s="25">
        <f t="shared" si="1"/>
        <v>10</v>
      </c>
      <c r="N24" s="23">
        <f t="shared" si="0"/>
        <v>66</v>
      </c>
    </row>
    <row r="25" spans="1:14" ht="15.75">
      <c r="A25" s="22">
        <f>Prezentace!A25</f>
        <v>11</v>
      </c>
      <c r="B25" s="112" t="str">
        <f>Prezentace!B25</f>
        <v>B</v>
      </c>
      <c r="C25" s="83" t="str">
        <f>Prezentace!E25</f>
        <v>SA-58</v>
      </c>
      <c r="D25" s="24" t="str">
        <f>Prezentace!C25</f>
        <v>Kejř</v>
      </c>
      <c r="E25" s="24" t="str">
        <f>Prezentace!D25</f>
        <v>Jan</v>
      </c>
      <c r="F25" s="7">
        <v>5</v>
      </c>
      <c r="G25" s="8">
        <v>5</v>
      </c>
      <c r="H25" s="8"/>
      <c r="I25" s="8"/>
      <c r="J25" s="8"/>
      <c r="K25" s="9"/>
      <c r="L25" s="10"/>
      <c r="M25" s="25">
        <f t="shared" si="1"/>
        <v>10</v>
      </c>
      <c r="N25" s="23">
        <f t="shared" si="0"/>
        <v>95</v>
      </c>
    </row>
    <row r="26" spans="1:14" ht="15.75">
      <c r="A26" s="22">
        <f>Prezentace!A26</f>
        <v>12</v>
      </c>
      <c r="B26" s="112" t="str">
        <f>Prezentace!B26</f>
        <v>B</v>
      </c>
      <c r="C26" s="83" t="str">
        <f>Prezentace!E26</f>
        <v>SA-58</v>
      </c>
      <c r="D26" s="24" t="str">
        <f>Prezentace!C26</f>
        <v>Kejř</v>
      </c>
      <c r="E26" s="24" t="str">
        <f>Prezentace!D26</f>
        <v>Pavel</v>
      </c>
      <c r="F26" s="7">
        <v>0</v>
      </c>
      <c r="G26" s="8">
        <v>0</v>
      </c>
      <c r="H26" s="8">
        <v>4</v>
      </c>
      <c r="I26" s="8">
        <v>1</v>
      </c>
      <c r="J26" s="8">
        <v>1</v>
      </c>
      <c r="K26" s="9"/>
      <c r="L26" s="10">
        <v>4</v>
      </c>
      <c r="M26" s="25">
        <f t="shared" si="1"/>
        <v>10</v>
      </c>
      <c r="N26" s="23">
        <f t="shared" si="0"/>
        <v>45</v>
      </c>
    </row>
    <row r="27" spans="1:14" ht="15.75">
      <c r="A27" s="22">
        <f>Prezentace!A27</f>
        <v>34</v>
      </c>
      <c r="B27" s="112" t="str">
        <f>Prezentace!B27</f>
        <v>B</v>
      </c>
      <c r="C27" s="83" t="str">
        <f>Prezentace!E27</f>
        <v>SA-58</v>
      </c>
      <c r="D27" s="24" t="str">
        <f>Prezentace!C27</f>
        <v>Krček</v>
      </c>
      <c r="E27" s="24" t="str">
        <f>Prezentace!D27</f>
        <v>Josef</v>
      </c>
      <c r="F27" s="7">
        <v>5</v>
      </c>
      <c r="G27" s="8">
        <v>2</v>
      </c>
      <c r="H27" s="8">
        <v>2</v>
      </c>
      <c r="I27" s="8">
        <v>1</v>
      </c>
      <c r="J27" s="8"/>
      <c r="K27" s="9"/>
      <c r="L27" s="10"/>
      <c r="M27" s="25">
        <f t="shared" si="1"/>
        <v>10</v>
      </c>
      <c r="N27" s="23">
        <f t="shared" si="0"/>
        <v>91</v>
      </c>
    </row>
    <row r="28" spans="1:14" ht="15.75">
      <c r="A28" s="22">
        <f>Prezentace!A28</f>
        <v>5</v>
      </c>
      <c r="B28" s="112" t="str">
        <f>Prezentace!B28</f>
        <v>B</v>
      </c>
      <c r="C28" s="83" t="str">
        <f>Prezentace!E28</f>
        <v>SA-58</v>
      </c>
      <c r="D28" s="24" t="str">
        <f>Prezentace!C28</f>
        <v>Mironiuk</v>
      </c>
      <c r="E28" s="24" t="str">
        <f>Prezentace!D28</f>
        <v>Zdeněk</v>
      </c>
      <c r="F28" s="7"/>
      <c r="G28" s="8">
        <v>4</v>
      </c>
      <c r="H28" s="8">
        <v>1</v>
      </c>
      <c r="I28" s="8">
        <v>3</v>
      </c>
      <c r="J28" s="8">
        <v>1</v>
      </c>
      <c r="K28" s="9"/>
      <c r="L28" s="10">
        <v>1</v>
      </c>
      <c r="M28" s="25">
        <f t="shared" si="1"/>
        <v>10</v>
      </c>
      <c r="N28" s="23">
        <f t="shared" si="0"/>
        <v>71</v>
      </c>
    </row>
    <row r="29" spans="1:14" ht="15.75">
      <c r="A29" s="22">
        <f>Prezentace!A29</f>
        <v>7</v>
      </c>
      <c r="B29" s="112" t="str">
        <f>Prezentace!B29</f>
        <v>B</v>
      </c>
      <c r="C29" s="83" t="str">
        <f>Prezentace!E29</f>
        <v>SA-58</v>
      </c>
      <c r="D29" s="24" t="str">
        <f>Prezentace!C29</f>
        <v>Pechová</v>
      </c>
      <c r="E29" s="24" t="str">
        <f>Prezentace!D29</f>
        <v>Hana</v>
      </c>
      <c r="F29" s="7">
        <v>4</v>
      </c>
      <c r="G29" s="8">
        <v>1</v>
      </c>
      <c r="H29" s="8">
        <v>2</v>
      </c>
      <c r="I29" s="8">
        <v>2</v>
      </c>
      <c r="J29" s="8"/>
      <c r="K29" s="9"/>
      <c r="L29" s="10">
        <v>1</v>
      </c>
      <c r="M29" s="25">
        <f t="shared" si="1"/>
        <v>10</v>
      </c>
      <c r="N29" s="23">
        <f t="shared" si="0"/>
        <v>79</v>
      </c>
    </row>
    <row r="30" spans="1:14" ht="15.75">
      <c r="A30" s="22">
        <f>Prezentace!A30</f>
        <v>23</v>
      </c>
      <c r="B30" s="112" t="str">
        <f>Prezentace!B30</f>
        <v>B</v>
      </c>
      <c r="C30" s="83" t="str">
        <f>Prezentace!E30</f>
        <v>SA-58</v>
      </c>
      <c r="D30" s="24" t="str">
        <f>Prezentace!C30</f>
        <v>Švihálek</v>
      </c>
      <c r="E30" s="24" t="str">
        <f>Prezentace!D30</f>
        <v>Jiří</v>
      </c>
      <c r="F30" s="7">
        <v>6</v>
      </c>
      <c r="G30" s="8">
        <v>4</v>
      </c>
      <c r="H30" s="8"/>
      <c r="I30" s="8"/>
      <c r="J30" s="8"/>
      <c r="K30" s="9"/>
      <c r="L30" s="10"/>
      <c r="M30" s="25">
        <f t="shared" si="1"/>
        <v>10</v>
      </c>
      <c r="N30" s="23">
        <f t="shared" si="0"/>
        <v>96</v>
      </c>
    </row>
    <row r="31" spans="1:14" ht="15.75">
      <c r="A31" s="22">
        <f>Prezentace!A31</f>
        <v>28</v>
      </c>
      <c r="B31" s="112" t="str">
        <f>Prezentace!B31</f>
        <v>B</v>
      </c>
      <c r="C31" s="83" t="str">
        <f>Prezentace!E31</f>
        <v>SKS-45</v>
      </c>
      <c r="D31" s="24" t="str">
        <f>Prezentace!C31</f>
        <v>Vaněk</v>
      </c>
      <c r="E31" s="24" t="str">
        <f>Prezentace!D31</f>
        <v>Josef</v>
      </c>
      <c r="F31" s="7">
        <v>1</v>
      </c>
      <c r="G31" s="8">
        <v>3</v>
      </c>
      <c r="H31" s="8">
        <v>4</v>
      </c>
      <c r="I31" s="8">
        <v>0</v>
      </c>
      <c r="J31" s="8"/>
      <c r="K31" s="9"/>
      <c r="L31" s="10">
        <v>2</v>
      </c>
      <c r="M31" s="25">
        <f t="shared" si="1"/>
        <v>10</v>
      </c>
      <c r="N31" s="23">
        <f t="shared" si="0"/>
        <v>69</v>
      </c>
    </row>
    <row r="32" spans="1:14" ht="15.75">
      <c r="A32" s="22">
        <f>Prezentace!A32</f>
        <v>26</v>
      </c>
      <c r="B32" s="112" t="str">
        <f>Prezentace!B32</f>
        <v>B</v>
      </c>
      <c r="C32" s="83" t="str">
        <f>Prezentace!E32</f>
        <v>SA-58</v>
      </c>
      <c r="D32" s="24" t="str">
        <f>Prezentace!C32</f>
        <v>Žemlička</v>
      </c>
      <c r="E32" s="24" t="str">
        <f>Prezentace!D32</f>
        <v>Ladislav</v>
      </c>
      <c r="F32" s="7">
        <v>1</v>
      </c>
      <c r="G32" s="8">
        <v>2</v>
      </c>
      <c r="H32" s="8">
        <v>2</v>
      </c>
      <c r="I32" s="8">
        <v>2</v>
      </c>
      <c r="J32" s="8"/>
      <c r="K32" s="9"/>
      <c r="L32" s="10">
        <v>3</v>
      </c>
      <c r="M32" s="25">
        <f t="shared" si="1"/>
        <v>10</v>
      </c>
      <c r="N32" s="23">
        <f t="shared" si="0"/>
        <v>58</v>
      </c>
    </row>
    <row r="33" spans="1:14" ht="15.75">
      <c r="A33" s="22">
        <f>Prezentace!A33</f>
        <v>27</v>
      </c>
      <c r="B33" s="112" t="str">
        <f>Prezentace!B33</f>
        <v>B</v>
      </c>
      <c r="C33" s="83" t="str">
        <f>Prezentace!E33</f>
        <v>SA-58</v>
      </c>
      <c r="D33" s="24" t="str">
        <f>Prezentace!C33</f>
        <v>Žemličková</v>
      </c>
      <c r="E33" s="24" t="str">
        <f>Prezentace!D33</f>
        <v>Marie</v>
      </c>
      <c r="F33" s="7">
        <v>5</v>
      </c>
      <c r="G33" s="8">
        <v>1</v>
      </c>
      <c r="H33" s="8">
        <v>2</v>
      </c>
      <c r="I33" s="8">
        <v>1</v>
      </c>
      <c r="J33" s="8"/>
      <c r="K33" s="9"/>
      <c r="L33" s="10">
        <v>1</v>
      </c>
      <c r="M33" s="25">
        <f t="shared" si="1"/>
        <v>10</v>
      </c>
      <c r="N33" s="23">
        <f t="shared" si="0"/>
        <v>82</v>
      </c>
    </row>
    <row r="34" spans="1:14" ht="15.75">
      <c r="A34" s="22">
        <f>Prezentace!A34</f>
        <v>2</v>
      </c>
      <c r="B34" s="112" t="str">
        <f>Prezentace!B34</f>
        <v>C</v>
      </c>
      <c r="C34" s="83" t="str">
        <f>Prezentace!E34</f>
        <v>FN-Fal</v>
      </c>
      <c r="D34" s="24" t="str">
        <f>Prezentace!C34</f>
        <v>Bouda</v>
      </c>
      <c r="E34" s="24" t="str">
        <f>Prezentace!D34</f>
        <v>Lukáš</v>
      </c>
      <c r="F34" s="7">
        <v>1</v>
      </c>
      <c r="G34" s="8">
        <v>5</v>
      </c>
      <c r="H34" s="8">
        <v>3</v>
      </c>
      <c r="I34" s="8"/>
      <c r="J34" s="8"/>
      <c r="K34" s="9"/>
      <c r="L34" s="10">
        <v>1</v>
      </c>
      <c r="M34" s="25">
        <f t="shared" si="1"/>
        <v>10</v>
      </c>
      <c r="N34" s="23">
        <f t="shared" si="0"/>
        <v>79</v>
      </c>
    </row>
    <row r="35" spans="1:14" ht="15.75">
      <c r="A35" s="22">
        <f>Prezentace!A35</f>
        <v>36</v>
      </c>
      <c r="B35" s="112" t="str">
        <f>Prezentace!B35</f>
        <v>C</v>
      </c>
      <c r="C35" s="83" t="str">
        <f>Prezentace!E35</f>
        <v>M-305</v>
      </c>
      <c r="D35" s="24" t="str">
        <f>Prezentace!C35</f>
        <v>Kališ</v>
      </c>
      <c r="E35" s="24" t="str">
        <f>Prezentace!D35</f>
        <v>Petr</v>
      </c>
      <c r="F35" s="7">
        <v>6</v>
      </c>
      <c r="G35" s="8">
        <v>3</v>
      </c>
      <c r="H35" s="8">
        <v>1</v>
      </c>
      <c r="I35" s="8"/>
      <c r="J35" s="8"/>
      <c r="K35" s="9"/>
      <c r="L35" s="10"/>
      <c r="M35" s="25">
        <f t="shared" si="1"/>
        <v>10</v>
      </c>
      <c r="N35" s="23">
        <f t="shared" si="0"/>
        <v>95</v>
      </c>
    </row>
    <row r="36" spans="1:14" ht="15.75">
      <c r="A36" s="22">
        <f>Prezentace!A36</f>
        <v>6</v>
      </c>
      <c r="B36" s="112" t="str">
        <f>Prezentace!B36</f>
        <v>C</v>
      </c>
      <c r="C36" s="83" t="str">
        <f>Prezentace!E36</f>
        <v>M-305</v>
      </c>
      <c r="D36" s="24" t="str">
        <f>Prezentace!C36</f>
        <v>Mironiuk</v>
      </c>
      <c r="E36" s="24" t="str">
        <f>Prezentace!D36</f>
        <v>Zdeněk</v>
      </c>
      <c r="F36" s="7">
        <v>5</v>
      </c>
      <c r="G36" s="8">
        <v>2</v>
      </c>
      <c r="H36" s="8">
        <v>1</v>
      </c>
      <c r="I36" s="8">
        <v>2</v>
      </c>
      <c r="J36" s="8"/>
      <c r="K36" s="9"/>
      <c r="L36" s="10"/>
      <c r="M36" s="25">
        <f t="shared" si="1"/>
        <v>10</v>
      </c>
      <c r="N36" s="23">
        <f t="shared" si="0"/>
        <v>90</v>
      </c>
    </row>
    <row r="37" spans="1:14" ht="15.75">
      <c r="A37" s="22">
        <f>Prezentace!A37</f>
        <v>15</v>
      </c>
      <c r="B37" s="112" t="str">
        <f>Prezentace!B37</f>
        <v>D</v>
      </c>
      <c r="C37" s="83" t="str">
        <f>Prezentace!E37</f>
        <v>M-16 Marksman</v>
      </c>
      <c r="D37" s="24" t="str">
        <f>Prezentace!C37</f>
        <v>Dvořák</v>
      </c>
      <c r="E37" s="24" t="str">
        <f>Prezentace!D37</f>
        <v>Miloslav</v>
      </c>
      <c r="F37" s="7">
        <v>2</v>
      </c>
      <c r="G37" s="8">
        <v>5</v>
      </c>
      <c r="H37" s="8">
        <v>1</v>
      </c>
      <c r="I37" s="8"/>
      <c r="J37" s="8"/>
      <c r="K37" s="9">
        <v>1</v>
      </c>
      <c r="L37" s="10">
        <v>1</v>
      </c>
      <c r="M37" s="25">
        <f t="shared" si="1"/>
        <v>10</v>
      </c>
      <c r="N37" s="23">
        <f t="shared" si="0"/>
        <v>78</v>
      </c>
    </row>
    <row r="38" spans="1:17" s="16" customFormat="1" ht="15.75">
      <c r="A38" s="22">
        <f>Prezentace!A38</f>
        <v>17</v>
      </c>
      <c r="B38" s="112" t="str">
        <f>Prezentace!B38</f>
        <v>D</v>
      </c>
      <c r="C38" s="83" t="str">
        <f>Prezentace!E38</f>
        <v>SA-58</v>
      </c>
      <c r="D38" s="24" t="str">
        <f>Prezentace!C38</f>
        <v>Fuksa</v>
      </c>
      <c r="E38" s="24" t="str">
        <f>Prezentace!D38</f>
        <v>Viktor</v>
      </c>
      <c r="F38" s="7">
        <v>4</v>
      </c>
      <c r="G38" s="8">
        <v>3</v>
      </c>
      <c r="H38" s="8">
        <v>1</v>
      </c>
      <c r="I38" s="8">
        <v>1</v>
      </c>
      <c r="J38" s="8">
        <v>1</v>
      </c>
      <c r="K38" s="9"/>
      <c r="L38" s="10"/>
      <c r="M38" s="25">
        <f t="shared" si="1"/>
        <v>10</v>
      </c>
      <c r="N38" s="23">
        <f t="shared" si="0"/>
        <v>88</v>
      </c>
      <c r="P38" s="15"/>
      <c r="Q38" s="15"/>
    </row>
    <row r="39" spans="1:17" s="16" customFormat="1" ht="15.75">
      <c r="A39" s="22">
        <f>Prezentace!A39</f>
        <v>21</v>
      </c>
      <c r="B39" s="112" t="str">
        <f>Prezentace!B39</f>
        <v>D</v>
      </c>
      <c r="C39" s="83" t="str">
        <f>Prezentace!E39</f>
        <v>AK-74</v>
      </c>
      <c r="D39" s="24" t="str">
        <f>Prezentace!C39</f>
        <v>Herceg</v>
      </c>
      <c r="E39" s="24" t="str">
        <f>Prezentace!D39</f>
        <v>Bohumil</v>
      </c>
      <c r="F39" s="7">
        <v>5</v>
      </c>
      <c r="G39" s="8">
        <v>1</v>
      </c>
      <c r="H39" s="8">
        <v>4</v>
      </c>
      <c r="I39" s="8"/>
      <c r="J39" s="8"/>
      <c r="K39" s="9"/>
      <c r="L39" s="10"/>
      <c r="M39" s="25">
        <f t="shared" si="1"/>
        <v>10</v>
      </c>
      <c r="N39" s="23">
        <f t="shared" si="0"/>
        <v>91</v>
      </c>
      <c r="P39" s="15"/>
      <c r="Q39" s="15"/>
    </row>
    <row r="40" spans="1:17" s="16" customFormat="1" ht="15.75">
      <c r="A40" s="22">
        <f>Prezentace!A40</f>
        <v>3</v>
      </c>
      <c r="B40" s="112" t="str">
        <f>Prezentace!B40</f>
        <v>D</v>
      </c>
      <c r="C40" s="83" t="str">
        <f>Prezentace!E40</f>
        <v>AK-74</v>
      </c>
      <c r="D40" s="24" t="str">
        <f>Prezentace!C40</f>
        <v>Šindelář</v>
      </c>
      <c r="E40" s="24" t="str">
        <f>Prezentace!D40</f>
        <v>František</v>
      </c>
      <c r="F40" s="7">
        <v>1</v>
      </c>
      <c r="G40" s="8">
        <v>1</v>
      </c>
      <c r="H40" s="8">
        <v>4</v>
      </c>
      <c r="I40" s="8"/>
      <c r="J40" s="8"/>
      <c r="K40" s="9"/>
      <c r="L40" s="10">
        <v>4</v>
      </c>
      <c r="M40" s="25">
        <f t="shared" si="1"/>
        <v>10</v>
      </c>
      <c r="N40" s="23">
        <f t="shared" si="0"/>
        <v>51</v>
      </c>
      <c r="P40" s="15"/>
      <c r="Q40" s="15"/>
    </row>
    <row r="41" spans="1:17" s="16" customFormat="1" ht="15.75">
      <c r="A41" s="22">
        <f>Prezentace!A41</f>
        <v>24</v>
      </c>
      <c r="B41" s="112" t="str">
        <f>Prezentace!B41</f>
        <v>D</v>
      </c>
      <c r="C41" s="83" t="str">
        <f>Prezentace!E41</f>
        <v>AR-15</v>
      </c>
      <c r="D41" s="24" t="str">
        <f>Prezentace!C41</f>
        <v>Švihálek</v>
      </c>
      <c r="E41" s="24" t="str">
        <f>Prezentace!D41</f>
        <v>Jiří</v>
      </c>
      <c r="F41" s="7">
        <v>6</v>
      </c>
      <c r="G41" s="8">
        <v>3</v>
      </c>
      <c r="H41" s="8">
        <v>1</v>
      </c>
      <c r="I41" s="8"/>
      <c r="J41" s="8"/>
      <c r="K41" s="9"/>
      <c r="L41" s="10"/>
      <c r="M41" s="25">
        <f t="shared" si="1"/>
        <v>10</v>
      </c>
      <c r="N41" s="23">
        <f t="shared" si="0"/>
        <v>95</v>
      </c>
      <c r="P41" s="15"/>
      <c r="Q41" s="15"/>
    </row>
    <row r="42" spans="1:17" s="16" customFormat="1" ht="15.75" hidden="1">
      <c r="A42" s="22">
        <f>Prezentace!A42</f>
        <v>38</v>
      </c>
      <c r="B42" s="112" t="str">
        <f>Prezentace!B42</f>
        <v>A</v>
      </c>
      <c r="C42" s="83">
        <f>Prezentace!E42</f>
        <v>0</v>
      </c>
      <c r="D42" s="24">
        <f>Prezentace!C42</f>
        <v>0</v>
      </c>
      <c r="E42" s="24">
        <f>Prezentace!D42</f>
        <v>0</v>
      </c>
      <c r="F42" s="7"/>
      <c r="G42" s="8"/>
      <c r="H42" s="8"/>
      <c r="I42" s="8"/>
      <c r="J42" s="8"/>
      <c r="K42" s="9"/>
      <c r="L42" s="10"/>
      <c r="M42" s="25">
        <f t="shared" si="1"/>
        <v>0</v>
      </c>
      <c r="N42" s="23">
        <f t="shared" si="0"/>
        <v>0</v>
      </c>
      <c r="P42" s="15"/>
      <c r="Q42" s="15"/>
    </row>
    <row r="43" spans="1:17" s="16" customFormat="1" ht="15.75" hidden="1">
      <c r="A43" s="22">
        <f>Prezentace!A43</f>
        <v>39</v>
      </c>
      <c r="B43" s="112" t="str">
        <f>Prezentace!B43</f>
        <v>A</v>
      </c>
      <c r="C43" s="83">
        <f>Prezentace!E43</f>
        <v>0</v>
      </c>
      <c r="D43" s="24">
        <f>Prezentace!C43</f>
        <v>0</v>
      </c>
      <c r="E43" s="24">
        <f>Prezentace!D43</f>
        <v>0</v>
      </c>
      <c r="F43" s="7"/>
      <c r="G43" s="8"/>
      <c r="H43" s="8"/>
      <c r="I43" s="8"/>
      <c r="J43" s="8"/>
      <c r="K43" s="9"/>
      <c r="L43" s="10"/>
      <c r="M43" s="25">
        <f t="shared" si="1"/>
        <v>0</v>
      </c>
      <c r="N43" s="23">
        <f t="shared" si="0"/>
        <v>0</v>
      </c>
      <c r="P43" s="15"/>
      <c r="Q43" s="15"/>
    </row>
    <row r="44" spans="1:17" s="16" customFormat="1" ht="15.75" hidden="1">
      <c r="A44" s="22" t="s">
        <v>133</v>
      </c>
      <c r="B44" s="112" t="str">
        <f>Prezentace!B44</f>
        <v>A</v>
      </c>
      <c r="C44" s="83">
        <f>Prezentace!E44</f>
        <v>0</v>
      </c>
      <c r="D44" s="24">
        <f>Prezentace!C44</f>
        <v>0</v>
      </c>
      <c r="E44" s="24">
        <f>Prezentace!D44</f>
        <v>0</v>
      </c>
      <c r="F44" s="7"/>
      <c r="G44" s="8"/>
      <c r="H44" s="8"/>
      <c r="I44" s="8"/>
      <c r="J44" s="8"/>
      <c r="K44" s="9"/>
      <c r="L44" s="10"/>
      <c r="M44" s="25">
        <f t="shared" si="1"/>
        <v>0</v>
      </c>
      <c r="N44" s="23">
        <f t="shared" si="0"/>
        <v>0</v>
      </c>
      <c r="P44" s="15"/>
      <c r="Q44" s="15"/>
    </row>
    <row r="45" spans="1:17" s="16" customFormat="1" ht="15.75" hidden="1">
      <c r="A45" s="22" t="s">
        <v>134</v>
      </c>
      <c r="B45" s="112" t="str">
        <f>Prezentace!B45</f>
        <v>A</v>
      </c>
      <c r="C45" s="83">
        <f>Prezentace!E45</f>
        <v>0</v>
      </c>
      <c r="D45" s="24">
        <f>Prezentace!C45</f>
        <v>0</v>
      </c>
      <c r="E45" s="24">
        <f>Prezentace!D45</f>
        <v>0</v>
      </c>
      <c r="F45" s="7"/>
      <c r="G45" s="8"/>
      <c r="H45" s="8"/>
      <c r="I45" s="8"/>
      <c r="J45" s="8"/>
      <c r="K45" s="9"/>
      <c r="L45" s="10"/>
      <c r="M45" s="25">
        <f t="shared" si="1"/>
        <v>0</v>
      </c>
      <c r="N45" s="23">
        <f t="shared" si="0"/>
        <v>0</v>
      </c>
      <c r="P45" s="15"/>
      <c r="Q45" s="15"/>
    </row>
    <row r="46" spans="1:17" s="16" customFormat="1" ht="15.75" hidden="1">
      <c r="A46" s="22" t="s">
        <v>135</v>
      </c>
      <c r="B46" s="112" t="str">
        <f>Prezentace!B46</f>
        <v>A</v>
      </c>
      <c r="C46" s="83">
        <f>Prezentace!E46</f>
        <v>0</v>
      </c>
      <c r="D46" s="24">
        <f>Prezentace!C46</f>
        <v>0</v>
      </c>
      <c r="E46" s="24">
        <f>Prezentace!D46</f>
        <v>0</v>
      </c>
      <c r="F46" s="7"/>
      <c r="G46" s="8"/>
      <c r="H46" s="8"/>
      <c r="I46" s="8"/>
      <c r="J46" s="8"/>
      <c r="K46" s="9"/>
      <c r="L46" s="10"/>
      <c r="M46" s="25">
        <f t="shared" si="1"/>
        <v>0</v>
      </c>
      <c r="N46" s="23">
        <f t="shared" si="0"/>
        <v>0</v>
      </c>
      <c r="P46" s="15"/>
      <c r="Q46" s="15"/>
    </row>
    <row r="47" spans="1:17" s="16" customFormat="1" ht="15.75" hidden="1">
      <c r="A47" s="22" t="s">
        <v>136</v>
      </c>
      <c r="B47" s="112" t="str">
        <f>Prezentace!B47</f>
        <v>A</v>
      </c>
      <c r="C47" s="83">
        <f>Prezentace!E47</f>
        <v>0</v>
      </c>
      <c r="D47" s="24">
        <f>Prezentace!C47</f>
        <v>0</v>
      </c>
      <c r="E47" s="24">
        <f>Prezentace!D47</f>
        <v>0</v>
      </c>
      <c r="F47" s="7"/>
      <c r="G47" s="8"/>
      <c r="H47" s="8"/>
      <c r="I47" s="8"/>
      <c r="J47" s="8"/>
      <c r="K47" s="9"/>
      <c r="L47" s="10"/>
      <c r="M47" s="25">
        <f t="shared" si="1"/>
        <v>0</v>
      </c>
      <c r="N47" s="23">
        <f t="shared" si="0"/>
        <v>0</v>
      </c>
      <c r="P47" s="15"/>
      <c r="Q47" s="15"/>
    </row>
    <row r="48" spans="1:17" s="16" customFormat="1" ht="15.75" hidden="1">
      <c r="A48" s="22" t="s">
        <v>137</v>
      </c>
      <c r="B48" s="112" t="str">
        <f>Prezentace!B48</f>
        <v>A</v>
      </c>
      <c r="C48" s="83">
        <f>Prezentace!E48</f>
        <v>0</v>
      </c>
      <c r="D48" s="24">
        <f>Prezentace!C48</f>
        <v>0</v>
      </c>
      <c r="E48" s="24">
        <f>Prezentace!D48</f>
        <v>0</v>
      </c>
      <c r="F48" s="7"/>
      <c r="G48" s="8"/>
      <c r="H48" s="8"/>
      <c r="I48" s="8"/>
      <c r="J48" s="8"/>
      <c r="K48" s="9"/>
      <c r="L48" s="10"/>
      <c r="M48" s="25">
        <f t="shared" si="1"/>
        <v>0</v>
      </c>
      <c r="N48" s="23">
        <f t="shared" si="0"/>
        <v>0</v>
      </c>
      <c r="P48" s="15"/>
      <c r="Q48" s="15"/>
    </row>
    <row r="49" spans="1:17" s="16" customFormat="1" ht="15.75" hidden="1">
      <c r="A49" s="22" t="s">
        <v>138</v>
      </c>
      <c r="B49" s="112" t="str">
        <f>Prezentace!B49</f>
        <v>A</v>
      </c>
      <c r="C49" s="83">
        <f>Prezentace!E49</f>
        <v>0</v>
      </c>
      <c r="D49" s="24">
        <f>Prezentace!C49</f>
        <v>0</v>
      </c>
      <c r="E49" s="24">
        <f>Prezentace!D49</f>
        <v>0</v>
      </c>
      <c r="F49" s="7"/>
      <c r="G49" s="8"/>
      <c r="H49" s="8"/>
      <c r="I49" s="8"/>
      <c r="J49" s="8"/>
      <c r="K49" s="9"/>
      <c r="L49" s="10"/>
      <c r="M49" s="25">
        <f t="shared" si="1"/>
        <v>0</v>
      </c>
      <c r="N49" s="23">
        <f t="shared" si="0"/>
        <v>0</v>
      </c>
      <c r="P49" s="15"/>
      <c r="Q49" s="15"/>
    </row>
    <row r="50" spans="1:17" s="16" customFormat="1" ht="15.75" hidden="1">
      <c r="A50" s="22" t="s">
        <v>139</v>
      </c>
      <c r="B50" s="112" t="str">
        <f>Prezentace!B50</f>
        <v>A</v>
      </c>
      <c r="C50" s="83">
        <f>Prezentace!E50</f>
        <v>0</v>
      </c>
      <c r="D50" s="24">
        <f>Prezentace!C50</f>
        <v>0</v>
      </c>
      <c r="E50" s="24">
        <f>Prezentace!D50</f>
        <v>0</v>
      </c>
      <c r="F50" s="7"/>
      <c r="G50" s="8"/>
      <c r="H50" s="8"/>
      <c r="I50" s="8"/>
      <c r="J50" s="8"/>
      <c r="K50" s="9"/>
      <c r="L50" s="10"/>
      <c r="M50" s="25">
        <f t="shared" si="1"/>
        <v>0</v>
      </c>
      <c r="N50" s="23">
        <f t="shared" si="0"/>
        <v>0</v>
      </c>
      <c r="P50" s="15"/>
      <c r="Q50" s="15"/>
    </row>
    <row r="51" spans="1:17" s="16" customFormat="1" ht="15.75" hidden="1">
      <c r="A51" s="22" t="s">
        <v>140</v>
      </c>
      <c r="B51" s="112" t="str">
        <f>Prezentace!B51</f>
        <v>A</v>
      </c>
      <c r="C51" s="83">
        <f>Prezentace!E51</f>
        <v>0</v>
      </c>
      <c r="D51" s="24">
        <f>Prezentace!C51</f>
        <v>0</v>
      </c>
      <c r="E51" s="24">
        <f>Prezentace!D51</f>
        <v>0</v>
      </c>
      <c r="F51" s="7"/>
      <c r="G51" s="8"/>
      <c r="H51" s="8"/>
      <c r="I51" s="8"/>
      <c r="J51" s="8"/>
      <c r="K51" s="9"/>
      <c r="L51" s="10"/>
      <c r="M51" s="25">
        <f t="shared" si="1"/>
        <v>0</v>
      </c>
      <c r="N51" s="23">
        <f t="shared" si="0"/>
        <v>0</v>
      </c>
      <c r="P51" s="15"/>
      <c r="Q51" s="15"/>
    </row>
    <row r="52" spans="1:17" s="16" customFormat="1" ht="15.75" hidden="1">
      <c r="A52" s="22" t="s">
        <v>141</v>
      </c>
      <c r="B52" s="112" t="str">
        <f>Prezentace!B52</f>
        <v>A</v>
      </c>
      <c r="C52" s="83">
        <f>Prezentace!E52</f>
        <v>0</v>
      </c>
      <c r="D52" s="24">
        <f>Prezentace!C52</f>
        <v>0</v>
      </c>
      <c r="E52" s="24">
        <f>Prezentace!D52</f>
        <v>0</v>
      </c>
      <c r="F52" s="7"/>
      <c r="G52" s="8"/>
      <c r="H52" s="8"/>
      <c r="I52" s="8"/>
      <c r="J52" s="8"/>
      <c r="K52" s="9"/>
      <c r="L52" s="10"/>
      <c r="M52" s="25">
        <f t="shared" si="1"/>
        <v>0</v>
      </c>
      <c r="N52" s="23">
        <f t="shared" si="0"/>
        <v>0</v>
      </c>
      <c r="P52" s="15"/>
      <c r="Q52" s="15"/>
    </row>
    <row r="53" spans="1:17" s="16" customFormat="1" ht="15.75" hidden="1">
      <c r="A53" s="22" t="s">
        <v>142</v>
      </c>
      <c r="B53" s="112" t="str">
        <f>Prezentace!B53</f>
        <v>A</v>
      </c>
      <c r="C53" s="83">
        <f>Prezentace!E53</f>
        <v>0</v>
      </c>
      <c r="D53" s="24">
        <f>Prezentace!C53</f>
        <v>0</v>
      </c>
      <c r="E53" s="24">
        <f>Prezentace!D53</f>
        <v>0</v>
      </c>
      <c r="F53" s="7"/>
      <c r="G53" s="8"/>
      <c r="H53" s="8"/>
      <c r="I53" s="8"/>
      <c r="J53" s="8"/>
      <c r="K53" s="9"/>
      <c r="L53" s="10"/>
      <c r="M53" s="25">
        <f t="shared" si="1"/>
        <v>0</v>
      </c>
      <c r="N53" s="23">
        <f t="shared" si="0"/>
        <v>0</v>
      </c>
      <c r="P53" s="15"/>
      <c r="Q53" s="15"/>
    </row>
    <row r="54" spans="1:17" s="16" customFormat="1" ht="15.75" hidden="1">
      <c r="A54" s="22" t="s">
        <v>143</v>
      </c>
      <c r="B54" s="112" t="str">
        <f>Prezentace!B54</f>
        <v>A</v>
      </c>
      <c r="C54" s="83">
        <f>Prezentace!E54</f>
        <v>0</v>
      </c>
      <c r="D54" s="24">
        <f>Prezentace!C54</f>
        <v>0</v>
      </c>
      <c r="E54" s="24">
        <f>Prezentace!D54</f>
        <v>0</v>
      </c>
      <c r="F54" s="7"/>
      <c r="G54" s="8"/>
      <c r="H54" s="8"/>
      <c r="I54" s="8"/>
      <c r="J54" s="8"/>
      <c r="K54" s="9"/>
      <c r="L54" s="10"/>
      <c r="M54" s="25">
        <f t="shared" si="1"/>
        <v>0</v>
      </c>
      <c r="N54" s="23">
        <f t="shared" si="0"/>
        <v>0</v>
      </c>
      <c r="P54" s="15"/>
      <c r="Q54" s="15"/>
    </row>
    <row r="55" spans="1:17" s="16" customFormat="1" ht="15.75" hidden="1">
      <c r="A55" s="22" t="s">
        <v>144</v>
      </c>
      <c r="B55" s="112" t="str">
        <f>Prezentace!B55</f>
        <v>A</v>
      </c>
      <c r="C55" s="83">
        <f>Prezentace!E55</f>
        <v>0</v>
      </c>
      <c r="D55" s="24">
        <f>Prezentace!C55</f>
        <v>0</v>
      </c>
      <c r="E55" s="24">
        <f>Prezentace!D55</f>
        <v>0</v>
      </c>
      <c r="F55" s="7"/>
      <c r="G55" s="8"/>
      <c r="H55" s="8"/>
      <c r="I55" s="8"/>
      <c r="J55" s="8"/>
      <c r="K55" s="9"/>
      <c r="L55" s="10"/>
      <c r="M55" s="25">
        <f t="shared" si="1"/>
        <v>0</v>
      </c>
      <c r="N55" s="23">
        <f t="shared" si="0"/>
        <v>0</v>
      </c>
      <c r="P55" s="15"/>
      <c r="Q55" s="15"/>
    </row>
    <row r="56" spans="1:17" s="16" customFormat="1" ht="15.75" hidden="1">
      <c r="A56" s="22" t="s">
        <v>145</v>
      </c>
      <c r="B56" s="112" t="str">
        <f>Prezentace!B56</f>
        <v>A</v>
      </c>
      <c r="C56" s="83">
        <f>Prezentace!E56</f>
        <v>0</v>
      </c>
      <c r="D56" s="24">
        <f>Prezentace!C56</f>
        <v>0</v>
      </c>
      <c r="E56" s="24">
        <f>Prezentace!D56</f>
        <v>0</v>
      </c>
      <c r="F56" s="7"/>
      <c r="G56" s="8"/>
      <c r="H56" s="8"/>
      <c r="I56" s="8"/>
      <c r="J56" s="8"/>
      <c r="K56" s="9"/>
      <c r="L56" s="10"/>
      <c r="M56" s="25">
        <f t="shared" si="1"/>
        <v>0</v>
      </c>
      <c r="N56" s="23">
        <f t="shared" si="0"/>
        <v>0</v>
      </c>
      <c r="P56" s="15"/>
      <c r="Q56" s="15"/>
    </row>
    <row r="57" spans="1:17" s="16" customFormat="1" ht="15.75" hidden="1">
      <c r="A57" s="22" t="s">
        <v>146</v>
      </c>
      <c r="B57" s="112" t="str">
        <f>Prezentace!B57</f>
        <v>A</v>
      </c>
      <c r="C57" s="83">
        <f>Prezentace!E57</f>
        <v>0</v>
      </c>
      <c r="D57" s="24">
        <f>Prezentace!C57</f>
        <v>0</v>
      </c>
      <c r="E57" s="24">
        <f>Prezentace!D57</f>
        <v>0</v>
      </c>
      <c r="F57" s="7"/>
      <c r="G57" s="8"/>
      <c r="H57" s="8"/>
      <c r="I57" s="8"/>
      <c r="J57" s="8"/>
      <c r="K57" s="9"/>
      <c r="L57" s="10"/>
      <c r="M57" s="25">
        <f t="shared" si="1"/>
        <v>0</v>
      </c>
      <c r="N57" s="23">
        <f t="shared" si="0"/>
        <v>0</v>
      </c>
      <c r="P57" s="15"/>
      <c r="Q57" s="15"/>
    </row>
    <row r="58" spans="1:17" s="16" customFormat="1" ht="15.75" hidden="1">
      <c r="A58" s="22" t="s">
        <v>147</v>
      </c>
      <c r="B58" s="112" t="str">
        <f>Prezentace!B58</f>
        <v>A</v>
      </c>
      <c r="C58" s="83">
        <f>Prezentace!E58</f>
        <v>0</v>
      </c>
      <c r="D58" s="24">
        <f>Prezentace!C58</f>
        <v>0</v>
      </c>
      <c r="E58" s="24">
        <f>Prezentace!D58</f>
        <v>0</v>
      </c>
      <c r="F58" s="7"/>
      <c r="G58" s="8"/>
      <c r="H58" s="8"/>
      <c r="I58" s="8"/>
      <c r="J58" s="8"/>
      <c r="K58" s="9"/>
      <c r="L58" s="10"/>
      <c r="M58" s="25">
        <f t="shared" si="1"/>
        <v>0</v>
      </c>
      <c r="N58" s="23">
        <f t="shared" si="0"/>
        <v>0</v>
      </c>
      <c r="P58" s="15"/>
      <c r="Q58" s="15"/>
    </row>
    <row r="59" spans="1:17" s="16" customFormat="1" ht="15.75" hidden="1">
      <c r="A59" s="22" t="s">
        <v>148</v>
      </c>
      <c r="B59" s="112" t="str">
        <f>Prezentace!B59</f>
        <v>A</v>
      </c>
      <c r="C59" s="83">
        <f>Prezentace!E59</f>
        <v>0</v>
      </c>
      <c r="D59" s="24">
        <f>Prezentace!C59</f>
        <v>0</v>
      </c>
      <c r="E59" s="24">
        <f>Prezentace!D59</f>
        <v>0</v>
      </c>
      <c r="F59" s="7"/>
      <c r="G59" s="8"/>
      <c r="H59" s="8"/>
      <c r="I59" s="8"/>
      <c r="J59" s="8"/>
      <c r="K59" s="9"/>
      <c r="L59" s="10"/>
      <c r="M59" s="25">
        <f t="shared" si="1"/>
        <v>0</v>
      </c>
      <c r="N59" s="23">
        <f t="shared" si="0"/>
        <v>0</v>
      </c>
      <c r="P59" s="15"/>
      <c r="Q59" s="15"/>
    </row>
    <row r="60" spans="1:17" s="16" customFormat="1" ht="15.75" hidden="1">
      <c r="A60" s="22" t="s">
        <v>149</v>
      </c>
      <c r="B60" s="112" t="str">
        <f>Prezentace!B60</f>
        <v>A</v>
      </c>
      <c r="C60" s="83">
        <f>Prezentace!E60</f>
        <v>0</v>
      </c>
      <c r="D60" s="24">
        <f>Prezentace!C60</f>
        <v>0</v>
      </c>
      <c r="E60" s="24">
        <f>Prezentace!D60</f>
        <v>0</v>
      </c>
      <c r="F60" s="7"/>
      <c r="G60" s="8"/>
      <c r="H60" s="8"/>
      <c r="I60" s="8"/>
      <c r="J60" s="8"/>
      <c r="K60" s="9"/>
      <c r="L60" s="10"/>
      <c r="M60" s="25">
        <f t="shared" si="1"/>
        <v>0</v>
      </c>
      <c r="N60" s="23">
        <f t="shared" si="0"/>
        <v>0</v>
      </c>
      <c r="P60" s="15"/>
      <c r="Q60" s="15"/>
    </row>
    <row r="61" spans="1:17" s="16" customFormat="1" ht="15.75" hidden="1">
      <c r="A61" s="22" t="s">
        <v>150</v>
      </c>
      <c r="B61" s="112" t="str">
        <f>Prezentace!B61</f>
        <v>A</v>
      </c>
      <c r="C61" s="83">
        <f>Prezentace!E61</f>
        <v>0</v>
      </c>
      <c r="D61" s="24">
        <f>Prezentace!C61</f>
        <v>0</v>
      </c>
      <c r="E61" s="24">
        <f>Prezentace!D61</f>
        <v>0</v>
      </c>
      <c r="F61" s="7"/>
      <c r="G61" s="8"/>
      <c r="H61" s="8"/>
      <c r="I61" s="8"/>
      <c r="J61" s="8"/>
      <c r="K61" s="9"/>
      <c r="L61" s="10"/>
      <c r="M61" s="25">
        <f t="shared" si="1"/>
        <v>0</v>
      </c>
      <c r="N61" s="23">
        <f t="shared" si="0"/>
        <v>0</v>
      </c>
      <c r="P61" s="15"/>
      <c r="Q61" s="15"/>
    </row>
    <row r="62" spans="1:17" s="16" customFormat="1" ht="15.75" hidden="1">
      <c r="A62" s="22" t="s">
        <v>151</v>
      </c>
      <c r="B62" s="112" t="str">
        <f>Prezentace!B62</f>
        <v>A</v>
      </c>
      <c r="C62" s="83">
        <f>Prezentace!E62</f>
        <v>0</v>
      </c>
      <c r="D62" s="24">
        <f>Prezentace!C62</f>
        <v>0</v>
      </c>
      <c r="E62" s="24">
        <f>Prezentace!D62</f>
        <v>0</v>
      </c>
      <c r="F62" s="7"/>
      <c r="G62" s="8"/>
      <c r="H62" s="8"/>
      <c r="I62" s="8"/>
      <c r="J62" s="8"/>
      <c r="K62" s="9"/>
      <c r="L62" s="10"/>
      <c r="M62" s="25">
        <f t="shared" si="1"/>
        <v>0</v>
      </c>
      <c r="N62" s="23">
        <f t="shared" si="0"/>
        <v>0</v>
      </c>
      <c r="P62" s="15"/>
      <c r="Q62" s="15"/>
    </row>
    <row r="63" spans="1:17" s="16" customFormat="1" ht="15.75" hidden="1">
      <c r="A63" s="22" t="s">
        <v>152</v>
      </c>
      <c r="B63" s="112" t="str">
        <f>Prezentace!B63</f>
        <v>A</v>
      </c>
      <c r="C63" s="83">
        <f>Prezentace!E63</f>
        <v>0</v>
      </c>
      <c r="D63" s="24">
        <f>Prezentace!C63</f>
        <v>0</v>
      </c>
      <c r="E63" s="24">
        <f>Prezentace!D63</f>
        <v>0</v>
      </c>
      <c r="F63" s="7"/>
      <c r="G63" s="8"/>
      <c r="H63" s="8"/>
      <c r="I63" s="8"/>
      <c r="J63" s="8"/>
      <c r="K63" s="9"/>
      <c r="L63" s="10"/>
      <c r="M63" s="25">
        <f t="shared" si="1"/>
        <v>0</v>
      </c>
      <c r="N63" s="23">
        <f t="shared" si="0"/>
        <v>0</v>
      </c>
      <c r="P63" s="15"/>
      <c r="Q63" s="15"/>
    </row>
    <row r="64" spans="1:17" s="16" customFormat="1" ht="15.75" hidden="1">
      <c r="A64" s="22" t="s">
        <v>153</v>
      </c>
      <c r="B64" s="112" t="str">
        <f>Prezentace!B64</f>
        <v>A</v>
      </c>
      <c r="C64" s="83">
        <f>Prezentace!E64</f>
        <v>0</v>
      </c>
      <c r="D64" s="24">
        <f>Prezentace!C64</f>
        <v>0</v>
      </c>
      <c r="E64" s="24">
        <f>Prezentace!D64</f>
        <v>0</v>
      </c>
      <c r="F64" s="7"/>
      <c r="G64" s="8"/>
      <c r="H64" s="8"/>
      <c r="I64" s="8"/>
      <c r="J64" s="8"/>
      <c r="K64" s="9"/>
      <c r="L64" s="10"/>
      <c r="M64" s="25">
        <f t="shared" si="1"/>
        <v>0</v>
      </c>
      <c r="N64" s="23">
        <f t="shared" si="0"/>
        <v>0</v>
      </c>
      <c r="P64" s="15"/>
      <c r="Q64" s="15"/>
    </row>
    <row r="65" spans="1:17" s="16" customFormat="1" ht="15.75" hidden="1">
      <c r="A65" s="22" t="s">
        <v>154</v>
      </c>
      <c r="B65" s="112" t="str">
        <f>Prezentace!B65</f>
        <v>A</v>
      </c>
      <c r="C65" s="83">
        <f>Prezentace!E65</f>
        <v>0</v>
      </c>
      <c r="D65" s="24">
        <f>Prezentace!C65</f>
        <v>0</v>
      </c>
      <c r="E65" s="24">
        <f>Prezentace!D65</f>
        <v>0</v>
      </c>
      <c r="F65" s="7"/>
      <c r="G65" s="8"/>
      <c r="H65" s="8"/>
      <c r="I65" s="8"/>
      <c r="J65" s="8"/>
      <c r="K65" s="9"/>
      <c r="L65" s="10"/>
      <c r="M65" s="25">
        <f t="shared" si="1"/>
        <v>0</v>
      </c>
      <c r="N65" s="23">
        <f t="shared" si="0"/>
        <v>0</v>
      </c>
      <c r="P65" s="15"/>
      <c r="Q65" s="15"/>
    </row>
    <row r="66" spans="1:17" s="16" customFormat="1" ht="15.75" hidden="1">
      <c r="A66" s="22" t="s">
        <v>155</v>
      </c>
      <c r="B66" s="112" t="str">
        <f>Prezentace!B66</f>
        <v>A</v>
      </c>
      <c r="C66" s="83">
        <f>Prezentace!E66</f>
        <v>0</v>
      </c>
      <c r="D66" s="24">
        <f>Prezentace!C66</f>
        <v>0</v>
      </c>
      <c r="E66" s="24">
        <f>Prezentace!D66</f>
        <v>0</v>
      </c>
      <c r="F66" s="7"/>
      <c r="G66" s="8"/>
      <c r="H66" s="8"/>
      <c r="I66" s="8"/>
      <c r="J66" s="8"/>
      <c r="K66" s="9"/>
      <c r="L66" s="10"/>
      <c r="M66" s="25">
        <f t="shared" si="1"/>
        <v>0</v>
      </c>
      <c r="N66" s="23">
        <f t="shared" si="0"/>
        <v>0</v>
      </c>
      <c r="P66" s="15"/>
      <c r="Q66" s="15"/>
    </row>
    <row r="67" spans="1:17" s="16" customFormat="1" ht="15.75" hidden="1">
      <c r="A67" s="22" t="s">
        <v>156</v>
      </c>
      <c r="B67" s="112" t="str">
        <f>Prezentace!B67</f>
        <v>A</v>
      </c>
      <c r="C67" s="83">
        <f>Prezentace!E67</f>
        <v>0</v>
      </c>
      <c r="D67" s="24">
        <f>Prezentace!C67</f>
        <v>0</v>
      </c>
      <c r="E67" s="24">
        <f>Prezentace!D67</f>
        <v>0</v>
      </c>
      <c r="F67" s="7"/>
      <c r="G67" s="8"/>
      <c r="H67" s="8"/>
      <c r="I67" s="8"/>
      <c r="J67" s="8"/>
      <c r="K67" s="9"/>
      <c r="L67" s="10"/>
      <c r="M67" s="25">
        <f t="shared" si="1"/>
        <v>0</v>
      </c>
      <c r="N67" s="23">
        <f t="shared" si="0"/>
        <v>0</v>
      </c>
      <c r="P67" s="15"/>
      <c r="Q67" s="15"/>
    </row>
    <row r="68" spans="1:17" s="16" customFormat="1" ht="15.75" hidden="1">
      <c r="A68" s="22" t="s">
        <v>157</v>
      </c>
      <c r="B68" s="112" t="str">
        <f>Prezentace!B68</f>
        <v>A</v>
      </c>
      <c r="C68" s="83">
        <f>Prezentace!E68</f>
        <v>0</v>
      </c>
      <c r="D68" s="24">
        <f>Prezentace!C68</f>
        <v>0</v>
      </c>
      <c r="E68" s="24">
        <f>Prezentace!D68</f>
        <v>0</v>
      </c>
      <c r="F68" s="7"/>
      <c r="G68" s="8"/>
      <c r="H68" s="8"/>
      <c r="I68" s="8"/>
      <c r="J68" s="8"/>
      <c r="K68" s="9"/>
      <c r="L68" s="10"/>
      <c r="M68" s="25">
        <f t="shared" si="1"/>
        <v>0</v>
      </c>
      <c r="N68" s="23">
        <f t="shared" si="0"/>
        <v>0</v>
      </c>
      <c r="P68" s="15"/>
      <c r="Q68" s="15"/>
    </row>
    <row r="69" spans="1:17" s="16" customFormat="1" ht="15.75" hidden="1">
      <c r="A69" s="22" t="s">
        <v>158</v>
      </c>
      <c r="B69" s="112" t="str">
        <f>Prezentace!B69</f>
        <v>A</v>
      </c>
      <c r="C69" s="83">
        <f>Prezentace!E69</f>
        <v>0</v>
      </c>
      <c r="D69" s="24">
        <f>Prezentace!C69</f>
        <v>0</v>
      </c>
      <c r="E69" s="24">
        <f>Prezentace!D69</f>
        <v>0</v>
      </c>
      <c r="F69" s="7"/>
      <c r="G69" s="8"/>
      <c r="H69" s="8"/>
      <c r="I69" s="8"/>
      <c r="J69" s="8"/>
      <c r="K69" s="9"/>
      <c r="L69" s="10"/>
      <c r="M69" s="25">
        <f t="shared" si="1"/>
        <v>0</v>
      </c>
      <c r="N69" s="23">
        <f t="shared" si="0"/>
        <v>0</v>
      </c>
      <c r="P69" s="15"/>
      <c r="Q69" s="15"/>
    </row>
    <row r="70" spans="1:17" s="16" customFormat="1" ht="15.75" hidden="1">
      <c r="A70" s="22" t="s">
        <v>159</v>
      </c>
      <c r="B70" s="112" t="str">
        <f>Prezentace!B70</f>
        <v>A</v>
      </c>
      <c r="C70" s="83">
        <f>Prezentace!E70</f>
        <v>0</v>
      </c>
      <c r="D70" s="24">
        <f>Prezentace!C70</f>
        <v>0</v>
      </c>
      <c r="E70" s="24">
        <f>Prezentace!D70</f>
        <v>0</v>
      </c>
      <c r="F70" s="7"/>
      <c r="G70" s="8"/>
      <c r="H70" s="8"/>
      <c r="I70" s="8"/>
      <c r="J70" s="8"/>
      <c r="K70" s="9"/>
      <c r="L70" s="10"/>
      <c r="M70" s="25">
        <f t="shared" si="1"/>
        <v>0</v>
      </c>
      <c r="N70" s="23">
        <f t="shared" si="0"/>
        <v>0</v>
      </c>
      <c r="P70" s="15"/>
      <c r="Q70" s="15"/>
    </row>
    <row r="71" spans="1:17" s="16" customFormat="1" ht="15.75" hidden="1">
      <c r="A71" s="22" t="s">
        <v>160</v>
      </c>
      <c r="B71" s="112" t="str">
        <f>Prezentace!B71</f>
        <v>A</v>
      </c>
      <c r="C71" s="83">
        <f>Prezentace!E71</f>
        <v>0</v>
      </c>
      <c r="D71" s="24">
        <f>Prezentace!C71</f>
        <v>0</v>
      </c>
      <c r="E71" s="24">
        <f>Prezentace!D71</f>
        <v>0</v>
      </c>
      <c r="F71" s="7"/>
      <c r="G71" s="8"/>
      <c r="H71" s="8"/>
      <c r="I71" s="8"/>
      <c r="J71" s="8"/>
      <c r="K71" s="9"/>
      <c r="L71" s="10"/>
      <c r="M71" s="25">
        <f t="shared" si="1"/>
        <v>0</v>
      </c>
      <c r="N71" s="23">
        <f t="shared" si="0"/>
        <v>0</v>
      </c>
      <c r="P71" s="15"/>
      <c r="Q71" s="15"/>
    </row>
    <row r="72" spans="1:17" s="16" customFormat="1" ht="15.75" hidden="1">
      <c r="A72" s="22" t="s">
        <v>161</v>
      </c>
      <c r="B72" s="112" t="str">
        <f>Prezentace!B72</f>
        <v>A</v>
      </c>
      <c r="C72" s="83">
        <f>Prezentace!E72</f>
        <v>0</v>
      </c>
      <c r="D72" s="24">
        <f>Prezentace!C72</f>
        <v>0</v>
      </c>
      <c r="E72" s="24">
        <f>Prezentace!D72</f>
        <v>0</v>
      </c>
      <c r="F72" s="7"/>
      <c r="G72" s="8"/>
      <c r="H72" s="8"/>
      <c r="I72" s="8"/>
      <c r="J72" s="8"/>
      <c r="K72" s="9"/>
      <c r="L72" s="10"/>
      <c r="M72" s="25">
        <f t="shared" si="1"/>
        <v>0</v>
      </c>
      <c r="N72" s="23">
        <f t="shared" si="0"/>
        <v>0</v>
      </c>
      <c r="P72" s="15"/>
      <c r="Q72" s="15"/>
    </row>
    <row r="73" spans="1:17" s="16" customFormat="1" ht="15.75" hidden="1">
      <c r="A73" s="22" t="s">
        <v>162</v>
      </c>
      <c r="B73" s="112" t="str">
        <f>Prezentace!B73</f>
        <v>A</v>
      </c>
      <c r="C73" s="83">
        <f>Prezentace!E73</f>
        <v>0</v>
      </c>
      <c r="D73" s="24">
        <f>Prezentace!C73</f>
        <v>0</v>
      </c>
      <c r="E73" s="24">
        <f>Prezentace!D73</f>
        <v>0</v>
      </c>
      <c r="F73" s="7"/>
      <c r="G73" s="8"/>
      <c r="H73" s="8"/>
      <c r="I73" s="8"/>
      <c r="J73" s="8"/>
      <c r="K73" s="9"/>
      <c r="L73" s="10"/>
      <c r="M73" s="25">
        <f t="shared" si="1"/>
        <v>0</v>
      </c>
      <c r="N73" s="23">
        <f t="shared" si="0"/>
        <v>0</v>
      </c>
      <c r="P73" s="15"/>
      <c r="Q73" s="15"/>
    </row>
    <row r="74" spans="1:17" s="16" customFormat="1" ht="15.75" hidden="1">
      <c r="A74" s="22" t="s">
        <v>163</v>
      </c>
      <c r="B74" s="112" t="str">
        <f>Prezentace!B74</f>
        <v>A</v>
      </c>
      <c r="C74" s="83">
        <f>Prezentace!E74</f>
        <v>0</v>
      </c>
      <c r="D74" s="24">
        <f>Prezentace!C74</f>
        <v>0</v>
      </c>
      <c r="E74" s="24">
        <f>Prezentace!D74</f>
        <v>0</v>
      </c>
      <c r="F74" s="7"/>
      <c r="G74" s="8"/>
      <c r="H74" s="8"/>
      <c r="I74" s="8"/>
      <c r="J74" s="8"/>
      <c r="K74" s="9"/>
      <c r="L74" s="10"/>
      <c r="M74" s="25">
        <f t="shared" si="1"/>
        <v>0</v>
      </c>
      <c r="N74" s="23">
        <f t="shared" si="0"/>
        <v>0</v>
      </c>
      <c r="P74" s="15"/>
      <c r="Q74" s="15"/>
    </row>
    <row r="75" spans="1:17" s="16" customFormat="1" ht="15.75" hidden="1">
      <c r="A75" s="22" t="s">
        <v>164</v>
      </c>
      <c r="B75" s="112" t="str">
        <f>Prezentace!B75</f>
        <v>A</v>
      </c>
      <c r="C75" s="83">
        <f>Prezentace!E75</f>
        <v>0</v>
      </c>
      <c r="D75" s="24">
        <f>Prezentace!C75</f>
        <v>0</v>
      </c>
      <c r="E75" s="24">
        <f>Prezentace!D75</f>
        <v>0</v>
      </c>
      <c r="F75" s="7"/>
      <c r="G75" s="8"/>
      <c r="H75" s="8"/>
      <c r="I75" s="8"/>
      <c r="J75" s="8"/>
      <c r="K75" s="9"/>
      <c r="L75" s="10"/>
      <c r="M75" s="25">
        <f t="shared" si="1"/>
        <v>0</v>
      </c>
      <c r="N75" s="23">
        <f t="shared" si="0"/>
        <v>0</v>
      </c>
      <c r="P75" s="15"/>
      <c r="Q75" s="15"/>
    </row>
    <row r="76" spans="1:17" s="16" customFormat="1" ht="15.75" hidden="1">
      <c r="A76" s="22" t="s">
        <v>165</v>
      </c>
      <c r="B76" s="112" t="str">
        <f>Prezentace!B76</f>
        <v>A</v>
      </c>
      <c r="C76" s="83">
        <f>Prezentace!E76</f>
        <v>0</v>
      </c>
      <c r="D76" s="24">
        <f>Prezentace!C76</f>
        <v>0</v>
      </c>
      <c r="E76" s="24">
        <f>Prezentace!D76</f>
        <v>0</v>
      </c>
      <c r="F76" s="7"/>
      <c r="G76" s="8"/>
      <c r="H76" s="8"/>
      <c r="I76" s="8"/>
      <c r="J76" s="8"/>
      <c r="K76" s="9"/>
      <c r="L76" s="10"/>
      <c r="M76" s="25">
        <f t="shared" si="1"/>
        <v>0</v>
      </c>
      <c r="N76" s="23">
        <f t="shared" si="0"/>
        <v>0</v>
      </c>
      <c r="P76" s="15"/>
      <c r="Q76" s="15"/>
    </row>
    <row r="77" spans="1:17" s="16" customFormat="1" ht="15.75" hidden="1">
      <c r="A77" s="22" t="s">
        <v>166</v>
      </c>
      <c r="B77" s="112" t="str">
        <f>Prezentace!B77</f>
        <v>A</v>
      </c>
      <c r="C77" s="83">
        <f>Prezentace!E77</f>
        <v>0</v>
      </c>
      <c r="D77" s="24">
        <f>Prezentace!C77</f>
        <v>0</v>
      </c>
      <c r="E77" s="24">
        <f>Prezentace!D77</f>
        <v>0</v>
      </c>
      <c r="F77" s="7"/>
      <c r="G77" s="8"/>
      <c r="H77" s="8"/>
      <c r="I77" s="8"/>
      <c r="J77" s="8"/>
      <c r="K77" s="9"/>
      <c r="L77" s="10"/>
      <c r="M77" s="25">
        <f t="shared" si="1"/>
        <v>0</v>
      </c>
      <c r="N77" s="23">
        <f t="shared" si="0"/>
        <v>0</v>
      </c>
      <c r="P77" s="15"/>
      <c r="Q77" s="15"/>
    </row>
    <row r="78" spans="1:17" s="16" customFormat="1" ht="15.75" hidden="1">
      <c r="A78" s="22" t="s">
        <v>167</v>
      </c>
      <c r="B78" s="112" t="str">
        <f>Prezentace!B78</f>
        <v>A</v>
      </c>
      <c r="C78" s="83">
        <f>Prezentace!E78</f>
        <v>0</v>
      </c>
      <c r="D78" s="24">
        <f>Prezentace!C78</f>
        <v>0</v>
      </c>
      <c r="E78" s="24">
        <f>Prezentace!D78</f>
        <v>0</v>
      </c>
      <c r="F78" s="7"/>
      <c r="G78" s="8"/>
      <c r="H78" s="8"/>
      <c r="I78" s="8"/>
      <c r="J78" s="8"/>
      <c r="K78" s="9"/>
      <c r="L78" s="10"/>
      <c r="M78" s="25">
        <f t="shared" si="1"/>
        <v>0</v>
      </c>
      <c r="N78" s="23">
        <f t="shared" si="0"/>
        <v>0</v>
      </c>
      <c r="P78" s="15"/>
      <c r="Q78" s="15"/>
    </row>
    <row r="79" spans="1:17" s="16" customFormat="1" ht="15.75" hidden="1">
      <c r="A79" s="22" t="s">
        <v>168</v>
      </c>
      <c r="B79" s="112" t="str">
        <f>Prezentace!B79</f>
        <v>A</v>
      </c>
      <c r="C79" s="83">
        <f>Prezentace!E79</f>
        <v>0</v>
      </c>
      <c r="D79" s="24">
        <f>Prezentace!C79</f>
        <v>0</v>
      </c>
      <c r="E79" s="24">
        <f>Prezentace!D79</f>
        <v>0</v>
      </c>
      <c r="F79" s="7"/>
      <c r="G79" s="8"/>
      <c r="H79" s="8"/>
      <c r="I79" s="8"/>
      <c r="J79" s="8"/>
      <c r="K79" s="9"/>
      <c r="L79" s="10"/>
      <c r="M79" s="25">
        <f t="shared" si="1"/>
        <v>0</v>
      </c>
      <c r="N79" s="23">
        <f t="shared" si="0"/>
        <v>0</v>
      </c>
      <c r="P79" s="15"/>
      <c r="Q79" s="15"/>
    </row>
    <row r="80" spans="1:17" s="16" customFormat="1" ht="15.75" hidden="1">
      <c r="A80" s="22" t="s">
        <v>169</v>
      </c>
      <c r="B80" s="112" t="str">
        <f>Prezentace!B80</f>
        <v>A</v>
      </c>
      <c r="C80" s="83">
        <f>Prezentace!E80</f>
        <v>0</v>
      </c>
      <c r="D80" s="24">
        <f>Prezentace!C80</f>
        <v>0</v>
      </c>
      <c r="E80" s="24">
        <f>Prezentace!D80</f>
        <v>0</v>
      </c>
      <c r="F80" s="7"/>
      <c r="G80" s="8"/>
      <c r="H80" s="8"/>
      <c r="I80" s="8"/>
      <c r="J80" s="8"/>
      <c r="K80" s="9"/>
      <c r="L80" s="10"/>
      <c r="M80" s="25">
        <f t="shared" si="1"/>
        <v>0</v>
      </c>
      <c r="N80" s="23">
        <f t="shared" si="0"/>
        <v>0</v>
      </c>
      <c r="P80" s="15"/>
      <c r="Q80" s="15"/>
    </row>
    <row r="81" spans="1:17" s="16" customFormat="1" ht="15.75" hidden="1">
      <c r="A81" s="22" t="s">
        <v>170</v>
      </c>
      <c r="B81" s="112" t="str">
        <f>Prezentace!B81</f>
        <v>A</v>
      </c>
      <c r="C81" s="83">
        <f>Prezentace!E81</f>
        <v>0</v>
      </c>
      <c r="D81" s="24">
        <f>Prezentace!C81</f>
        <v>0</v>
      </c>
      <c r="E81" s="24">
        <f>Prezentace!D81</f>
        <v>0</v>
      </c>
      <c r="F81" s="7"/>
      <c r="G81" s="8"/>
      <c r="H81" s="8"/>
      <c r="I81" s="8"/>
      <c r="J81" s="8"/>
      <c r="K81" s="9"/>
      <c r="L81" s="10"/>
      <c r="M81" s="25">
        <f t="shared" si="1"/>
        <v>0</v>
      </c>
      <c r="N81" s="23">
        <f t="shared" si="0"/>
        <v>0</v>
      </c>
      <c r="P81" s="15"/>
      <c r="Q81" s="15"/>
    </row>
    <row r="82" spans="1:17" s="16" customFormat="1" ht="15.75" hidden="1">
      <c r="A82" s="22" t="s">
        <v>171</v>
      </c>
      <c r="B82" s="112" t="str">
        <f>Prezentace!B82</f>
        <v>A</v>
      </c>
      <c r="C82" s="83">
        <f>Prezentace!E82</f>
        <v>0</v>
      </c>
      <c r="D82" s="24">
        <f>Prezentace!C82</f>
        <v>0</v>
      </c>
      <c r="E82" s="24">
        <f>Prezentace!D82</f>
        <v>0</v>
      </c>
      <c r="F82" s="7"/>
      <c r="G82" s="8"/>
      <c r="H82" s="8"/>
      <c r="I82" s="8"/>
      <c r="J82" s="8"/>
      <c r="K82" s="9"/>
      <c r="L82" s="10"/>
      <c r="M82" s="25">
        <f t="shared" si="1"/>
        <v>0</v>
      </c>
      <c r="N82" s="23">
        <f t="shared" si="0"/>
        <v>0</v>
      </c>
      <c r="P82" s="15"/>
      <c r="Q82" s="15"/>
    </row>
    <row r="83" spans="1:17" s="16" customFormat="1" ht="15.75" hidden="1">
      <c r="A83" s="22" t="s">
        <v>172</v>
      </c>
      <c r="B83" s="112" t="str">
        <f>Prezentace!B83</f>
        <v>A</v>
      </c>
      <c r="C83" s="83">
        <f>Prezentace!E83</f>
        <v>0</v>
      </c>
      <c r="D83" s="24">
        <f>Prezentace!C83</f>
        <v>0</v>
      </c>
      <c r="E83" s="24">
        <f>Prezentace!D83</f>
        <v>0</v>
      </c>
      <c r="F83" s="7"/>
      <c r="G83" s="8"/>
      <c r="H83" s="8"/>
      <c r="I83" s="8"/>
      <c r="J83" s="8"/>
      <c r="K83" s="9"/>
      <c r="L83" s="10"/>
      <c r="M83" s="25">
        <f t="shared" si="1"/>
        <v>0</v>
      </c>
      <c r="N83" s="23">
        <f t="shared" si="0"/>
        <v>0</v>
      </c>
      <c r="P83" s="15"/>
      <c r="Q83" s="15"/>
    </row>
    <row r="84" spans="1:17" s="16" customFormat="1" ht="16.5" hidden="1" thickBot="1">
      <c r="A84" s="90" t="s">
        <v>173</v>
      </c>
      <c r="B84" s="113" t="str">
        <f>Prezentace!B84</f>
        <v>A</v>
      </c>
      <c r="C84" s="98">
        <f>Prezentace!E84</f>
        <v>0</v>
      </c>
      <c r="D84" s="92">
        <f>Prezentace!C84</f>
        <v>0</v>
      </c>
      <c r="E84" s="92">
        <f>Prezentace!D84</f>
        <v>0</v>
      </c>
      <c r="F84" s="93"/>
      <c r="G84" s="94"/>
      <c r="H84" s="94"/>
      <c r="I84" s="94"/>
      <c r="J84" s="94"/>
      <c r="K84" s="95"/>
      <c r="L84" s="96"/>
      <c r="M84" s="97">
        <f t="shared" si="1"/>
        <v>0</v>
      </c>
      <c r="N84" s="91">
        <f t="shared" si="0"/>
        <v>0</v>
      </c>
      <c r="P84" s="15"/>
      <c r="Q84" s="15"/>
    </row>
  </sheetData>
  <sheetProtection/>
  <mergeCells count="2">
    <mergeCell ref="C2:H2"/>
    <mergeCell ref="C1:H1"/>
  </mergeCells>
  <conditionalFormatting sqref="B5:C84">
    <cfRule type="cellIs" priority="3" dxfId="27" operator="equal" stopIfTrue="1">
      <formula>"C"</formula>
    </cfRule>
    <cfRule type="cellIs" priority="4" dxfId="28" operator="equal" stopIfTrue="1">
      <formula>"B"</formula>
    </cfRule>
    <cfRule type="cellIs" priority="5" dxfId="29" operator="equal" stopIfTrue="1">
      <formula>"A"</formula>
    </cfRule>
  </conditionalFormatting>
  <conditionalFormatting sqref="N5:N84">
    <cfRule type="cellIs" priority="2" dxfId="23" operator="equal" stopIfTrue="1">
      <formula>0</formula>
    </cfRule>
  </conditionalFormatting>
  <conditionalFormatting sqref="M5:M84">
    <cfRule type="cellIs" priority="1" dxfId="30" operator="notEqual" stopIfTrue="1">
      <formula>10</formula>
    </cfRule>
  </conditionalFormatting>
  <printOptions/>
  <pageMargins left="0.43" right="0.21" top="0.59" bottom="0.23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tabSelected="1" zoomScalePageLayoutView="0" workbookViewId="0" topLeftCell="A1">
      <selection activeCell="B101" sqref="B101"/>
    </sheetView>
  </sheetViews>
  <sheetFormatPr defaultColWidth="9.00390625" defaultRowHeight="12.75"/>
  <cols>
    <col min="1" max="1" width="5.625" style="15" customWidth="1"/>
    <col min="2" max="2" width="4.875" style="105" customWidth="1"/>
    <col min="3" max="3" width="12.00390625" style="15" customWidth="1"/>
    <col min="4" max="4" width="10.625" style="15" customWidth="1"/>
    <col min="5" max="5" width="14.125" style="15" customWidth="1"/>
    <col min="6" max="6" width="21.75390625" style="15" customWidth="1"/>
    <col min="7" max="7" width="8.625" style="15" customWidth="1"/>
    <col min="8" max="9" width="8.375" style="15" customWidth="1"/>
    <col min="10" max="10" width="9.375" style="15" customWidth="1"/>
    <col min="11" max="11" width="7.25390625" style="15" customWidth="1"/>
    <col min="12" max="12" width="9.125" style="15" customWidth="1"/>
    <col min="13" max="13" width="2.25390625" style="16" hidden="1" customWidth="1"/>
    <col min="14" max="14" width="9.625" style="43" hidden="1" customWidth="1"/>
    <col min="15" max="15" width="8.375" style="43" hidden="1" customWidth="1"/>
    <col min="16" max="16" width="12.375" style="43" hidden="1" customWidth="1"/>
    <col min="17" max="17" width="19.00390625" style="43" hidden="1" customWidth="1"/>
    <col min="18" max="18" width="2.25390625" style="15" hidden="1" customWidth="1"/>
    <col min="19" max="19" width="11.375" style="15" hidden="1" customWidth="1"/>
    <col min="20" max="20" width="7.875" style="15" hidden="1" customWidth="1"/>
    <col min="21" max="21" width="12.375" style="15" hidden="1" customWidth="1"/>
    <col min="22" max="22" width="18.00390625" style="15" hidden="1" customWidth="1"/>
    <col min="23" max="16384" width="9.125" style="15" customWidth="1"/>
  </cols>
  <sheetData>
    <row r="1" spans="1:16" ht="40.5" customHeight="1">
      <c r="A1" s="141" t="s">
        <v>130</v>
      </c>
      <c r="B1" s="142"/>
      <c r="C1" s="142"/>
      <c r="D1" s="143"/>
      <c r="E1" s="135" t="s">
        <v>129</v>
      </c>
      <c r="F1" s="136"/>
      <c r="G1" s="136"/>
      <c r="H1" s="136"/>
      <c r="I1" s="137"/>
      <c r="J1" s="129" t="s">
        <v>175</v>
      </c>
      <c r="K1" s="130"/>
      <c r="N1" s="128"/>
      <c r="O1" s="128"/>
      <c r="P1" s="128"/>
    </row>
    <row r="2" spans="1:23" ht="27" customHeight="1" thickBot="1">
      <c r="A2" s="144" t="s">
        <v>131</v>
      </c>
      <c r="B2" s="145"/>
      <c r="C2" s="145"/>
      <c r="D2" s="146"/>
      <c r="E2" s="138"/>
      <c r="F2" s="139"/>
      <c r="G2" s="139"/>
      <c r="H2" s="139"/>
      <c r="I2" s="140"/>
      <c r="J2" s="131"/>
      <c r="K2" s="132"/>
      <c r="N2" s="128"/>
      <c r="O2" s="128"/>
      <c r="P2" s="128"/>
      <c r="W2" s="16"/>
    </row>
    <row r="3" spans="1:11" ht="12" customHeight="1">
      <c r="A3" s="28" t="s">
        <v>7</v>
      </c>
      <c r="B3" s="133" t="s">
        <v>25</v>
      </c>
      <c r="C3" s="126" t="s">
        <v>2</v>
      </c>
      <c r="D3" s="126" t="s">
        <v>3</v>
      </c>
      <c r="E3" s="126" t="s">
        <v>24</v>
      </c>
      <c r="F3" s="126" t="s">
        <v>6</v>
      </c>
      <c r="G3" s="29" t="s">
        <v>47</v>
      </c>
      <c r="H3" s="30" t="s">
        <v>47</v>
      </c>
      <c r="I3" s="30" t="s">
        <v>47</v>
      </c>
      <c r="J3" s="28" t="s">
        <v>4</v>
      </c>
      <c r="K3" s="126" t="s">
        <v>0</v>
      </c>
    </row>
    <row r="4" spans="1:11" ht="13.5" customHeight="1" thickBot="1">
      <c r="A4" s="52" t="s">
        <v>1</v>
      </c>
      <c r="B4" s="134"/>
      <c r="C4" s="150"/>
      <c r="D4" s="150"/>
      <c r="E4" s="150"/>
      <c r="F4" s="150"/>
      <c r="G4" s="117">
        <v>1</v>
      </c>
      <c r="H4" s="51">
        <v>2</v>
      </c>
      <c r="I4" s="51">
        <v>3</v>
      </c>
      <c r="J4" s="52" t="s">
        <v>5</v>
      </c>
      <c r="K4" s="150"/>
    </row>
    <row r="5" spans="1:11" ht="13.5" customHeight="1">
      <c r="A5" s="157" t="s">
        <v>226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1" ht="13.5" customHeight="1" thickBo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2"/>
    </row>
    <row r="7" spans="1:22" s="33" customFormat="1" ht="15">
      <c r="A7" s="86">
        <v>20</v>
      </c>
      <c r="B7" s="101" t="s">
        <v>22</v>
      </c>
      <c r="C7" s="1" t="s">
        <v>208</v>
      </c>
      <c r="D7" s="11" t="s">
        <v>210</v>
      </c>
      <c r="E7" s="11" t="s">
        <v>209</v>
      </c>
      <c r="F7" s="12" t="s">
        <v>34</v>
      </c>
      <c r="G7" s="47">
        <f>1!N7</f>
        <v>100</v>
      </c>
      <c r="H7" s="118">
        <f>2!N7</f>
        <v>95</v>
      </c>
      <c r="I7" s="119">
        <f>3!N7</f>
        <v>91</v>
      </c>
      <c r="J7" s="55">
        <f aca="true" t="shared" si="0" ref="J7:J20">SUM(G7:I7)</f>
        <v>286</v>
      </c>
      <c r="K7" s="45">
        <f>RANK(J7,$J$7:$J$92)</f>
        <v>1</v>
      </c>
      <c r="M7" s="42" t="s">
        <v>22</v>
      </c>
      <c r="N7" s="44" t="s">
        <v>73</v>
      </c>
      <c r="O7" s="44" t="s">
        <v>71</v>
      </c>
      <c r="P7" s="44" t="s">
        <v>72</v>
      </c>
      <c r="Q7" s="44" t="s">
        <v>18</v>
      </c>
      <c r="R7" s="33" t="s">
        <v>22</v>
      </c>
      <c r="S7" s="33" t="s">
        <v>120</v>
      </c>
      <c r="T7" s="33" t="s">
        <v>17</v>
      </c>
      <c r="U7" s="33" t="s">
        <v>26</v>
      </c>
      <c r="V7" s="33" t="s">
        <v>121</v>
      </c>
    </row>
    <row r="8" spans="1:22" s="33" customFormat="1" ht="15">
      <c r="A8" s="87">
        <v>8</v>
      </c>
      <c r="B8" s="102" t="s">
        <v>22</v>
      </c>
      <c r="C8" s="77" t="s">
        <v>191</v>
      </c>
      <c r="D8" s="76" t="s">
        <v>192</v>
      </c>
      <c r="E8" s="13" t="s">
        <v>193</v>
      </c>
      <c r="F8" s="14" t="s">
        <v>184</v>
      </c>
      <c r="G8" s="48">
        <f>1!N15</f>
        <v>94</v>
      </c>
      <c r="H8" s="49">
        <f>2!N15</f>
        <v>91</v>
      </c>
      <c r="I8" s="54">
        <f>3!N15</f>
        <v>95</v>
      </c>
      <c r="J8" s="56">
        <f t="shared" si="0"/>
        <v>280</v>
      </c>
      <c r="K8" s="46">
        <v>2</v>
      </c>
      <c r="M8" s="42" t="s">
        <v>23</v>
      </c>
      <c r="N8" s="44" t="s">
        <v>73</v>
      </c>
      <c r="O8" s="44" t="s">
        <v>71</v>
      </c>
      <c r="P8" s="44" t="s">
        <v>27</v>
      </c>
      <c r="Q8" s="44" t="s">
        <v>18</v>
      </c>
      <c r="R8" s="33" t="s">
        <v>23</v>
      </c>
      <c r="S8" s="33" t="s">
        <v>120</v>
      </c>
      <c r="T8" s="33" t="s">
        <v>17</v>
      </c>
      <c r="U8" s="33" t="s">
        <v>27</v>
      </c>
      <c r="V8" s="33" t="s">
        <v>121</v>
      </c>
    </row>
    <row r="9" spans="1:22" s="33" customFormat="1" ht="15">
      <c r="A9" s="87">
        <v>16</v>
      </c>
      <c r="B9" s="102" t="s">
        <v>22</v>
      </c>
      <c r="C9" s="2" t="s">
        <v>201</v>
      </c>
      <c r="D9" s="13" t="s">
        <v>202</v>
      </c>
      <c r="E9" s="13" t="s">
        <v>204</v>
      </c>
      <c r="F9" s="14" t="s">
        <v>203</v>
      </c>
      <c r="G9" s="48">
        <f>1!N6</f>
        <v>92</v>
      </c>
      <c r="H9" s="49">
        <f>2!N6</f>
        <v>94</v>
      </c>
      <c r="I9" s="54">
        <f>3!N6</f>
        <v>92</v>
      </c>
      <c r="J9" s="56">
        <f t="shared" si="0"/>
        <v>278</v>
      </c>
      <c r="K9" s="46">
        <v>3</v>
      </c>
      <c r="M9" s="42" t="s">
        <v>22</v>
      </c>
      <c r="N9" s="44" t="s">
        <v>76</v>
      </c>
      <c r="O9" s="44" t="s">
        <v>77</v>
      </c>
      <c r="P9" s="44" t="s">
        <v>26</v>
      </c>
      <c r="Q9" s="44" t="s">
        <v>78</v>
      </c>
      <c r="R9" s="33" t="s">
        <v>22</v>
      </c>
      <c r="S9" s="33" t="s">
        <v>110</v>
      </c>
      <c r="T9" s="33" t="s">
        <v>51</v>
      </c>
      <c r="U9" s="33" t="s">
        <v>26</v>
      </c>
      <c r="V9" s="33" t="s">
        <v>38</v>
      </c>
    </row>
    <row r="10" spans="1:22" s="33" customFormat="1" ht="15">
      <c r="A10" s="87">
        <v>35</v>
      </c>
      <c r="B10" s="102" t="s">
        <v>22</v>
      </c>
      <c r="C10" s="2" t="s">
        <v>29</v>
      </c>
      <c r="D10" s="76" t="s">
        <v>12</v>
      </c>
      <c r="E10" s="13" t="s">
        <v>52</v>
      </c>
      <c r="F10" s="14" t="s">
        <v>218</v>
      </c>
      <c r="G10" s="48">
        <f>1!N8</f>
        <v>96</v>
      </c>
      <c r="H10" s="49">
        <f>2!N8</f>
        <v>95</v>
      </c>
      <c r="I10" s="54">
        <f>3!N8</f>
        <v>85</v>
      </c>
      <c r="J10" s="56">
        <f t="shared" si="0"/>
        <v>276</v>
      </c>
      <c r="K10" s="46">
        <v>4</v>
      </c>
      <c r="M10" s="42" t="s">
        <v>23</v>
      </c>
      <c r="N10" s="44" t="s">
        <v>92</v>
      </c>
      <c r="O10" s="44" t="s">
        <v>82</v>
      </c>
      <c r="P10" s="44" t="s">
        <v>27</v>
      </c>
      <c r="Q10" s="44" t="s">
        <v>80</v>
      </c>
      <c r="R10" s="33" t="s">
        <v>22</v>
      </c>
      <c r="S10" s="33" t="s">
        <v>122</v>
      </c>
      <c r="T10" s="33" t="s">
        <v>123</v>
      </c>
      <c r="U10" s="33" t="s">
        <v>40</v>
      </c>
      <c r="V10" s="33" t="s">
        <v>124</v>
      </c>
    </row>
    <row r="11" spans="1:22" s="33" customFormat="1" ht="15">
      <c r="A11" s="87">
        <v>4</v>
      </c>
      <c r="B11" s="102" t="s">
        <v>22</v>
      </c>
      <c r="C11" s="2" t="s">
        <v>89</v>
      </c>
      <c r="D11" s="13" t="s">
        <v>36</v>
      </c>
      <c r="E11" s="13" t="s">
        <v>190</v>
      </c>
      <c r="F11" s="14" t="s">
        <v>184</v>
      </c>
      <c r="G11" s="48">
        <f>1!N11</f>
        <v>94</v>
      </c>
      <c r="H11" s="49">
        <f>2!N11</f>
        <v>83</v>
      </c>
      <c r="I11" s="54">
        <f>3!N11</f>
        <v>87</v>
      </c>
      <c r="J11" s="56">
        <f t="shared" si="0"/>
        <v>264</v>
      </c>
      <c r="K11" s="46">
        <v>5</v>
      </c>
      <c r="M11" s="42" t="s">
        <v>23</v>
      </c>
      <c r="N11" s="44" t="s">
        <v>41</v>
      </c>
      <c r="O11" s="44" t="s">
        <v>63</v>
      </c>
      <c r="P11" s="44" t="s">
        <v>27</v>
      </c>
      <c r="Q11" s="44" t="s">
        <v>43</v>
      </c>
      <c r="R11" s="33" t="s">
        <v>22</v>
      </c>
      <c r="S11" s="33" t="s">
        <v>74</v>
      </c>
      <c r="T11" s="33" t="s">
        <v>12</v>
      </c>
      <c r="U11" s="33" t="s">
        <v>26</v>
      </c>
      <c r="V11" s="33" t="s">
        <v>75</v>
      </c>
    </row>
    <row r="12" spans="1:17" s="33" customFormat="1" ht="15">
      <c r="A12" s="87">
        <v>22</v>
      </c>
      <c r="B12" s="102" t="s">
        <v>22</v>
      </c>
      <c r="C12" s="2" t="s">
        <v>215</v>
      </c>
      <c r="D12" s="13" t="s">
        <v>57</v>
      </c>
      <c r="E12" s="13" t="s">
        <v>190</v>
      </c>
      <c r="F12" s="14" t="s">
        <v>213</v>
      </c>
      <c r="G12" s="48">
        <v>88</v>
      </c>
      <c r="H12" s="49">
        <v>81</v>
      </c>
      <c r="I12" s="54">
        <v>88</v>
      </c>
      <c r="J12" s="56">
        <f t="shared" si="0"/>
        <v>257</v>
      </c>
      <c r="K12" s="46">
        <v>6</v>
      </c>
      <c r="M12" s="42"/>
      <c r="N12" s="44"/>
      <c r="O12" s="44"/>
      <c r="P12" s="44"/>
      <c r="Q12" s="44"/>
    </row>
    <row r="13" spans="1:22" s="33" customFormat="1" ht="15">
      <c r="A13" s="87">
        <v>33</v>
      </c>
      <c r="B13" s="102" t="s">
        <v>22</v>
      </c>
      <c r="C13" s="2" t="s">
        <v>205</v>
      </c>
      <c r="D13" s="13" t="s">
        <v>63</v>
      </c>
      <c r="E13" s="13" t="s">
        <v>193</v>
      </c>
      <c r="F13" s="14" t="s">
        <v>198</v>
      </c>
      <c r="G13" s="48">
        <f>1!N13</f>
        <v>94</v>
      </c>
      <c r="H13" s="49">
        <f>2!N13</f>
        <v>83</v>
      </c>
      <c r="I13" s="54">
        <f>3!N13</f>
        <v>80</v>
      </c>
      <c r="J13" s="56">
        <f t="shared" si="0"/>
        <v>257</v>
      </c>
      <c r="K13" s="46">
        <v>7</v>
      </c>
      <c r="M13" s="42" t="s">
        <v>23</v>
      </c>
      <c r="N13" s="44" t="s">
        <v>41</v>
      </c>
      <c r="O13" s="44" t="s">
        <v>63</v>
      </c>
      <c r="P13" s="44" t="s">
        <v>69</v>
      </c>
      <c r="Q13" s="44" t="s">
        <v>43</v>
      </c>
      <c r="R13" s="33" t="s">
        <v>23</v>
      </c>
      <c r="S13" s="33" t="s">
        <v>74</v>
      </c>
      <c r="T13" s="33" t="s">
        <v>12</v>
      </c>
      <c r="U13" s="33" t="s">
        <v>27</v>
      </c>
      <c r="V13" s="33" t="s">
        <v>75</v>
      </c>
    </row>
    <row r="14" spans="1:22" s="33" customFormat="1" ht="15">
      <c r="A14" s="87">
        <v>25</v>
      </c>
      <c r="B14" s="102" t="s">
        <v>22</v>
      </c>
      <c r="C14" s="2" t="s">
        <v>216</v>
      </c>
      <c r="D14" s="13" t="s">
        <v>217</v>
      </c>
      <c r="E14" s="13" t="s">
        <v>95</v>
      </c>
      <c r="F14" s="14" t="s">
        <v>218</v>
      </c>
      <c r="G14" s="48">
        <f>1!N18</f>
        <v>93</v>
      </c>
      <c r="H14" s="49">
        <f>2!N18</f>
        <v>92</v>
      </c>
      <c r="I14" s="54">
        <f>3!N18</f>
        <v>68</v>
      </c>
      <c r="J14" s="56">
        <f t="shared" si="0"/>
        <v>253</v>
      </c>
      <c r="K14" s="46">
        <v>8</v>
      </c>
      <c r="M14" s="42" t="s">
        <v>23</v>
      </c>
      <c r="N14" s="44" t="s">
        <v>93</v>
      </c>
      <c r="O14" s="44" t="s">
        <v>94</v>
      </c>
      <c r="P14" s="44" t="s">
        <v>83</v>
      </c>
      <c r="Q14" s="44" t="s">
        <v>46</v>
      </c>
      <c r="R14" s="33" t="s">
        <v>23</v>
      </c>
      <c r="S14" s="33" t="s">
        <v>67</v>
      </c>
      <c r="T14" s="33" t="s">
        <v>57</v>
      </c>
      <c r="U14" s="33" t="s">
        <v>68</v>
      </c>
      <c r="V14" s="33" t="s">
        <v>38</v>
      </c>
    </row>
    <row r="15" spans="1:22" s="33" customFormat="1" ht="15">
      <c r="A15" s="87">
        <v>32</v>
      </c>
      <c r="B15" s="102" t="s">
        <v>22</v>
      </c>
      <c r="C15" s="2" t="s">
        <v>41</v>
      </c>
      <c r="D15" s="13" t="s">
        <v>17</v>
      </c>
      <c r="E15" s="13" t="s">
        <v>193</v>
      </c>
      <c r="F15" s="14" t="s">
        <v>224</v>
      </c>
      <c r="G15" s="48">
        <f>1!N5</f>
        <v>93</v>
      </c>
      <c r="H15" s="49">
        <f>2!N5</f>
        <v>66</v>
      </c>
      <c r="I15" s="54">
        <f>3!N5</f>
        <v>85</v>
      </c>
      <c r="J15" s="56">
        <f t="shared" si="0"/>
        <v>244</v>
      </c>
      <c r="K15" s="46">
        <v>9</v>
      </c>
      <c r="M15" s="42" t="s">
        <v>22</v>
      </c>
      <c r="N15" s="44" t="s">
        <v>70</v>
      </c>
      <c r="O15" s="44" t="s">
        <v>11</v>
      </c>
      <c r="P15" s="44" t="s">
        <v>58</v>
      </c>
      <c r="Q15" s="44" t="s">
        <v>65</v>
      </c>
      <c r="R15" s="33" t="s">
        <v>66</v>
      </c>
      <c r="S15" s="33" t="s">
        <v>37</v>
      </c>
      <c r="T15" s="33" t="s">
        <v>16</v>
      </c>
      <c r="U15" s="33" t="s">
        <v>39</v>
      </c>
      <c r="V15" s="33" t="s">
        <v>38</v>
      </c>
    </row>
    <row r="16" spans="1:22" s="33" customFormat="1" ht="15">
      <c r="A16" s="87">
        <v>37</v>
      </c>
      <c r="B16" s="102" t="s">
        <v>22</v>
      </c>
      <c r="C16" s="2" t="s">
        <v>30</v>
      </c>
      <c r="D16" s="13" t="s">
        <v>13</v>
      </c>
      <c r="E16" s="13" t="s">
        <v>52</v>
      </c>
      <c r="F16" s="14" t="s">
        <v>218</v>
      </c>
      <c r="G16" s="48">
        <f>1!N9</f>
        <v>92</v>
      </c>
      <c r="H16" s="49">
        <f>2!N9</f>
        <v>87</v>
      </c>
      <c r="I16" s="54">
        <f>3!N9</f>
        <v>47</v>
      </c>
      <c r="J16" s="56">
        <f t="shared" si="0"/>
        <v>226</v>
      </c>
      <c r="K16" s="46">
        <v>10</v>
      </c>
      <c r="M16" s="42" t="s">
        <v>23</v>
      </c>
      <c r="N16" s="44" t="s">
        <v>70</v>
      </c>
      <c r="O16" s="44" t="s">
        <v>11</v>
      </c>
      <c r="P16" s="44" t="s">
        <v>27</v>
      </c>
      <c r="Q16" s="44" t="s">
        <v>65</v>
      </c>
      <c r="R16" s="33" t="s">
        <v>22</v>
      </c>
      <c r="S16" s="33" t="s">
        <v>29</v>
      </c>
      <c r="T16" s="33" t="s">
        <v>12</v>
      </c>
      <c r="U16" s="33" t="s">
        <v>52</v>
      </c>
      <c r="V16" s="33" t="s">
        <v>15</v>
      </c>
    </row>
    <row r="17" spans="1:22" s="33" customFormat="1" ht="15">
      <c r="A17" s="87">
        <v>9</v>
      </c>
      <c r="B17" s="102" t="s">
        <v>22</v>
      </c>
      <c r="C17" s="2" t="s">
        <v>194</v>
      </c>
      <c r="D17" s="13" t="s">
        <v>17</v>
      </c>
      <c r="E17" s="13" t="s">
        <v>193</v>
      </c>
      <c r="F17" s="14" t="s">
        <v>184</v>
      </c>
      <c r="G17" s="48">
        <f>1!N10</f>
        <v>65</v>
      </c>
      <c r="H17" s="49">
        <f>2!N10</f>
        <v>60</v>
      </c>
      <c r="I17" s="54">
        <f>3!N10</f>
        <v>66</v>
      </c>
      <c r="J17" s="56">
        <f t="shared" si="0"/>
        <v>191</v>
      </c>
      <c r="K17" s="46">
        <v>11</v>
      </c>
      <c r="M17" s="42" t="s">
        <v>22</v>
      </c>
      <c r="N17" s="44" t="s">
        <v>74</v>
      </c>
      <c r="O17" s="44" t="s">
        <v>12</v>
      </c>
      <c r="P17" s="44" t="s">
        <v>26</v>
      </c>
      <c r="Q17" s="44" t="s">
        <v>75</v>
      </c>
      <c r="R17" s="33" t="s">
        <v>22</v>
      </c>
      <c r="S17" s="33" t="s">
        <v>29</v>
      </c>
      <c r="T17" s="33" t="s">
        <v>12</v>
      </c>
      <c r="U17" s="33" t="s">
        <v>26</v>
      </c>
      <c r="V17" s="33" t="s">
        <v>15</v>
      </c>
    </row>
    <row r="18" spans="1:22" s="33" customFormat="1" ht="15">
      <c r="A18" s="87">
        <v>19</v>
      </c>
      <c r="B18" s="102" t="s">
        <v>22</v>
      </c>
      <c r="C18" s="2" t="s">
        <v>206</v>
      </c>
      <c r="D18" s="13" t="s">
        <v>13</v>
      </c>
      <c r="E18" s="13" t="s">
        <v>207</v>
      </c>
      <c r="F18" s="14" t="s">
        <v>198</v>
      </c>
      <c r="G18" s="48">
        <f>1!N14</f>
        <v>81</v>
      </c>
      <c r="H18" s="49">
        <f>2!N14</f>
        <v>45</v>
      </c>
      <c r="I18" s="54">
        <f>3!N14</f>
        <v>59</v>
      </c>
      <c r="J18" s="56">
        <f t="shared" si="0"/>
        <v>185</v>
      </c>
      <c r="K18" s="46">
        <v>12</v>
      </c>
      <c r="M18" s="42" t="s">
        <v>23</v>
      </c>
      <c r="N18" s="44" t="s">
        <v>74</v>
      </c>
      <c r="O18" s="44" t="s">
        <v>12</v>
      </c>
      <c r="P18" s="44" t="s">
        <v>27</v>
      </c>
      <c r="Q18" s="44" t="s">
        <v>75</v>
      </c>
      <c r="R18" s="33" t="s">
        <v>23</v>
      </c>
      <c r="S18" s="33" t="s">
        <v>28</v>
      </c>
      <c r="T18" s="33" t="s">
        <v>11</v>
      </c>
      <c r="U18" s="33" t="s">
        <v>27</v>
      </c>
      <c r="V18" s="33" t="s">
        <v>15</v>
      </c>
    </row>
    <row r="19" spans="1:22" s="33" customFormat="1" ht="15">
      <c r="A19" s="87">
        <v>14</v>
      </c>
      <c r="B19" s="102" t="s">
        <v>22</v>
      </c>
      <c r="C19" s="2" t="s">
        <v>191</v>
      </c>
      <c r="D19" s="13" t="s">
        <v>181</v>
      </c>
      <c r="E19" s="13" t="s">
        <v>193</v>
      </c>
      <c r="F19" s="14" t="s">
        <v>199</v>
      </c>
      <c r="G19" s="48">
        <f>1!N16</f>
        <v>44</v>
      </c>
      <c r="H19" s="49">
        <f>2!N16</f>
        <v>55</v>
      </c>
      <c r="I19" s="54">
        <f>3!N16</f>
        <v>39</v>
      </c>
      <c r="J19" s="56">
        <f t="shared" si="0"/>
        <v>138</v>
      </c>
      <c r="K19" s="46">
        <v>13</v>
      </c>
      <c r="M19" s="42" t="s">
        <v>23</v>
      </c>
      <c r="N19" s="44" t="s">
        <v>81</v>
      </c>
      <c r="O19" s="44" t="s">
        <v>82</v>
      </c>
      <c r="P19" s="44" t="s">
        <v>27</v>
      </c>
      <c r="Q19" s="44" t="s">
        <v>56</v>
      </c>
      <c r="R19" s="33" t="s">
        <v>23</v>
      </c>
      <c r="S19" s="33" t="s">
        <v>117</v>
      </c>
      <c r="T19" s="33" t="s">
        <v>10</v>
      </c>
      <c r="U19" s="33" t="s">
        <v>118</v>
      </c>
      <c r="V19" s="33" t="s">
        <v>119</v>
      </c>
    </row>
    <row r="20" spans="1:22" s="33" customFormat="1" ht="15.75" thickBot="1">
      <c r="A20" s="89">
        <v>18</v>
      </c>
      <c r="B20" s="103" t="s">
        <v>22</v>
      </c>
      <c r="C20" s="58" t="s">
        <v>205</v>
      </c>
      <c r="D20" s="59" t="s">
        <v>11</v>
      </c>
      <c r="E20" s="59" t="s">
        <v>207</v>
      </c>
      <c r="F20" s="60" t="s">
        <v>198</v>
      </c>
      <c r="G20" s="61">
        <f>1!N12</f>
        <v>39</v>
      </c>
      <c r="H20" s="62">
        <f>2!N12</f>
        <v>42</v>
      </c>
      <c r="I20" s="63">
        <f>3!N12</f>
        <v>46</v>
      </c>
      <c r="J20" s="57">
        <f t="shared" si="0"/>
        <v>127</v>
      </c>
      <c r="K20" s="64">
        <v>14</v>
      </c>
      <c r="M20" s="42" t="s">
        <v>66</v>
      </c>
      <c r="N20" s="44" t="s">
        <v>67</v>
      </c>
      <c r="O20" s="44" t="s">
        <v>57</v>
      </c>
      <c r="P20" s="44" t="s">
        <v>68</v>
      </c>
      <c r="Q20" s="44" t="s">
        <v>38</v>
      </c>
      <c r="R20" s="33" t="s">
        <v>23</v>
      </c>
      <c r="S20" s="33" t="s">
        <v>86</v>
      </c>
      <c r="T20" s="33" t="s">
        <v>17</v>
      </c>
      <c r="U20" s="33" t="s">
        <v>27</v>
      </c>
      <c r="V20" s="33" t="s">
        <v>65</v>
      </c>
    </row>
    <row r="21" spans="1:17" s="33" customFormat="1" ht="12.75">
      <c r="A21" s="151" t="s">
        <v>227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3"/>
      <c r="M21" s="42"/>
      <c r="N21" s="44"/>
      <c r="O21" s="44"/>
      <c r="P21" s="44"/>
      <c r="Q21" s="44"/>
    </row>
    <row r="22" spans="1:17" s="33" customFormat="1" ht="15" customHeight="1" thickBot="1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6"/>
      <c r="M22" s="42"/>
      <c r="N22" s="44"/>
      <c r="O22" s="44"/>
      <c r="P22" s="44"/>
      <c r="Q22" s="44"/>
    </row>
    <row r="23" spans="1:22" s="33" customFormat="1" ht="15">
      <c r="A23" s="86">
        <v>23</v>
      </c>
      <c r="B23" s="101" t="s">
        <v>23</v>
      </c>
      <c r="C23" s="1" t="s">
        <v>215</v>
      </c>
      <c r="D23" s="11" t="s">
        <v>57</v>
      </c>
      <c r="E23" s="11" t="s">
        <v>188</v>
      </c>
      <c r="F23" s="12" t="s">
        <v>213</v>
      </c>
      <c r="G23" s="47">
        <f>1!N30</f>
        <v>93</v>
      </c>
      <c r="H23" s="118">
        <f>2!N30</f>
        <v>92</v>
      </c>
      <c r="I23" s="119">
        <f>3!N30</f>
        <v>96</v>
      </c>
      <c r="J23" s="55">
        <f aca="true" t="shared" si="1" ref="J23:J37">SUM(G23:I23)</f>
        <v>281</v>
      </c>
      <c r="K23" s="45">
        <v>1</v>
      </c>
      <c r="M23" s="42" t="s">
        <v>23</v>
      </c>
      <c r="N23" s="44" t="s">
        <v>44</v>
      </c>
      <c r="O23" s="44" t="s">
        <v>45</v>
      </c>
      <c r="P23" s="44" t="s">
        <v>35</v>
      </c>
      <c r="Q23" s="44" t="s">
        <v>46</v>
      </c>
      <c r="R23" s="33" t="s">
        <v>22</v>
      </c>
      <c r="S23" s="33" t="s">
        <v>54</v>
      </c>
      <c r="T23" s="33" t="s">
        <v>36</v>
      </c>
      <c r="U23" s="33" t="s">
        <v>42</v>
      </c>
      <c r="V23" s="33" t="s">
        <v>55</v>
      </c>
    </row>
    <row r="24" spans="1:22" s="33" customFormat="1" ht="15">
      <c r="A24" s="87">
        <v>11</v>
      </c>
      <c r="B24" s="102" t="s">
        <v>23</v>
      </c>
      <c r="C24" s="2" t="s">
        <v>28</v>
      </c>
      <c r="D24" s="13" t="s">
        <v>19</v>
      </c>
      <c r="E24" s="13" t="s">
        <v>188</v>
      </c>
      <c r="F24" s="14" t="s">
        <v>196</v>
      </c>
      <c r="G24" s="48">
        <f>1!N25</f>
        <v>97</v>
      </c>
      <c r="H24" s="49">
        <f>2!N25</f>
        <v>88</v>
      </c>
      <c r="I24" s="54">
        <f>3!N25</f>
        <v>95</v>
      </c>
      <c r="J24" s="56">
        <f t="shared" si="1"/>
        <v>280</v>
      </c>
      <c r="K24" s="46">
        <v>2</v>
      </c>
      <c r="M24" s="42" t="s">
        <v>23</v>
      </c>
      <c r="N24" s="44" t="s">
        <v>87</v>
      </c>
      <c r="O24" s="44" t="s">
        <v>88</v>
      </c>
      <c r="P24" s="44" t="s">
        <v>27</v>
      </c>
      <c r="Q24" s="44" t="s">
        <v>65</v>
      </c>
      <c r="R24" s="33" t="s">
        <v>23</v>
      </c>
      <c r="S24" s="33" t="s">
        <v>54</v>
      </c>
      <c r="T24" s="33" t="s">
        <v>36</v>
      </c>
      <c r="U24" s="33" t="s">
        <v>68</v>
      </c>
      <c r="V24" s="33" t="s">
        <v>55</v>
      </c>
    </row>
    <row r="25" spans="1:22" s="33" customFormat="1" ht="15">
      <c r="A25" s="87">
        <v>34</v>
      </c>
      <c r="B25" s="102" t="s">
        <v>23</v>
      </c>
      <c r="C25" s="2" t="s">
        <v>225</v>
      </c>
      <c r="D25" s="13" t="s">
        <v>10</v>
      </c>
      <c r="E25" s="13" t="s">
        <v>188</v>
      </c>
      <c r="F25" s="14" t="s">
        <v>80</v>
      </c>
      <c r="G25" s="48">
        <f>1!N27</f>
        <v>96</v>
      </c>
      <c r="H25" s="49">
        <f>2!N27</f>
        <v>92</v>
      </c>
      <c r="I25" s="54">
        <f>3!N27</f>
        <v>91</v>
      </c>
      <c r="J25" s="56">
        <f t="shared" si="1"/>
        <v>279</v>
      </c>
      <c r="K25" s="46">
        <v>3</v>
      </c>
      <c r="M25" s="42" t="s">
        <v>22</v>
      </c>
      <c r="N25" s="44" t="s">
        <v>37</v>
      </c>
      <c r="O25" s="44" t="s">
        <v>16</v>
      </c>
      <c r="P25" s="44" t="s">
        <v>53</v>
      </c>
      <c r="Q25" s="44" t="s">
        <v>38</v>
      </c>
      <c r="R25" s="33" t="s">
        <v>22</v>
      </c>
      <c r="S25" s="33" t="s">
        <v>108</v>
      </c>
      <c r="T25" s="33" t="s">
        <v>10</v>
      </c>
      <c r="U25" s="33" t="s">
        <v>26</v>
      </c>
      <c r="V25" s="33" t="s">
        <v>109</v>
      </c>
    </row>
    <row r="26" spans="1:22" s="33" customFormat="1" ht="15">
      <c r="A26" s="87">
        <v>5</v>
      </c>
      <c r="B26" s="102" t="s">
        <v>23</v>
      </c>
      <c r="C26" s="2" t="s">
        <v>89</v>
      </c>
      <c r="D26" s="13" t="s">
        <v>36</v>
      </c>
      <c r="E26" s="13" t="s">
        <v>188</v>
      </c>
      <c r="F26" s="14" t="s">
        <v>184</v>
      </c>
      <c r="G26" s="48">
        <f>1!N28</f>
        <v>97</v>
      </c>
      <c r="H26" s="49">
        <f>2!N28</f>
        <v>94</v>
      </c>
      <c r="I26" s="54">
        <f>3!N28</f>
        <v>71</v>
      </c>
      <c r="J26" s="56">
        <f t="shared" si="1"/>
        <v>262</v>
      </c>
      <c r="K26" s="46">
        <v>4</v>
      </c>
      <c r="M26" s="42" t="s">
        <v>22</v>
      </c>
      <c r="N26" s="44" t="s">
        <v>37</v>
      </c>
      <c r="O26" s="44" t="s">
        <v>16</v>
      </c>
      <c r="P26" s="44" t="s">
        <v>26</v>
      </c>
      <c r="Q26" s="44" t="s">
        <v>38</v>
      </c>
      <c r="R26" s="33" t="s">
        <v>23</v>
      </c>
      <c r="S26" s="33" t="s">
        <v>108</v>
      </c>
      <c r="T26" s="33" t="s">
        <v>10</v>
      </c>
      <c r="U26" s="33" t="s">
        <v>83</v>
      </c>
      <c r="V26" s="33" t="s">
        <v>109</v>
      </c>
    </row>
    <row r="27" spans="1:22" s="33" customFormat="1" ht="15">
      <c r="A27" s="87">
        <v>7</v>
      </c>
      <c r="B27" s="102" t="s">
        <v>23</v>
      </c>
      <c r="C27" s="2" t="s">
        <v>90</v>
      </c>
      <c r="D27" s="13" t="s">
        <v>91</v>
      </c>
      <c r="E27" s="13" t="s">
        <v>188</v>
      </c>
      <c r="F27" s="14" t="s">
        <v>184</v>
      </c>
      <c r="G27" s="48">
        <f>1!N29</f>
        <v>88</v>
      </c>
      <c r="H27" s="49">
        <f>2!N29</f>
        <v>88</v>
      </c>
      <c r="I27" s="54">
        <f>3!N29</f>
        <v>79</v>
      </c>
      <c r="J27" s="56">
        <f t="shared" si="1"/>
        <v>255</v>
      </c>
      <c r="K27" s="46">
        <v>5</v>
      </c>
      <c r="M27" s="42" t="s">
        <v>66</v>
      </c>
      <c r="N27" s="44" t="s">
        <v>37</v>
      </c>
      <c r="O27" s="44" t="s">
        <v>16</v>
      </c>
      <c r="P27" s="44" t="s">
        <v>39</v>
      </c>
      <c r="Q27" s="44" t="s">
        <v>38</v>
      </c>
      <c r="R27" s="33" t="s">
        <v>66</v>
      </c>
      <c r="S27" s="33" t="s">
        <v>103</v>
      </c>
      <c r="T27" s="33" t="s">
        <v>104</v>
      </c>
      <c r="U27" s="33" t="s">
        <v>39</v>
      </c>
      <c r="V27" s="33" t="s">
        <v>105</v>
      </c>
    </row>
    <row r="28" spans="1:22" s="33" customFormat="1" ht="15">
      <c r="A28" s="87">
        <v>1</v>
      </c>
      <c r="B28" s="102" t="s">
        <v>23</v>
      </c>
      <c r="C28" s="2" t="s">
        <v>180</v>
      </c>
      <c r="D28" s="13" t="s">
        <v>181</v>
      </c>
      <c r="E28" s="13" t="s">
        <v>182</v>
      </c>
      <c r="F28" s="14" t="s">
        <v>184</v>
      </c>
      <c r="G28" s="48">
        <f>1!N20</f>
        <v>84</v>
      </c>
      <c r="H28" s="49">
        <f>2!N20</f>
        <v>79</v>
      </c>
      <c r="I28" s="54">
        <f>3!N20</f>
        <v>84</v>
      </c>
      <c r="J28" s="56">
        <f t="shared" si="1"/>
        <v>247</v>
      </c>
      <c r="K28" s="46">
        <v>6</v>
      </c>
      <c r="M28" s="42" t="s">
        <v>22</v>
      </c>
      <c r="N28" s="44" t="s">
        <v>29</v>
      </c>
      <c r="O28" s="44" t="s">
        <v>12</v>
      </c>
      <c r="P28" s="44" t="s">
        <v>52</v>
      </c>
      <c r="Q28" s="44" t="s">
        <v>15</v>
      </c>
      <c r="R28" s="33" t="s">
        <v>66</v>
      </c>
      <c r="S28" s="33" t="s">
        <v>106</v>
      </c>
      <c r="T28" s="33" t="s">
        <v>107</v>
      </c>
      <c r="U28" s="33" t="s">
        <v>39</v>
      </c>
      <c r="V28" s="33" t="s">
        <v>105</v>
      </c>
    </row>
    <row r="29" spans="1:17" s="33" customFormat="1" ht="15">
      <c r="A29" s="87">
        <v>27</v>
      </c>
      <c r="B29" s="102" t="s">
        <v>23</v>
      </c>
      <c r="C29" s="2" t="s">
        <v>219</v>
      </c>
      <c r="D29" s="13" t="s">
        <v>220</v>
      </c>
      <c r="E29" s="13" t="s">
        <v>188</v>
      </c>
      <c r="F29" s="14" t="s">
        <v>218</v>
      </c>
      <c r="G29" s="48">
        <v>89</v>
      </c>
      <c r="H29" s="49">
        <v>72</v>
      </c>
      <c r="I29" s="54">
        <v>82</v>
      </c>
      <c r="J29" s="56">
        <f t="shared" si="1"/>
        <v>243</v>
      </c>
      <c r="K29" s="46">
        <v>7</v>
      </c>
      <c r="M29" s="42"/>
      <c r="N29" s="44"/>
      <c r="O29" s="44"/>
      <c r="P29" s="44"/>
      <c r="Q29" s="44"/>
    </row>
    <row r="30" spans="1:22" s="33" customFormat="1" ht="15">
      <c r="A30" s="87">
        <v>31</v>
      </c>
      <c r="B30" s="102" t="s">
        <v>23</v>
      </c>
      <c r="C30" s="2" t="s">
        <v>41</v>
      </c>
      <c r="D30" s="13" t="s">
        <v>17</v>
      </c>
      <c r="E30" s="13" t="s">
        <v>195</v>
      </c>
      <c r="F30" s="14" t="s">
        <v>224</v>
      </c>
      <c r="G30" s="48">
        <f>1!N22</f>
        <v>90</v>
      </c>
      <c r="H30" s="49">
        <f>2!N22</f>
        <v>86</v>
      </c>
      <c r="I30" s="54">
        <f>3!N22</f>
        <v>67</v>
      </c>
      <c r="J30" s="56">
        <f t="shared" si="1"/>
        <v>243</v>
      </c>
      <c r="K30" s="46">
        <v>8</v>
      </c>
      <c r="M30" s="42" t="s">
        <v>22</v>
      </c>
      <c r="N30" s="44" t="s">
        <v>29</v>
      </c>
      <c r="O30" s="44" t="s">
        <v>12</v>
      </c>
      <c r="P30" s="44" t="s">
        <v>84</v>
      </c>
      <c r="Q30" s="44" t="s">
        <v>15</v>
      </c>
      <c r="R30" s="33" t="s">
        <v>22</v>
      </c>
      <c r="S30" s="33" t="s">
        <v>89</v>
      </c>
      <c r="T30" s="33" t="s">
        <v>36</v>
      </c>
      <c r="U30" s="33" t="s">
        <v>42</v>
      </c>
      <c r="V30" s="33" t="s">
        <v>65</v>
      </c>
    </row>
    <row r="31" spans="1:22" s="33" customFormat="1" ht="15">
      <c r="A31" s="87">
        <v>30</v>
      </c>
      <c r="B31" s="102" t="s">
        <v>23</v>
      </c>
      <c r="C31" s="2" t="s">
        <v>41</v>
      </c>
      <c r="D31" s="13" t="s">
        <v>17</v>
      </c>
      <c r="E31" s="13" t="s">
        <v>188</v>
      </c>
      <c r="F31" s="14" t="s">
        <v>224</v>
      </c>
      <c r="G31" s="48">
        <f>1!N21</f>
        <v>87</v>
      </c>
      <c r="H31" s="49">
        <f>2!N21</f>
        <v>81</v>
      </c>
      <c r="I31" s="54">
        <f>3!N21</f>
        <v>74</v>
      </c>
      <c r="J31" s="56">
        <f t="shared" si="1"/>
        <v>242</v>
      </c>
      <c r="K31" s="46">
        <v>9</v>
      </c>
      <c r="M31" s="42" t="s">
        <v>22</v>
      </c>
      <c r="N31" s="44" t="s">
        <v>30</v>
      </c>
      <c r="O31" s="44" t="s">
        <v>13</v>
      </c>
      <c r="P31" s="44" t="s">
        <v>52</v>
      </c>
      <c r="Q31" s="44" t="s">
        <v>15</v>
      </c>
      <c r="R31" s="33" t="s">
        <v>23</v>
      </c>
      <c r="S31" s="33" t="s">
        <v>33</v>
      </c>
      <c r="T31" s="33" t="s">
        <v>51</v>
      </c>
      <c r="U31" s="33" t="s">
        <v>27</v>
      </c>
      <c r="V31" s="33" t="s">
        <v>34</v>
      </c>
    </row>
    <row r="32" spans="1:22" s="33" customFormat="1" ht="15">
      <c r="A32" s="87">
        <v>26</v>
      </c>
      <c r="B32" s="102" t="s">
        <v>23</v>
      </c>
      <c r="C32" s="2" t="s">
        <v>216</v>
      </c>
      <c r="D32" s="13" t="s">
        <v>217</v>
      </c>
      <c r="E32" s="13" t="s">
        <v>188</v>
      </c>
      <c r="F32" s="14" t="s">
        <v>218</v>
      </c>
      <c r="G32" s="48">
        <f>1!N32</f>
        <v>94</v>
      </c>
      <c r="H32" s="49">
        <f>2!N32</f>
        <v>86</v>
      </c>
      <c r="I32" s="54">
        <f>3!N32</f>
        <v>58</v>
      </c>
      <c r="J32" s="56">
        <f t="shared" si="1"/>
        <v>238</v>
      </c>
      <c r="K32" s="46">
        <v>10</v>
      </c>
      <c r="M32" s="42" t="s">
        <v>22</v>
      </c>
      <c r="N32" s="44" t="s">
        <v>30</v>
      </c>
      <c r="O32" s="44" t="s">
        <v>13</v>
      </c>
      <c r="P32" s="44" t="s">
        <v>84</v>
      </c>
      <c r="Q32" s="44" t="s">
        <v>15</v>
      </c>
      <c r="R32" s="33" t="s">
        <v>22</v>
      </c>
      <c r="S32" s="33" t="s">
        <v>32</v>
      </c>
      <c r="T32" s="33" t="s">
        <v>31</v>
      </c>
      <c r="U32" s="33" t="s">
        <v>85</v>
      </c>
      <c r="V32" s="33" t="s">
        <v>20</v>
      </c>
    </row>
    <row r="33" spans="1:22" s="33" customFormat="1" ht="15">
      <c r="A33" s="87">
        <v>28</v>
      </c>
      <c r="B33" s="102" t="s">
        <v>23</v>
      </c>
      <c r="C33" s="2" t="s">
        <v>221</v>
      </c>
      <c r="D33" s="13" t="s">
        <v>10</v>
      </c>
      <c r="E33" s="13" t="s">
        <v>195</v>
      </c>
      <c r="F33" s="14" t="s">
        <v>222</v>
      </c>
      <c r="G33" s="48">
        <f>1!N31</f>
        <v>83</v>
      </c>
      <c r="H33" s="49">
        <f>2!N31</f>
        <v>77</v>
      </c>
      <c r="I33" s="54">
        <f>3!N31</f>
        <v>69</v>
      </c>
      <c r="J33" s="56">
        <f t="shared" si="1"/>
        <v>229</v>
      </c>
      <c r="K33" s="46">
        <v>11</v>
      </c>
      <c r="M33" s="42" t="s">
        <v>23</v>
      </c>
      <c r="N33" s="44" t="s">
        <v>28</v>
      </c>
      <c r="O33" s="44" t="s">
        <v>11</v>
      </c>
      <c r="P33" s="44" t="s">
        <v>27</v>
      </c>
      <c r="Q33" s="44" t="s">
        <v>15</v>
      </c>
      <c r="R33" s="33" t="s">
        <v>23</v>
      </c>
      <c r="S33" s="33" t="s">
        <v>32</v>
      </c>
      <c r="T33" s="33" t="s">
        <v>31</v>
      </c>
      <c r="U33" s="33" t="s">
        <v>35</v>
      </c>
      <c r="V33" s="33" t="s">
        <v>20</v>
      </c>
    </row>
    <row r="34" spans="1:22" s="33" customFormat="1" ht="15">
      <c r="A34" s="87">
        <v>29</v>
      </c>
      <c r="B34" s="102" t="s">
        <v>23</v>
      </c>
      <c r="C34" s="2" t="s">
        <v>223</v>
      </c>
      <c r="D34" s="13" t="s">
        <v>17</v>
      </c>
      <c r="E34" s="13" t="s">
        <v>188</v>
      </c>
      <c r="F34" s="14" t="s">
        <v>222</v>
      </c>
      <c r="G34" s="48">
        <f>1!N19</f>
        <v>94</v>
      </c>
      <c r="H34" s="49">
        <f>2!N19</f>
        <v>77</v>
      </c>
      <c r="I34" s="54">
        <f>3!N19</f>
        <v>54</v>
      </c>
      <c r="J34" s="56">
        <f t="shared" si="1"/>
        <v>225</v>
      </c>
      <c r="K34" s="46">
        <v>12</v>
      </c>
      <c r="M34" s="42" t="s">
        <v>23</v>
      </c>
      <c r="N34" s="44" t="s">
        <v>86</v>
      </c>
      <c r="O34" s="44" t="s">
        <v>17</v>
      </c>
      <c r="P34" s="44" t="s">
        <v>27</v>
      </c>
      <c r="Q34" s="44" t="s">
        <v>65</v>
      </c>
      <c r="R34" s="33" t="s">
        <v>23</v>
      </c>
      <c r="S34" s="33" t="s">
        <v>90</v>
      </c>
      <c r="T34" s="33" t="s">
        <v>91</v>
      </c>
      <c r="U34" s="33" t="s">
        <v>27</v>
      </c>
      <c r="V34" s="33" t="s">
        <v>65</v>
      </c>
    </row>
    <row r="35" spans="1:22" s="33" customFormat="1" ht="15">
      <c r="A35" s="87">
        <v>10</v>
      </c>
      <c r="B35" s="102" t="s">
        <v>23</v>
      </c>
      <c r="C35" s="2" t="s">
        <v>87</v>
      </c>
      <c r="D35" s="13" t="s">
        <v>88</v>
      </c>
      <c r="E35" s="13" t="s">
        <v>195</v>
      </c>
      <c r="F35" s="14" t="s">
        <v>184</v>
      </c>
      <c r="G35" s="48">
        <f>1!N24</f>
        <v>86</v>
      </c>
      <c r="H35" s="49">
        <f>2!N24</f>
        <v>66</v>
      </c>
      <c r="I35" s="54">
        <f>3!N24</f>
        <v>66</v>
      </c>
      <c r="J35" s="56">
        <f t="shared" si="1"/>
        <v>218</v>
      </c>
      <c r="K35" s="46">
        <v>13</v>
      </c>
      <c r="M35" s="42" t="s">
        <v>22</v>
      </c>
      <c r="N35" s="44" t="s">
        <v>54</v>
      </c>
      <c r="O35" s="44" t="s">
        <v>36</v>
      </c>
      <c r="P35" s="44" t="s">
        <v>42</v>
      </c>
      <c r="Q35" s="44" t="s">
        <v>55</v>
      </c>
      <c r="R35" s="33" t="s">
        <v>22</v>
      </c>
      <c r="S35" s="33" t="s">
        <v>97</v>
      </c>
      <c r="T35" s="33" t="s">
        <v>98</v>
      </c>
      <c r="U35" s="33" t="s">
        <v>26</v>
      </c>
      <c r="V35" s="33" t="s">
        <v>15</v>
      </c>
    </row>
    <row r="36" spans="1:22" s="33" customFormat="1" ht="15">
      <c r="A36" s="87">
        <v>12</v>
      </c>
      <c r="B36" s="102" t="s">
        <v>23</v>
      </c>
      <c r="C36" s="2" t="s">
        <v>28</v>
      </c>
      <c r="D36" s="13" t="s">
        <v>17</v>
      </c>
      <c r="E36" s="13" t="s">
        <v>188</v>
      </c>
      <c r="F36" s="14" t="s">
        <v>196</v>
      </c>
      <c r="G36" s="48">
        <f>1!N26</f>
        <v>83</v>
      </c>
      <c r="H36" s="49">
        <f>2!N26</f>
        <v>76</v>
      </c>
      <c r="I36" s="54">
        <f>3!N26</f>
        <v>45</v>
      </c>
      <c r="J36" s="56">
        <f t="shared" si="1"/>
        <v>204</v>
      </c>
      <c r="K36" s="46">
        <v>14</v>
      </c>
      <c r="M36" s="42" t="s">
        <v>23</v>
      </c>
      <c r="N36" s="44" t="s">
        <v>96</v>
      </c>
      <c r="O36" s="44" t="s">
        <v>51</v>
      </c>
      <c r="P36" s="44" t="s">
        <v>35</v>
      </c>
      <c r="Q36" s="44" t="s">
        <v>15</v>
      </c>
      <c r="R36" s="33" t="s">
        <v>22</v>
      </c>
      <c r="S36" s="33" t="s">
        <v>62</v>
      </c>
      <c r="T36" s="33" t="s">
        <v>51</v>
      </c>
      <c r="U36" s="33" t="s">
        <v>42</v>
      </c>
      <c r="V36" s="33" t="s">
        <v>34</v>
      </c>
    </row>
    <row r="37" spans="1:22" s="33" customFormat="1" ht="15.75" thickBot="1">
      <c r="A37" s="89">
        <v>13</v>
      </c>
      <c r="B37" s="103" t="s">
        <v>23</v>
      </c>
      <c r="C37" s="58" t="s">
        <v>197</v>
      </c>
      <c r="D37" s="59" t="s">
        <v>12</v>
      </c>
      <c r="E37" s="59" t="s">
        <v>188</v>
      </c>
      <c r="F37" s="60" t="s">
        <v>198</v>
      </c>
      <c r="G37" s="61">
        <f>1!N23</f>
        <v>62</v>
      </c>
      <c r="H37" s="62">
        <f>2!N23</f>
        <v>71</v>
      </c>
      <c r="I37" s="63">
        <f>3!N23</f>
        <v>7</v>
      </c>
      <c r="J37" s="57">
        <f t="shared" si="1"/>
        <v>140</v>
      </c>
      <c r="K37" s="64">
        <v>15</v>
      </c>
      <c r="M37" s="42" t="s">
        <v>22</v>
      </c>
      <c r="N37" s="44" t="s">
        <v>59</v>
      </c>
      <c r="O37" s="44" t="s">
        <v>60</v>
      </c>
      <c r="P37" s="44" t="s">
        <v>42</v>
      </c>
      <c r="Q37" s="44" t="s">
        <v>43</v>
      </c>
      <c r="R37" s="33" t="s">
        <v>23</v>
      </c>
      <c r="S37" s="33" t="s">
        <v>62</v>
      </c>
      <c r="T37" s="33" t="s">
        <v>51</v>
      </c>
      <c r="U37" s="33" t="s">
        <v>35</v>
      </c>
      <c r="V37" s="33" t="s">
        <v>34</v>
      </c>
    </row>
    <row r="38" spans="1:17" s="33" customFormat="1" ht="12.75">
      <c r="A38" s="151" t="s">
        <v>228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3"/>
      <c r="M38" s="42"/>
      <c r="N38" s="44"/>
      <c r="O38" s="44"/>
      <c r="P38" s="44"/>
      <c r="Q38" s="44"/>
    </row>
    <row r="39" spans="1:17" s="33" customFormat="1" ht="15" customHeight="1" thickBot="1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6"/>
      <c r="M39" s="42"/>
      <c r="N39" s="44"/>
      <c r="O39" s="44"/>
      <c r="P39" s="44"/>
      <c r="Q39" s="44"/>
    </row>
    <row r="40" spans="1:22" s="33" customFormat="1" ht="15">
      <c r="A40" s="86">
        <v>6</v>
      </c>
      <c r="B40" s="101" t="s">
        <v>66</v>
      </c>
      <c r="C40" s="1" t="s">
        <v>89</v>
      </c>
      <c r="D40" s="11" t="s">
        <v>36</v>
      </c>
      <c r="E40" s="11" t="s">
        <v>189</v>
      </c>
      <c r="F40" s="12" t="s">
        <v>184</v>
      </c>
      <c r="G40" s="47">
        <f>1!N36</f>
        <v>97</v>
      </c>
      <c r="H40" s="118">
        <f>2!N36</f>
        <v>85</v>
      </c>
      <c r="I40" s="119">
        <f>3!N36</f>
        <v>90</v>
      </c>
      <c r="J40" s="55">
        <f>SUM(G40:I40)</f>
        <v>272</v>
      </c>
      <c r="K40" s="45">
        <v>1</v>
      </c>
      <c r="M40" s="42" t="s">
        <v>66</v>
      </c>
      <c r="N40" s="44" t="s">
        <v>59</v>
      </c>
      <c r="O40" s="44" t="s">
        <v>60</v>
      </c>
      <c r="P40" s="44" t="s">
        <v>64</v>
      </c>
      <c r="Q40" s="44" t="s">
        <v>43</v>
      </c>
      <c r="R40" s="33" t="s">
        <v>22</v>
      </c>
      <c r="S40" s="33" t="s">
        <v>61</v>
      </c>
      <c r="T40" s="33" t="s">
        <v>10</v>
      </c>
      <c r="U40" s="33" t="s">
        <v>58</v>
      </c>
      <c r="V40" s="33" t="s">
        <v>34</v>
      </c>
    </row>
    <row r="41" spans="1:22" s="33" customFormat="1" ht="15">
      <c r="A41" s="87">
        <v>36</v>
      </c>
      <c r="B41" s="102" t="s">
        <v>66</v>
      </c>
      <c r="C41" s="2" t="s">
        <v>29</v>
      </c>
      <c r="D41" s="13" t="s">
        <v>12</v>
      </c>
      <c r="E41" s="13" t="s">
        <v>189</v>
      </c>
      <c r="F41" s="14" t="s">
        <v>218</v>
      </c>
      <c r="G41" s="48">
        <f>1!N35</f>
        <v>92</v>
      </c>
      <c r="H41" s="49">
        <f>2!N35</f>
        <v>74</v>
      </c>
      <c r="I41" s="54">
        <f>3!N35</f>
        <v>95</v>
      </c>
      <c r="J41" s="56">
        <f>SUM(G41:I41)</f>
        <v>261</v>
      </c>
      <c r="K41" s="46">
        <v>2</v>
      </c>
      <c r="M41" s="42" t="s">
        <v>22</v>
      </c>
      <c r="N41" s="44" t="s">
        <v>89</v>
      </c>
      <c r="O41" s="44" t="s">
        <v>36</v>
      </c>
      <c r="P41" s="44" t="s">
        <v>42</v>
      </c>
      <c r="Q41" s="44" t="s">
        <v>65</v>
      </c>
      <c r="R41" s="33" t="s">
        <v>23</v>
      </c>
      <c r="S41" s="33" t="s">
        <v>61</v>
      </c>
      <c r="T41" s="33" t="s">
        <v>10</v>
      </c>
      <c r="U41" s="33" t="s">
        <v>68</v>
      </c>
      <c r="V41" s="33" t="s">
        <v>34</v>
      </c>
    </row>
    <row r="42" spans="1:22" s="33" customFormat="1" ht="15.75" thickBot="1">
      <c r="A42" s="89">
        <v>2</v>
      </c>
      <c r="B42" s="103" t="s">
        <v>66</v>
      </c>
      <c r="C42" s="58" t="s">
        <v>180</v>
      </c>
      <c r="D42" s="59" t="s">
        <v>181</v>
      </c>
      <c r="E42" s="59" t="s">
        <v>183</v>
      </c>
      <c r="F42" s="60" t="s">
        <v>184</v>
      </c>
      <c r="G42" s="61">
        <f>1!N34</f>
        <v>87</v>
      </c>
      <c r="H42" s="62">
        <f>2!N34</f>
        <v>88</v>
      </c>
      <c r="I42" s="63">
        <f>3!N34</f>
        <v>79</v>
      </c>
      <c r="J42" s="57">
        <f>SUM(G42:I42)</f>
        <v>254</v>
      </c>
      <c r="K42" s="64">
        <v>3</v>
      </c>
      <c r="M42" s="42" t="s">
        <v>23</v>
      </c>
      <c r="N42" s="44" t="s">
        <v>89</v>
      </c>
      <c r="O42" s="44" t="s">
        <v>36</v>
      </c>
      <c r="P42" s="44" t="s">
        <v>27</v>
      </c>
      <c r="Q42" s="44" t="s">
        <v>65</v>
      </c>
      <c r="R42" s="33" t="s">
        <v>22</v>
      </c>
      <c r="S42" s="33" t="s">
        <v>113</v>
      </c>
      <c r="T42" s="33" t="s">
        <v>116</v>
      </c>
      <c r="U42" s="33" t="s">
        <v>26</v>
      </c>
      <c r="V42" s="33" t="s">
        <v>115</v>
      </c>
    </row>
    <row r="43" spans="1:17" s="33" customFormat="1" ht="12.75">
      <c r="A43" s="151" t="s">
        <v>229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3"/>
      <c r="M43" s="42"/>
      <c r="N43" s="44"/>
      <c r="O43" s="44"/>
      <c r="P43" s="44"/>
      <c r="Q43" s="44"/>
    </row>
    <row r="44" spans="1:17" s="33" customFormat="1" ht="15" customHeight="1" thickBo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6"/>
      <c r="M44" s="42"/>
      <c r="N44" s="44"/>
      <c r="O44" s="44"/>
      <c r="P44" s="44"/>
      <c r="Q44" s="44"/>
    </row>
    <row r="45" spans="1:22" s="33" customFormat="1" ht="15">
      <c r="A45" s="86">
        <v>24</v>
      </c>
      <c r="B45" s="101" t="s">
        <v>174</v>
      </c>
      <c r="C45" s="1" t="s">
        <v>215</v>
      </c>
      <c r="D45" s="11" t="s">
        <v>57</v>
      </c>
      <c r="E45" s="11" t="s">
        <v>214</v>
      </c>
      <c r="F45" s="12" t="s">
        <v>213</v>
      </c>
      <c r="G45" s="47">
        <f>1!N41</f>
        <v>95</v>
      </c>
      <c r="H45" s="118">
        <f>2!N41</f>
        <v>86</v>
      </c>
      <c r="I45" s="119">
        <f>3!N41</f>
        <v>95</v>
      </c>
      <c r="J45" s="55">
        <f>SUM(G45:I45)</f>
        <v>276</v>
      </c>
      <c r="K45" s="45">
        <v>1</v>
      </c>
      <c r="M45" s="42" t="s">
        <v>23</v>
      </c>
      <c r="N45" s="44" t="s">
        <v>33</v>
      </c>
      <c r="O45" s="44" t="s">
        <v>51</v>
      </c>
      <c r="P45" s="44" t="s">
        <v>27</v>
      </c>
      <c r="Q45" s="44" t="s">
        <v>34</v>
      </c>
      <c r="R45" s="33" t="s">
        <v>23</v>
      </c>
      <c r="S45" s="33" t="s">
        <v>113</v>
      </c>
      <c r="T45" s="33" t="s">
        <v>114</v>
      </c>
      <c r="U45" s="33" t="s">
        <v>27</v>
      </c>
      <c r="V45" s="33" t="s">
        <v>115</v>
      </c>
    </row>
    <row r="46" spans="1:22" s="33" customFormat="1" ht="15">
      <c r="A46" s="87">
        <v>21</v>
      </c>
      <c r="B46" s="102" t="s">
        <v>174</v>
      </c>
      <c r="C46" s="2" t="s">
        <v>211</v>
      </c>
      <c r="D46" s="13" t="s">
        <v>212</v>
      </c>
      <c r="E46" s="13" t="s">
        <v>187</v>
      </c>
      <c r="F46" s="14" t="s">
        <v>203</v>
      </c>
      <c r="G46" s="48">
        <f>1!N39</f>
        <v>88</v>
      </c>
      <c r="H46" s="49">
        <f>2!N39</f>
        <v>89</v>
      </c>
      <c r="I46" s="54">
        <f>3!N39</f>
        <v>91</v>
      </c>
      <c r="J46" s="56">
        <f>SUM(G46:I46)</f>
        <v>268</v>
      </c>
      <c r="K46" s="46">
        <v>2</v>
      </c>
      <c r="M46" s="42" t="s">
        <v>23</v>
      </c>
      <c r="N46" s="44" t="s">
        <v>79</v>
      </c>
      <c r="O46" s="44" t="s">
        <v>11</v>
      </c>
      <c r="P46" s="44" t="s">
        <v>27</v>
      </c>
      <c r="Q46" s="44" t="s">
        <v>80</v>
      </c>
      <c r="R46" s="33" t="s">
        <v>23</v>
      </c>
      <c r="S46" s="33" t="s">
        <v>99</v>
      </c>
      <c r="T46" s="33" t="s">
        <v>19</v>
      </c>
      <c r="U46" s="33" t="s">
        <v>35</v>
      </c>
      <c r="V46" s="33" t="s">
        <v>101</v>
      </c>
    </row>
    <row r="47" spans="1:17" s="33" customFormat="1" ht="15">
      <c r="A47" s="87">
        <v>17</v>
      </c>
      <c r="B47" s="102" t="s">
        <v>174</v>
      </c>
      <c r="C47" s="2" t="s">
        <v>201</v>
      </c>
      <c r="D47" s="13" t="s">
        <v>202</v>
      </c>
      <c r="E47" s="13" t="s">
        <v>188</v>
      </c>
      <c r="F47" s="14" t="s">
        <v>203</v>
      </c>
      <c r="G47" s="48">
        <f>1!N38</f>
        <v>94</v>
      </c>
      <c r="H47" s="49">
        <f>2!N38</f>
        <v>79</v>
      </c>
      <c r="I47" s="54">
        <f>3!N38</f>
        <v>88</v>
      </c>
      <c r="J47" s="56">
        <f>SUM(G47:I47)</f>
        <v>261</v>
      </c>
      <c r="K47" s="46">
        <v>3</v>
      </c>
      <c r="M47" s="42"/>
      <c r="N47" s="44"/>
      <c r="O47" s="44"/>
      <c r="P47" s="44"/>
      <c r="Q47" s="44"/>
    </row>
    <row r="48" spans="1:17" s="33" customFormat="1" ht="15">
      <c r="A48" s="87">
        <v>15</v>
      </c>
      <c r="B48" s="102" t="s">
        <v>174</v>
      </c>
      <c r="C48" s="2" t="s">
        <v>122</v>
      </c>
      <c r="D48" s="13" t="s">
        <v>45</v>
      </c>
      <c r="E48" s="13" t="s">
        <v>200</v>
      </c>
      <c r="F48" s="14" t="s">
        <v>198</v>
      </c>
      <c r="G48" s="48">
        <f>1!N37</f>
        <v>84</v>
      </c>
      <c r="H48" s="49">
        <f>2!N37</f>
        <v>43</v>
      </c>
      <c r="I48" s="54">
        <f>3!N37</f>
        <v>78</v>
      </c>
      <c r="J48" s="56">
        <f>SUM(G48:I48)</f>
        <v>205</v>
      </c>
      <c r="K48" s="46">
        <v>4</v>
      </c>
      <c r="M48" s="42"/>
      <c r="N48" s="44"/>
      <c r="O48" s="44"/>
      <c r="P48" s="44"/>
      <c r="Q48" s="44"/>
    </row>
    <row r="49" spans="1:17" s="33" customFormat="1" ht="15.75" thickBot="1">
      <c r="A49" s="89">
        <v>3</v>
      </c>
      <c r="B49" s="103" t="s">
        <v>174</v>
      </c>
      <c r="C49" s="58" t="s">
        <v>185</v>
      </c>
      <c r="D49" s="59" t="s">
        <v>186</v>
      </c>
      <c r="E49" s="59" t="s">
        <v>187</v>
      </c>
      <c r="F49" s="60" t="s">
        <v>184</v>
      </c>
      <c r="G49" s="61">
        <f>1!N40</f>
        <v>85</v>
      </c>
      <c r="H49" s="62">
        <f>2!N40</f>
        <v>65</v>
      </c>
      <c r="I49" s="63">
        <f>3!N40</f>
        <v>51</v>
      </c>
      <c r="J49" s="57">
        <f>SUM(G49:I49)</f>
        <v>201</v>
      </c>
      <c r="K49" s="64">
        <v>5</v>
      </c>
      <c r="M49" s="42"/>
      <c r="N49" s="44"/>
      <c r="O49" s="44"/>
      <c r="P49" s="44"/>
      <c r="Q49" s="44"/>
    </row>
    <row r="50" spans="1:17" s="33" customFormat="1" ht="15" hidden="1">
      <c r="A50" s="120">
        <v>38</v>
      </c>
      <c r="B50" s="121" t="s">
        <v>22</v>
      </c>
      <c r="C50" s="77"/>
      <c r="D50" s="76"/>
      <c r="E50" s="76"/>
      <c r="F50" s="122"/>
      <c r="G50" s="123">
        <f>1!N42</f>
        <v>0</v>
      </c>
      <c r="H50" s="50">
        <f>2!N42</f>
        <v>0</v>
      </c>
      <c r="I50" s="53">
        <f>3!N42</f>
        <v>0</v>
      </c>
      <c r="J50" s="124">
        <f aca="true" t="shared" si="2" ref="J50:J92">SUM(G50:I50)</f>
        <v>0</v>
      </c>
      <c r="K50" s="125">
        <f aca="true" t="shared" si="3" ref="K50:K92">RANK(J50,$J$7:$J$92)</f>
        <v>38</v>
      </c>
      <c r="M50" s="42"/>
      <c r="N50" s="44"/>
      <c r="O50" s="44"/>
      <c r="P50" s="44"/>
      <c r="Q50" s="44"/>
    </row>
    <row r="51" spans="1:17" s="33" customFormat="1" ht="15" hidden="1">
      <c r="A51" s="87">
        <v>39</v>
      </c>
      <c r="B51" s="102" t="s">
        <v>22</v>
      </c>
      <c r="C51" s="2"/>
      <c r="D51" s="13"/>
      <c r="E51" s="13"/>
      <c r="F51" s="14"/>
      <c r="G51" s="48">
        <f>1!N43</f>
        <v>0</v>
      </c>
      <c r="H51" s="49">
        <f>2!N43</f>
        <v>0</v>
      </c>
      <c r="I51" s="54">
        <f>3!N43</f>
        <v>0</v>
      </c>
      <c r="J51" s="56">
        <f t="shared" si="2"/>
        <v>0</v>
      </c>
      <c r="K51" s="46">
        <f t="shared" si="3"/>
        <v>38</v>
      </c>
      <c r="M51" s="42"/>
      <c r="N51" s="44"/>
      <c r="O51" s="44"/>
      <c r="P51" s="44"/>
      <c r="Q51" s="44"/>
    </row>
    <row r="52" spans="1:17" s="33" customFormat="1" ht="15" hidden="1">
      <c r="A52" s="88">
        <v>40</v>
      </c>
      <c r="B52" s="102" t="s">
        <v>22</v>
      </c>
      <c r="C52" s="78"/>
      <c r="D52" s="79"/>
      <c r="E52" s="79"/>
      <c r="F52" s="80"/>
      <c r="G52" s="48">
        <f>1!N44</f>
        <v>0</v>
      </c>
      <c r="H52" s="49">
        <f>2!N44</f>
        <v>0</v>
      </c>
      <c r="I52" s="54">
        <f>3!N44</f>
        <v>0</v>
      </c>
      <c r="J52" s="56">
        <f t="shared" si="2"/>
        <v>0</v>
      </c>
      <c r="K52" s="46">
        <f t="shared" si="3"/>
        <v>38</v>
      </c>
      <c r="M52" s="42"/>
      <c r="N52" s="44"/>
      <c r="O52" s="44"/>
      <c r="P52" s="44"/>
      <c r="Q52" s="44"/>
    </row>
    <row r="53" spans="1:17" s="33" customFormat="1" ht="15" hidden="1">
      <c r="A53" s="88">
        <v>41</v>
      </c>
      <c r="B53" s="102" t="s">
        <v>22</v>
      </c>
      <c r="C53" s="78"/>
      <c r="D53" s="79"/>
      <c r="E53" s="79"/>
      <c r="F53" s="80"/>
      <c r="G53" s="48">
        <f>1!N45</f>
        <v>0</v>
      </c>
      <c r="H53" s="49">
        <f>2!N45</f>
        <v>0</v>
      </c>
      <c r="I53" s="54">
        <f>3!N45</f>
        <v>0</v>
      </c>
      <c r="J53" s="56">
        <f t="shared" si="2"/>
        <v>0</v>
      </c>
      <c r="K53" s="46">
        <f t="shared" si="3"/>
        <v>38</v>
      </c>
      <c r="M53" s="42"/>
      <c r="N53" s="44"/>
      <c r="O53" s="44"/>
      <c r="P53" s="44"/>
      <c r="Q53" s="44"/>
    </row>
    <row r="54" spans="1:17" s="33" customFormat="1" ht="15" hidden="1">
      <c r="A54" s="88">
        <v>42</v>
      </c>
      <c r="B54" s="102" t="s">
        <v>22</v>
      </c>
      <c r="C54" s="78"/>
      <c r="D54" s="79"/>
      <c r="E54" s="79"/>
      <c r="F54" s="80"/>
      <c r="G54" s="48">
        <f>1!N46</f>
        <v>0</v>
      </c>
      <c r="H54" s="49">
        <f>2!N46</f>
        <v>0</v>
      </c>
      <c r="I54" s="54">
        <f>3!N46</f>
        <v>0</v>
      </c>
      <c r="J54" s="56">
        <f t="shared" si="2"/>
        <v>0</v>
      </c>
      <c r="K54" s="46">
        <f t="shared" si="3"/>
        <v>38</v>
      </c>
      <c r="M54" s="42"/>
      <c r="N54" s="44"/>
      <c r="O54" s="44"/>
      <c r="P54" s="44"/>
      <c r="Q54" s="44"/>
    </row>
    <row r="55" spans="1:17" s="33" customFormat="1" ht="15" hidden="1">
      <c r="A55" s="88">
        <v>43</v>
      </c>
      <c r="B55" s="102" t="s">
        <v>22</v>
      </c>
      <c r="C55" s="78"/>
      <c r="D55" s="79"/>
      <c r="E55" s="79"/>
      <c r="F55" s="80"/>
      <c r="G55" s="48">
        <f>1!N47</f>
        <v>0</v>
      </c>
      <c r="H55" s="49">
        <f>2!N47</f>
        <v>0</v>
      </c>
      <c r="I55" s="54">
        <f>3!N47</f>
        <v>0</v>
      </c>
      <c r="J55" s="56">
        <f t="shared" si="2"/>
        <v>0</v>
      </c>
      <c r="K55" s="46">
        <f t="shared" si="3"/>
        <v>38</v>
      </c>
      <c r="M55" s="42"/>
      <c r="N55" s="44"/>
      <c r="O55" s="44"/>
      <c r="P55" s="44"/>
      <c r="Q55" s="44"/>
    </row>
    <row r="56" spans="1:17" s="33" customFormat="1" ht="15" hidden="1">
      <c r="A56" s="88">
        <v>44</v>
      </c>
      <c r="B56" s="102" t="s">
        <v>22</v>
      </c>
      <c r="C56" s="78"/>
      <c r="D56" s="79"/>
      <c r="E56" s="79"/>
      <c r="F56" s="80"/>
      <c r="G56" s="48">
        <f>1!N48</f>
        <v>0</v>
      </c>
      <c r="H56" s="49">
        <f>2!N48</f>
        <v>0</v>
      </c>
      <c r="I56" s="54">
        <f>3!N48</f>
        <v>0</v>
      </c>
      <c r="J56" s="56">
        <f t="shared" si="2"/>
        <v>0</v>
      </c>
      <c r="K56" s="46">
        <f t="shared" si="3"/>
        <v>38</v>
      </c>
      <c r="M56" s="42"/>
      <c r="N56" s="44"/>
      <c r="O56" s="44"/>
      <c r="P56" s="44"/>
      <c r="Q56" s="44"/>
    </row>
    <row r="57" spans="1:17" s="33" customFormat="1" ht="15" hidden="1">
      <c r="A57" s="88">
        <v>45</v>
      </c>
      <c r="B57" s="102" t="s">
        <v>22</v>
      </c>
      <c r="C57" s="78"/>
      <c r="D57" s="79"/>
      <c r="E57" s="79"/>
      <c r="F57" s="80"/>
      <c r="G57" s="48">
        <f>1!N49</f>
        <v>0</v>
      </c>
      <c r="H57" s="49">
        <f>2!N49</f>
        <v>0</v>
      </c>
      <c r="I57" s="54">
        <f>3!N49</f>
        <v>0</v>
      </c>
      <c r="J57" s="56">
        <f t="shared" si="2"/>
        <v>0</v>
      </c>
      <c r="K57" s="46">
        <f t="shared" si="3"/>
        <v>38</v>
      </c>
      <c r="M57" s="42"/>
      <c r="N57" s="44"/>
      <c r="O57" s="44"/>
      <c r="P57" s="44"/>
      <c r="Q57" s="44"/>
    </row>
    <row r="58" spans="1:17" s="33" customFormat="1" ht="15" hidden="1">
      <c r="A58" s="88">
        <v>46</v>
      </c>
      <c r="B58" s="102" t="s">
        <v>22</v>
      </c>
      <c r="C58" s="78"/>
      <c r="D58" s="79"/>
      <c r="E58" s="79"/>
      <c r="F58" s="80"/>
      <c r="G58" s="48">
        <f>1!N50</f>
        <v>0</v>
      </c>
      <c r="H58" s="49">
        <f>2!N50</f>
        <v>0</v>
      </c>
      <c r="I58" s="54">
        <f>3!N50</f>
        <v>0</v>
      </c>
      <c r="J58" s="56">
        <f t="shared" si="2"/>
        <v>0</v>
      </c>
      <c r="K58" s="46">
        <f t="shared" si="3"/>
        <v>38</v>
      </c>
      <c r="M58" s="42"/>
      <c r="N58" s="44"/>
      <c r="O58" s="44"/>
      <c r="P58" s="44"/>
      <c r="Q58" s="44"/>
    </row>
    <row r="59" spans="1:17" s="33" customFormat="1" ht="15" hidden="1">
      <c r="A59" s="88">
        <v>47</v>
      </c>
      <c r="B59" s="102" t="s">
        <v>22</v>
      </c>
      <c r="C59" s="78"/>
      <c r="D59" s="79"/>
      <c r="E59" s="79"/>
      <c r="F59" s="80"/>
      <c r="G59" s="48">
        <f>1!N51</f>
        <v>0</v>
      </c>
      <c r="H59" s="49">
        <f>2!N51</f>
        <v>0</v>
      </c>
      <c r="I59" s="54">
        <f>3!N51</f>
        <v>0</v>
      </c>
      <c r="J59" s="56">
        <f t="shared" si="2"/>
        <v>0</v>
      </c>
      <c r="K59" s="46">
        <f t="shared" si="3"/>
        <v>38</v>
      </c>
      <c r="M59" s="42"/>
      <c r="N59" s="44"/>
      <c r="O59" s="44"/>
      <c r="P59" s="44"/>
      <c r="Q59" s="44"/>
    </row>
    <row r="60" spans="1:17" s="33" customFormat="1" ht="15" hidden="1">
      <c r="A60" s="88">
        <v>48</v>
      </c>
      <c r="B60" s="102" t="s">
        <v>22</v>
      </c>
      <c r="C60" s="78"/>
      <c r="D60" s="79"/>
      <c r="E60" s="79"/>
      <c r="F60" s="80"/>
      <c r="G60" s="48">
        <f>1!N52</f>
        <v>0</v>
      </c>
      <c r="H60" s="49">
        <f>2!N52</f>
        <v>0</v>
      </c>
      <c r="I60" s="54">
        <f>3!N52</f>
        <v>0</v>
      </c>
      <c r="J60" s="56">
        <f t="shared" si="2"/>
        <v>0</v>
      </c>
      <c r="K60" s="46">
        <f t="shared" si="3"/>
        <v>38</v>
      </c>
      <c r="M60" s="42"/>
      <c r="N60" s="44"/>
      <c r="O60" s="44"/>
      <c r="P60" s="44"/>
      <c r="Q60" s="44"/>
    </row>
    <row r="61" spans="1:17" s="33" customFormat="1" ht="15" hidden="1">
      <c r="A61" s="88">
        <v>49</v>
      </c>
      <c r="B61" s="102" t="s">
        <v>22</v>
      </c>
      <c r="C61" s="78"/>
      <c r="D61" s="79"/>
      <c r="E61" s="79"/>
      <c r="F61" s="80"/>
      <c r="G61" s="48">
        <f>1!N53</f>
        <v>0</v>
      </c>
      <c r="H61" s="49">
        <f>2!N53</f>
        <v>0</v>
      </c>
      <c r="I61" s="54">
        <f>3!N53</f>
        <v>0</v>
      </c>
      <c r="J61" s="56">
        <f t="shared" si="2"/>
        <v>0</v>
      </c>
      <c r="K61" s="46">
        <f t="shared" si="3"/>
        <v>38</v>
      </c>
      <c r="M61" s="42"/>
      <c r="N61" s="44"/>
      <c r="O61" s="44"/>
      <c r="P61" s="44"/>
      <c r="Q61" s="44"/>
    </row>
    <row r="62" spans="1:17" s="33" customFormat="1" ht="15" hidden="1">
      <c r="A62" s="88">
        <v>50</v>
      </c>
      <c r="B62" s="102" t="s">
        <v>22</v>
      </c>
      <c r="C62" s="78"/>
      <c r="D62" s="79"/>
      <c r="E62" s="79"/>
      <c r="F62" s="80"/>
      <c r="G62" s="48">
        <f>1!N54</f>
        <v>0</v>
      </c>
      <c r="H62" s="49">
        <f>2!N54</f>
        <v>0</v>
      </c>
      <c r="I62" s="54">
        <f>3!N54</f>
        <v>0</v>
      </c>
      <c r="J62" s="56">
        <f t="shared" si="2"/>
        <v>0</v>
      </c>
      <c r="K62" s="46">
        <f t="shared" si="3"/>
        <v>38</v>
      </c>
      <c r="M62" s="42"/>
      <c r="N62" s="44"/>
      <c r="O62" s="44"/>
      <c r="P62" s="44"/>
      <c r="Q62" s="44"/>
    </row>
    <row r="63" spans="1:17" s="33" customFormat="1" ht="15" hidden="1">
      <c r="A63" s="88">
        <v>51</v>
      </c>
      <c r="B63" s="102" t="s">
        <v>22</v>
      </c>
      <c r="C63" s="78"/>
      <c r="D63" s="79"/>
      <c r="E63" s="79"/>
      <c r="F63" s="80"/>
      <c r="G63" s="48">
        <f>1!N55</f>
        <v>0</v>
      </c>
      <c r="H63" s="49">
        <f>2!N55</f>
        <v>0</v>
      </c>
      <c r="I63" s="54">
        <f>3!N55</f>
        <v>0</v>
      </c>
      <c r="J63" s="56">
        <f t="shared" si="2"/>
        <v>0</v>
      </c>
      <c r="K63" s="46">
        <f t="shared" si="3"/>
        <v>38</v>
      </c>
      <c r="M63" s="42"/>
      <c r="N63" s="44"/>
      <c r="O63" s="44"/>
      <c r="P63" s="44"/>
      <c r="Q63" s="44"/>
    </row>
    <row r="64" spans="1:17" s="33" customFormat="1" ht="15" hidden="1">
      <c r="A64" s="88">
        <v>52</v>
      </c>
      <c r="B64" s="102" t="s">
        <v>22</v>
      </c>
      <c r="C64" s="78"/>
      <c r="D64" s="79"/>
      <c r="E64" s="79"/>
      <c r="F64" s="80"/>
      <c r="G64" s="48">
        <f>1!N56</f>
        <v>0</v>
      </c>
      <c r="H64" s="49">
        <f>2!N56</f>
        <v>0</v>
      </c>
      <c r="I64" s="54">
        <f>3!N56</f>
        <v>0</v>
      </c>
      <c r="J64" s="56">
        <f t="shared" si="2"/>
        <v>0</v>
      </c>
      <c r="K64" s="46">
        <f t="shared" si="3"/>
        <v>38</v>
      </c>
      <c r="M64" s="42"/>
      <c r="N64" s="44"/>
      <c r="O64" s="44"/>
      <c r="P64" s="44"/>
      <c r="Q64" s="44"/>
    </row>
    <row r="65" spans="1:17" s="33" customFormat="1" ht="15" hidden="1">
      <c r="A65" s="88">
        <v>53</v>
      </c>
      <c r="B65" s="102" t="s">
        <v>22</v>
      </c>
      <c r="C65" s="78"/>
      <c r="D65" s="79"/>
      <c r="E65" s="79"/>
      <c r="F65" s="80"/>
      <c r="G65" s="48">
        <f>1!N57</f>
        <v>0</v>
      </c>
      <c r="H65" s="49">
        <f>2!N57</f>
        <v>0</v>
      </c>
      <c r="I65" s="54">
        <f>3!N57</f>
        <v>0</v>
      </c>
      <c r="J65" s="56">
        <f t="shared" si="2"/>
        <v>0</v>
      </c>
      <c r="K65" s="46">
        <f t="shared" si="3"/>
        <v>38</v>
      </c>
      <c r="M65" s="42"/>
      <c r="N65" s="44"/>
      <c r="O65" s="44"/>
      <c r="P65" s="44"/>
      <c r="Q65" s="44"/>
    </row>
    <row r="66" spans="1:17" s="33" customFormat="1" ht="15" hidden="1">
      <c r="A66" s="88">
        <v>54</v>
      </c>
      <c r="B66" s="102" t="s">
        <v>22</v>
      </c>
      <c r="C66" s="78"/>
      <c r="D66" s="79"/>
      <c r="E66" s="79"/>
      <c r="F66" s="80"/>
      <c r="G66" s="48">
        <f>1!N58</f>
        <v>0</v>
      </c>
      <c r="H66" s="49">
        <f>2!N58</f>
        <v>0</v>
      </c>
      <c r="I66" s="54">
        <f>3!N58</f>
        <v>0</v>
      </c>
      <c r="J66" s="56">
        <f t="shared" si="2"/>
        <v>0</v>
      </c>
      <c r="K66" s="46">
        <f t="shared" si="3"/>
        <v>38</v>
      </c>
      <c r="M66" s="42"/>
      <c r="N66" s="44"/>
      <c r="O66" s="44"/>
      <c r="P66" s="44"/>
      <c r="Q66" s="44"/>
    </row>
    <row r="67" spans="1:17" s="33" customFormat="1" ht="15" hidden="1">
      <c r="A67" s="88">
        <v>55</v>
      </c>
      <c r="B67" s="102" t="s">
        <v>22</v>
      </c>
      <c r="C67" s="78"/>
      <c r="D67" s="79"/>
      <c r="E67" s="79"/>
      <c r="F67" s="80"/>
      <c r="G67" s="48">
        <f>1!N59</f>
        <v>0</v>
      </c>
      <c r="H67" s="49">
        <f>2!N59</f>
        <v>0</v>
      </c>
      <c r="I67" s="54">
        <f>3!N59</f>
        <v>0</v>
      </c>
      <c r="J67" s="56">
        <f t="shared" si="2"/>
        <v>0</v>
      </c>
      <c r="K67" s="46">
        <f t="shared" si="3"/>
        <v>38</v>
      </c>
      <c r="M67" s="42"/>
      <c r="N67" s="44"/>
      <c r="O67" s="44"/>
      <c r="P67" s="44"/>
      <c r="Q67" s="44"/>
    </row>
    <row r="68" spans="1:17" s="33" customFormat="1" ht="15" hidden="1">
      <c r="A68" s="88">
        <v>56</v>
      </c>
      <c r="B68" s="102" t="s">
        <v>22</v>
      </c>
      <c r="C68" s="78"/>
      <c r="D68" s="79"/>
      <c r="E68" s="79"/>
      <c r="F68" s="80"/>
      <c r="G68" s="48">
        <f>1!N60</f>
        <v>0</v>
      </c>
      <c r="H68" s="49">
        <f>2!N60</f>
        <v>0</v>
      </c>
      <c r="I68" s="54">
        <f>3!N60</f>
        <v>0</v>
      </c>
      <c r="J68" s="56">
        <f t="shared" si="2"/>
        <v>0</v>
      </c>
      <c r="K68" s="46">
        <f t="shared" si="3"/>
        <v>38</v>
      </c>
      <c r="M68" s="42"/>
      <c r="N68" s="44"/>
      <c r="O68" s="44"/>
      <c r="P68" s="44"/>
      <c r="Q68" s="44"/>
    </row>
    <row r="69" spans="1:17" s="33" customFormat="1" ht="15" hidden="1">
      <c r="A69" s="88">
        <v>57</v>
      </c>
      <c r="B69" s="102" t="s">
        <v>22</v>
      </c>
      <c r="C69" s="78"/>
      <c r="D69" s="79"/>
      <c r="E69" s="79"/>
      <c r="F69" s="80"/>
      <c r="G69" s="48">
        <f>1!N61</f>
        <v>0</v>
      </c>
      <c r="H69" s="49">
        <f>2!N61</f>
        <v>0</v>
      </c>
      <c r="I69" s="54">
        <f>3!N61</f>
        <v>0</v>
      </c>
      <c r="J69" s="56">
        <f t="shared" si="2"/>
        <v>0</v>
      </c>
      <c r="K69" s="46">
        <f t="shared" si="3"/>
        <v>38</v>
      </c>
      <c r="M69" s="42"/>
      <c r="N69" s="44"/>
      <c r="O69" s="44"/>
      <c r="P69" s="44"/>
      <c r="Q69" s="44"/>
    </row>
    <row r="70" spans="1:17" s="33" customFormat="1" ht="15" hidden="1">
      <c r="A70" s="88">
        <v>58</v>
      </c>
      <c r="B70" s="102" t="s">
        <v>22</v>
      </c>
      <c r="C70" s="78"/>
      <c r="D70" s="79"/>
      <c r="E70" s="79"/>
      <c r="F70" s="80"/>
      <c r="G70" s="48">
        <f>1!N62</f>
        <v>0</v>
      </c>
      <c r="H70" s="49">
        <f>2!N62</f>
        <v>0</v>
      </c>
      <c r="I70" s="54">
        <f>3!N62</f>
        <v>0</v>
      </c>
      <c r="J70" s="56">
        <f t="shared" si="2"/>
        <v>0</v>
      </c>
      <c r="K70" s="46">
        <f t="shared" si="3"/>
        <v>38</v>
      </c>
      <c r="M70" s="42"/>
      <c r="N70" s="44"/>
      <c r="O70" s="44"/>
      <c r="P70" s="44"/>
      <c r="Q70" s="44"/>
    </row>
    <row r="71" spans="1:17" s="33" customFormat="1" ht="15" hidden="1">
      <c r="A71" s="88">
        <v>59</v>
      </c>
      <c r="B71" s="102" t="s">
        <v>22</v>
      </c>
      <c r="C71" s="78"/>
      <c r="D71" s="79"/>
      <c r="E71" s="79"/>
      <c r="F71" s="80"/>
      <c r="G71" s="48">
        <f>1!N63</f>
        <v>0</v>
      </c>
      <c r="H71" s="49">
        <f>2!N63</f>
        <v>0</v>
      </c>
      <c r="I71" s="54">
        <f>3!N63</f>
        <v>0</v>
      </c>
      <c r="J71" s="56">
        <f t="shared" si="2"/>
        <v>0</v>
      </c>
      <c r="K71" s="46">
        <f t="shared" si="3"/>
        <v>38</v>
      </c>
      <c r="M71" s="42"/>
      <c r="N71" s="44"/>
      <c r="O71" s="44"/>
      <c r="P71" s="44"/>
      <c r="Q71" s="44"/>
    </row>
    <row r="72" spans="1:17" s="33" customFormat="1" ht="15" hidden="1">
      <c r="A72" s="88">
        <v>60</v>
      </c>
      <c r="B72" s="102" t="s">
        <v>22</v>
      </c>
      <c r="C72" s="78"/>
      <c r="D72" s="79"/>
      <c r="E72" s="79"/>
      <c r="F72" s="80"/>
      <c r="G72" s="48">
        <f>1!N84</f>
        <v>0</v>
      </c>
      <c r="H72" s="49">
        <f>2!N84</f>
        <v>0</v>
      </c>
      <c r="I72" s="54">
        <f>3!N84</f>
        <v>0</v>
      </c>
      <c r="J72" s="56">
        <f t="shared" si="2"/>
        <v>0</v>
      </c>
      <c r="K72" s="46">
        <f t="shared" si="3"/>
        <v>38</v>
      </c>
      <c r="M72" s="42"/>
      <c r="N72" s="44"/>
      <c r="O72" s="44"/>
      <c r="P72" s="44"/>
      <c r="Q72" s="44"/>
    </row>
    <row r="73" spans="1:17" s="33" customFormat="1" ht="15" hidden="1">
      <c r="A73" s="88">
        <v>61</v>
      </c>
      <c r="B73" s="102" t="s">
        <v>22</v>
      </c>
      <c r="C73" s="78"/>
      <c r="D73" s="79"/>
      <c r="E73" s="79"/>
      <c r="F73" s="80"/>
      <c r="G73" s="48">
        <f>1!N85</f>
        <v>0</v>
      </c>
      <c r="H73" s="49">
        <f>2!N85</f>
        <v>0</v>
      </c>
      <c r="I73" s="54">
        <f>3!N85</f>
        <v>0</v>
      </c>
      <c r="J73" s="56">
        <f t="shared" si="2"/>
        <v>0</v>
      </c>
      <c r="K73" s="46">
        <f t="shared" si="3"/>
        <v>38</v>
      </c>
      <c r="M73" s="42"/>
      <c r="N73" s="44"/>
      <c r="O73" s="44"/>
      <c r="P73" s="44"/>
      <c r="Q73" s="44"/>
    </row>
    <row r="74" spans="1:17" s="33" customFormat="1" ht="15" hidden="1">
      <c r="A74" s="88">
        <v>62</v>
      </c>
      <c r="B74" s="102" t="s">
        <v>22</v>
      </c>
      <c r="C74" s="78"/>
      <c r="D74" s="79"/>
      <c r="E74" s="79"/>
      <c r="F74" s="80"/>
      <c r="G74" s="48">
        <f>1!N86</f>
        <v>0</v>
      </c>
      <c r="H74" s="49">
        <f>2!N86</f>
        <v>0</v>
      </c>
      <c r="I74" s="54">
        <f>3!N86</f>
        <v>0</v>
      </c>
      <c r="J74" s="56">
        <f t="shared" si="2"/>
        <v>0</v>
      </c>
      <c r="K74" s="46">
        <f t="shared" si="3"/>
        <v>38</v>
      </c>
      <c r="M74" s="42"/>
      <c r="N74" s="44"/>
      <c r="O74" s="44"/>
      <c r="P74" s="44"/>
      <c r="Q74" s="44"/>
    </row>
    <row r="75" spans="1:17" s="33" customFormat="1" ht="15" hidden="1">
      <c r="A75" s="88">
        <v>63</v>
      </c>
      <c r="B75" s="102" t="s">
        <v>22</v>
      </c>
      <c r="C75" s="78"/>
      <c r="D75" s="79"/>
      <c r="E75" s="79"/>
      <c r="F75" s="80"/>
      <c r="G75" s="48">
        <f>1!N87</f>
        <v>0</v>
      </c>
      <c r="H75" s="49">
        <f>2!N87</f>
        <v>0</v>
      </c>
      <c r="I75" s="54">
        <f>3!N87</f>
        <v>0</v>
      </c>
      <c r="J75" s="56">
        <f t="shared" si="2"/>
        <v>0</v>
      </c>
      <c r="K75" s="46">
        <f t="shared" si="3"/>
        <v>38</v>
      </c>
      <c r="M75" s="42"/>
      <c r="N75" s="44"/>
      <c r="O75" s="44"/>
      <c r="P75" s="44"/>
      <c r="Q75" s="44"/>
    </row>
    <row r="76" spans="1:17" s="33" customFormat="1" ht="15" hidden="1">
      <c r="A76" s="88">
        <v>64</v>
      </c>
      <c r="B76" s="102" t="s">
        <v>22</v>
      </c>
      <c r="C76" s="78"/>
      <c r="D76" s="79"/>
      <c r="E76" s="79"/>
      <c r="F76" s="80"/>
      <c r="G76" s="48">
        <f>1!N88</f>
        <v>0</v>
      </c>
      <c r="H76" s="49">
        <f>2!N88</f>
        <v>0</v>
      </c>
      <c r="I76" s="54">
        <f>3!N88</f>
        <v>0</v>
      </c>
      <c r="J76" s="56">
        <f t="shared" si="2"/>
        <v>0</v>
      </c>
      <c r="K76" s="46">
        <f t="shared" si="3"/>
        <v>38</v>
      </c>
      <c r="M76" s="42"/>
      <c r="N76" s="44"/>
      <c r="O76" s="44"/>
      <c r="P76" s="44"/>
      <c r="Q76" s="44"/>
    </row>
    <row r="77" spans="1:17" s="33" customFormat="1" ht="15" hidden="1">
      <c r="A77" s="88">
        <v>65</v>
      </c>
      <c r="B77" s="102" t="s">
        <v>22</v>
      </c>
      <c r="C77" s="78"/>
      <c r="D77" s="79"/>
      <c r="E77" s="79"/>
      <c r="F77" s="80"/>
      <c r="G77" s="48">
        <f>1!N89</f>
        <v>0</v>
      </c>
      <c r="H77" s="49">
        <f>2!N89</f>
        <v>0</v>
      </c>
      <c r="I77" s="54">
        <f>3!N89</f>
        <v>0</v>
      </c>
      <c r="J77" s="56">
        <f t="shared" si="2"/>
        <v>0</v>
      </c>
      <c r="K77" s="46">
        <f t="shared" si="3"/>
        <v>38</v>
      </c>
      <c r="M77" s="42"/>
      <c r="N77" s="44"/>
      <c r="O77" s="44"/>
      <c r="P77" s="44"/>
      <c r="Q77" s="44"/>
    </row>
    <row r="78" spans="1:17" s="33" customFormat="1" ht="15" hidden="1">
      <c r="A78" s="88">
        <v>66</v>
      </c>
      <c r="B78" s="102" t="s">
        <v>22</v>
      </c>
      <c r="C78" s="78"/>
      <c r="D78" s="79"/>
      <c r="E78" s="79"/>
      <c r="F78" s="80"/>
      <c r="G78" s="48">
        <f>1!N90</f>
        <v>0</v>
      </c>
      <c r="H78" s="49">
        <f>2!N90</f>
        <v>0</v>
      </c>
      <c r="I78" s="54">
        <f>3!N90</f>
        <v>0</v>
      </c>
      <c r="J78" s="56">
        <f t="shared" si="2"/>
        <v>0</v>
      </c>
      <c r="K78" s="46">
        <f t="shared" si="3"/>
        <v>38</v>
      </c>
      <c r="M78" s="42"/>
      <c r="N78" s="44"/>
      <c r="O78" s="44"/>
      <c r="P78" s="44"/>
      <c r="Q78" s="44"/>
    </row>
    <row r="79" spans="1:17" s="33" customFormat="1" ht="15" hidden="1">
      <c r="A79" s="88">
        <v>67</v>
      </c>
      <c r="B79" s="102" t="s">
        <v>22</v>
      </c>
      <c r="C79" s="78"/>
      <c r="D79" s="79"/>
      <c r="E79" s="79"/>
      <c r="F79" s="80"/>
      <c r="G79" s="48">
        <f>1!N91</f>
        <v>0</v>
      </c>
      <c r="H79" s="49">
        <f>2!N91</f>
        <v>0</v>
      </c>
      <c r="I79" s="54">
        <f>3!N91</f>
        <v>0</v>
      </c>
      <c r="J79" s="56">
        <f t="shared" si="2"/>
        <v>0</v>
      </c>
      <c r="K79" s="46">
        <f t="shared" si="3"/>
        <v>38</v>
      </c>
      <c r="M79" s="42"/>
      <c r="N79" s="44"/>
      <c r="O79" s="44"/>
      <c r="P79" s="44"/>
      <c r="Q79" s="44"/>
    </row>
    <row r="80" spans="1:17" s="33" customFormat="1" ht="15" hidden="1">
      <c r="A80" s="88">
        <v>68</v>
      </c>
      <c r="B80" s="102" t="s">
        <v>22</v>
      </c>
      <c r="C80" s="78"/>
      <c r="D80" s="79"/>
      <c r="E80" s="79"/>
      <c r="F80" s="80"/>
      <c r="G80" s="48">
        <f>1!N92</f>
        <v>0</v>
      </c>
      <c r="H80" s="49">
        <f>2!N92</f>
        <v>0</v>
      </c>
      <c r="I80" s="54">
        <f>3!N92</f>
        <v>0</v>
      </c>
      <c r="J80" s="56">
        <f t="shared" si="2"/>
        <v>0</v>
      </c>
      <c r="K80" s="46">
        <f t="shared" si="3"/>
        <v>38</v>
      </c>
      <c r="M80" s="42"/>
      <c r="N80" s="44"/>
      <c r="O80" s="44"/>
      <c r="P80" s="44"/>
      <c r="Q80" s="44"/>
    </row>
    <row r="81" spans="1:17" s="33" customFormat="1" ht="15" hidden="1">
      <c r="A81" s="88">
        <v>69</v>
      </c>
      <c r="B81" s="102" t="s">
        <v>22</v>
      </c>
      <c r="C81" s="78"/>
      <c r="D81" s="79"/>
      <c r="E81" s="79"/>
      <c r="F81" s="80"/>
      <c r="G81" s="48">
        <f>1!N93</f>
        <v>0</v>
      </c>
      <c r="H81" s="49">
        <f>2!N93</f>
        <v>0</v>
      </c>
      <c r="I81" s="54">
        <f>3!N93</f>
        <v>0</v>
      </c>
      <c r="J81" s="56">
        <f t="shared" si="2"/>
        <v>0</v>
      </c>
      <c r="K81" s="46">
        <f t="shared" si="3"/>
        <v>38</v>
      </c>
      <c r="M81" s="42"/>
      <c r="N81" s="44"/>
      <c r="O81" s="44"/>
      <c r="P81" s="44"/>
      <c r="Q81" s="44"/>
    </row>
    <row r="82" spans="1:17" s="33" customFormat="1" ht="15" hidden="1">
      <c r="A82" s="88">
        <v>70</v>
      </c>
      <c r="B82" s="102" t="s">
        <v>22</v>
      </c>
      <c r="C82" s="78"/>
      <c r="D82" s="79"/>
      <c r="E82" s="79"/>
      <c r="F82" s="80"/>
      <c r="G82" s="48">
        <f>1!N94</f>
        <v>0</v>
      </c>
      <c r="H82" s="49">
        <f>2!N94</f>
        <v>0</v>
      </c>
      <c r="I82" s="54">
        <f>3!N94</f>
        <v>0</v>
      </c>
      <c r="J82" s="56">
        <f t="shared" si="2"/>
        <v>0</v>
      </c>
      <c r="K82" s="46">
        <f t="shared" si="3"/>
        <v>38</v>
      </c>
      <c r="M82" s="42"/>
      <c r="N82" s="44"/>
      <c r="O82" s="44"/>
      <c r="P82" s="44"/>
      <c r="Q82" s="44"/>
    </row>
    <row r="83" spans="1:17" s="33" customFormat="1" ht="15" hidden="1">
      <c r="A83" s="88">
        <v>71</v>
      </c>
      <c r="B83" s="102" t="s">
        <v>22</v>
      </c>
      <c r="C83" s="78"/>
      <c r="D83" s="79"/>
      <c r="E83" s="79"/>
      <c r="F83" s="80"/>
      <c r="G83" s="48">
        <f>1!N95</f>
        <v>0</v>
      </c>
      <c r="H83" s="49">
        <f>2!N95</f>
        <v>0</v>
      </c>
      <c r="I83" s="54">
        <f>3!N95</f>
        <v>0</v>
      </c>
      <c r="J83" s="56">
        <f t="shared" si="2"/>
        <v>0</v>
      </c>
      <c r="K83" s="46">
        <f t="shared" si="3"/>
        <v>38</v>
      </c>
      <c r="M83" s="42"/>
      <c r="N83" s="44"/>
      <c r="O83" s="44"/>
      <c r="P83" s="44"/>
      <c r="Q83" s="44"/>
    </row>
    <row r="84" spans="1:17" s="33" customFormat="1" ht="15" hidden="1">
      <c r="A84" s="88">
        <v>72</v>
      </c>
      <c r="B84" s="102" t="s">
        <v>22</v>
      </c>
      <c r="C84" s="78"/>
      <c r="D84" s="79"/>
      <c r="E84" s="79"/>
      <c r="F84" s="80"/>
      <c r="G84" s="48">
        <f>1!N96</f>
        <v>0</v>
      </c>
      <c r="H84" s="49">
        <f>2!N96</f>
        <v>0</v>
      </c>
      <c r="I84" s="54">
        <f>3!N96</f>
        <v>0</v>
      </c>
      <c r="J84" s="56">
        <f t="shared" si="2"/>
        <v>0</v>
      </c>
      <c r="K84" s="46">
        <f t="shared" si="3"/>
        <v>38</v>
      </c>
      <c r="M84" s="42"/>
      <c r="N84" s="44"/>
      <c r="O84" s="44"/>
      <c r="P84" s="44"/>
      <c r="Q84" s="44"/>
    </row>
    <row r="85" spans="1:17" s="33" customFormat="1" ht="15" hidden="1">
      <c r="A85" s="88">
        <v>73</v>
      </c>
      <c r="B85" s="102" t="s">
        <v>22</v>
      </c>
      <c r="C85" s="78"/>
      <c r="D85" s="79"/>
      <c r="E85" s="79"/>
      <c r="F85" s="80"/>
      <c r="G85" s="48">
        <f>1!N97</f>
        <v>0</v>
      </c>
      <c r="H85" s="49">
        <f>2!N97</f>
        <v>0</v>
      </c>
      <c r="I85" s="54">
        <f>3!N97</f>
        <v>0</v>
      </c>
      <c r="J85" s="56">
        <f t="shared" si="2"/>
        <v>0</v>
      </c>
      <c r="K85" s="46">
        <f t="shared" si="3"/>
        <v>38</v>
      </c>
      <c r="M85" s="42"/>
      <c r="N85" s="44"/>
      <c r="O85" s="44"/>
      <c r="P85" s="44"/>
      <c r="Q85" s="44"/>
    </row>
    <row r="86" spans="1:17" s="33" customFormat="1" ht="15" hidden="1">
      <c r="A86" s="88">
        <v>74</v>
      </c>
      <c r="B86" s="102" t="s">
        <v>22</v>
      </c>
      <c r="C86" s="78"/>
      <c r="D86" s="79"/>
      <c r="E86" s="79"/>
      <c r="F86" s="80"/>
      <c r="G86" s="48">
        <f>1!N98</f>
        <v>0</v>
      </c>
      <c r="H86" s="49">
        <f>2!N98</f>
        <v>0</v>
      </c>
      <c r="I86" s="54">
        <f>3!N98</f>
        <v>0</v>
      </c>
      <c r="J86" s="56">
        <f t="shared" si="2"/>
        <v>0</v>
      </c>
      <c r="K86" s="46">
        <f t="shared" si="3"/>
        <v>38</v>
      </c>
      <c r="M86" s="42"/>
      <c r="N86" s="44"/>
      <c r="O86" s="44"/>
      <c r="P86" s="44"/>
      <c r="Q86" s="44"/>
    </row>
    <row r="87" spans="1:17" s="33" customFormat="1" ht="15" hidden="1">
      <c r="A87" s="88">
        <v>75</v>
      </c>
      <c r="B87" s="102" t="s">
        <v>22</v>
      </c>
      <c r="C87" s="78"/>
      <c r="D87" s="79"/>
      <c r="E87" s="79"/>
      <c r="F87" s="80"/>
      <c r="G87" s="48">
        <f>1!N99</f>
        <v>0</v>
      </c>
      <c r="H87" s="49">
        <f>2!N99</f>
        <v>0</v>
      </c>
      <c r="I87" s="54">
        <f>3!N99</f>
        <v>0</v>
      </c>
      <c r="J87" s="56">
        <f t="shared" si="2"/>
        <v>0</v>
      </c>
      <c r="K87" s="46">
        <f t="shared" si="3"/>
        <v>38</v>
      </c>
      <c r="M87" s="42"/>
      <c r="N87" s="44"/>
      <c r="O87" s="44"/>
      <c r="P87" s="44"/>
      <c r="Q87" s="44"/>
    </row>
    <row r="88" spans="1:17" s="33" customFormat="1" ht="15" hidden="1">
      <c r="A88" s="88">
        <v>76</v>
      </c>
      <c r="B88" s="102" t="s">
        <v>22</v>
      </c>
      <c r="C88" s="78"/>
      <c r="D88" s="79"/>
      <c r="E88" s="79"/>
      <c r="F88" s="80"/>
      <c r="G88" s="48">
        <f>1!N100</f>
        <v>0</v>
      </c>
      <c r="H88" s="49">
        <f>2!N100</f>
        <v>0</v>
      </c>
      <c r="I88" s="54">
        <f>3!N100</f>
        <v>0</v>
      </c>
      <c r="J88" s="56">
        <f t="shared" si="2"/>
        <v>0</v>
      </c>
      <c r="K88" s="46">
        <f t="shared" si="3"/>
        <v>38</v>
      </c>
      <c r="M88" s="42"/>
      <c r="N88" s="44"/>
      <c r="O88" s="44"/>
      <c r="P88" s="44"/>
      <c r="Q88" s="44"/>
    </row>
    <row r="89" spans="1:17" s="33" customFormat="1" ht="15" hidden="1">
      <c r="A89" s="88">
        <v>77</v>
      </c>
      <c r="B89" s="102" t="s">
        <v>22</v>
      </c>
      <c r="C89" s="78"/>
      <c r="D89" s="79"/>
      <c r="E89" s="79"/>
      <c r="F89" s="80"/>
      <c r="G89" s="48">
        <f>1!N101</f>
        <v>0</v>
      </c>
      <c r="H89" s="49">
        <f>2!N101</f>
        <v>0</v>
      </c>
      <c r="I89" s="54">
        <f>3!N101</f>
        <v>0</v>
      </c>
      <c r="J89" s="56">
        <f t="shared" si="2"/>
        <v>0</v>
      </c>
      <c r="K89" s="46">
        <f t="shared" si="3"/>
        <v>38</v>
      </c>
      <c r="M89" s="42"/>
      <c r="N89" s="44"/>
      <c r="O89" s="44"/>
      <c r="P89" s="44"/>
      <c r="Q89" s="44"/>
    </row>
    <row r="90" spans="1:17" s="33" customFormat="1" ht="15" hidden="1">
      <c r="A90" s="88">
        <v>78</v>
      </c>
      <c r="B90" s="102" t="s">
        <v>22</v>
      </c>
      <c r="C90" s="78"/>
      <c r="D90" s="79"/>
      <c r="E90" s="79"/>
      <c r="F90" s="80"/>
      <c r="G90" s="48">
        <f>1!N102</f>
        <v>0</v>
      </c>
      <c r="H90" s="49">
        <f>2!N102</f>
        <v>0</v>
      </c>
      <c r="I90" s="54">
        <f>3!N102</f>
        <v>0</v>
      </c>
      <c r="J90" s="56">
        <f t="shared" si="2"/>
        <v>0</v>
      </c>
      <c r="K90" s="46">
        <f t="shared" si="3"/>
        <v>38</v>
      </c>
      <c r="M90" s="42"/>
      <c r="N90" s="44"/>
      <c r="O90" s="44"/>
      <c r="P90" s="44"/>
      <c r="Q90" s="44"/>
    </row>
    <row r="91" spans="1:17" s="33" customFormat="1" ht="15" hidden="1">
      <c r="A91" s="88">
        <v>79</v>
      </c>
      <c r="B91" s="102" t="s">
        <v>22</v>
      </c>
      <c r="C91" s="78"/>
      <c r="D91" s="79"/>
      <c r="E91" s="79"/>
      <c r="F91" s="80"/>
      <c r="G91" s="48">
        <f>1!N103</f>
        <v>0</v>
      </c>
      <c r="H91" s="49">
        <f>2!N103</f>
        <v>0</v>
      </c>
      <c r="I91" s="54">
        <f>3!N103</f>
        <v>0</v>
      </c>
      <c r="J91" s="56">
        <f t="shared" si="2"/>
        <v>0</v>
      </c>
      <c r="K91" s="46">
        <f t="shared" si="3"/>
        <v>38</v>
      </c>
      <c r="M91" s="42"/>
      <c r="N91" s="44"/>
      <c r="O91" s="44"/>
      <c r="P91" s="44"/>
      <c r="Q91" s="44"/>
    </row>
    <row r="92" spans="1:22" s="33" customFormat="1" ht="15.75" hidden="1" thickBot="1">
      <c r="A92" s="89">
        <v>80</v>
      </c>
      <c r="B92" s="103" t="s">
        <v>22</v>
      </c>
      <c r="C92" s="58"/>
      <c r="D92" s="59"/>
      <c r="E92" s="59"/>
      <c r="F92" s="60"/>
      <c r="G92" s="61">
        <f>1!N84</f>
        <v>0</v>
      </c>
      <c r="H92" s="62">
        <f>2!N84</f>
        <v>0</v>
      </c>
      <c r="I92" s="63">
        <f>3!N104</f>
        <v>0</v>
      </c>
      <c r="J92" s="57">
        <f t="shared" si="2"/>
        <v>0</v>
      </c>
      <c r="K92" s="64">
        <f t="shared" si="3"/>
        <v>38</v>
      </c>
      <c r="M92" s="42" t="s">
        <v>22</v>
      </c>
      <c r="N92" s="44" t="s">
        <v>32</v>
      </c>
      <c r="O92" s="44" t="s">
        <v>31</v>
      </c>
      <c r="P92" s="44" t="s">
        <v>85</v>
      </c>
      <c r="Q92" s="44" t="s">
        <v>20</v>
      </c>
      <c r="R92" s="33" t="s">
        <v>22</v>
      </c>
      <c r="S92" s="33" t="s">
        <v>102</v>
      </c>
      <c r="T92" s="33" t="s">
        <v>100</v>
      </c>
      <c r="U92" s="33" t="s">
        <v>26</v>
      </c>
      <c r="V92" s="33" t="s">
        <v>101</v>
      </c>
    </row>
    <row r="93" spans="1:9" ht="14.25">
      <c r="A93" s="34"/>
      <c r="B93" s="104"/>
      <c r="C93" s="34" t="s">
        <v>8</v>
      </c>
      <c r="D93" s="34"/>
      <c r="E93" s="35">
        <f ca="1">NOW()</f>
        <v>44030.661954745374</v>
      </c>
      <c r="G93" s="15">
        <f>1!N3</f>
        <v>43</v>
      </c>
      <c r="H93" s="15">
        <f>2!N3</f>
        <v>43</v>
      </c>
      <c r="I93" s="15">
        <f>3!N3</f>
        <v>43</v>
      </c>
    </row>
    <row r="94" ht="14.25">
      <c r="J94" s="15">
        <f>SUM(G93:I93)</f>
        <v>129</v>
      </c>
    </row>
    <row r="95" spans="2:6" ht="15" hidden="1" thickBot="1">
      <c r="B95" s="105" t="s">
        <v>21</v>
      </c>
      <c r="F95" s="15" t="s">
        <v>9</v>
      </c>
    </row>
    <row r="96" spans="1:4" ht="14.25" hidden="1">
      <c r="A96" s="37">
        <f>COUNTIF(B7:B92,"A")</f>
        <v>57</v>
      </c>
      <c r="B96" s="106" t="s">
        <v>22</v>
      </c>
      <c r="C96" s="114" t="s">
        <v>176</v>
      </c>
      <c r="D96" s="36"/>
    </row>
    <row r="97" spans="1:6" ht="14.25" hidden="1">
      <c r="A97" s="37">
        <f>COUNTIF(B7:B92,"B")</f>
        <v>15</v>
      </c>
      <c r="B97" s="107" t="s">
        <v>23</v>
      </c>
      <c r="C97" s="115" t="s">
        <v>177</v>
      </c>
      <c r="D97" s="38"/>
      <c r="E97" s="27"/>
      <c r="F97" s="27"/>
    </row>
    <row r="98" spans="1:6" ht="15" hidden="1" thickBot="1">
      <c r="A98" s="37">
        <f>COUNTIF(B7:B92,"C")</f>
        <v>3</v>
      </c>
      <c r="B98" s="108" t="s">
        <v>66</v>
      </c>
      <c r="C98" s="115" t="s">
        <v>178</v>
      </c>
      <c r="D98" s="27"/>
      <c r="E98" s="27"/>
      <c r="F98" s="27"/>
    </row>
    <row r="99" spans="1:6" ht="15" hidden="1" thickBot="1">
      <c r="A99" s="37">
        <f>COUNTIF(B8:B93,"D")</f>
        <v>5</v>
      </c>
      <c r="B99" s="108" t="s">
        <v>174</v>
      </c>
      <c r="C99" s="116" t="s">
        <v>179</v>
      </c>
      <c r="D99" s="39"/>
      <c r="E99" s="40"/>
      <c r="F99" s="40"/>
    </row>
    <row r="100" spans="1:6" ht="14.25" hidden="1">
      <c r="A100" s="27"/>
      <c r="B100" s="109"/>
      <c r="C100" s="39"/>
      <c r="D100" s="39"/>
      <c r="E100" s="40"/>
      <c r="F100" s="40"/>
    </row>
    <row r="101" spans="1:6" ht="14.25">
      <c r="A101" s="27"/>
      <c r="B101" s="109"/>
      <c r="C101" s="27"/>
      <c r="D101" s="27"/>
      <c r="E101" s="27"/>
      <c r="F101" s="27"/>
    </row>
  </sheetData>
  <sheetProtection/>
  <mergeCells count="15">
    <mergeCell ref="N1:P2"/>
    <mergeCell ref="A2:D2"/>
    <mergeCell ref="B3:B4"/>
    <mergeCell ref="C3:C4"/>
    <mergeCell ref="D3:D4"/>
    <mergeCell ref="E3:E4"/>
    <mergeCell ref="F3:F4"/>
    <mergeCell ref="K3:K4"/>
    <mergeCell ref="A43:K44"/>
    <mergeCell ref="A38:K39"/>
    <mergeCell ref="A21:K22"/>
    <mergeCell ref="A5:K6"/>
    <mergeCell ref="A1:D1"/>
    <mergeCell ref="E1:I2"/>
    <mergeCell ref="J1:K2"/>
  </mergeCells>
  <conditionalFormatting sqref="G45:I92 G23:I37 G40:I42 G7:I20">
    <cfRule type="cellIs" priority="4" dxfId="23" operator="equal" stopIfTrue="1">
      <formula>0</formula>
    </cfRule>
  </conditionalFormatting>
  <conditionalFormatting sqref="B45:B99 B23:B37 B40:B42 B7:B20">
    <cfRule type="cellIs" priority="1" dxfId="24" operator="equal" stopIfTrue="1">
      <formula>"C"</formula>
    </cfRule>
    <cfRule type="cellIs" priority="2" dxfId="25" operator="equal" stopIfTrue="1">
      <formula>"B"</formula>
    </cfRule>
    <cfRule type="cellIs" priority="3" dxfId="26" operator="equal" stopIfTrue="1">
      <formula>"A"</formula>
    </cfRule>
  </conditionalFormatting>
  <printOptions/>
  <pageMargins left="0.1968503937007874" right="0.1968503937007874" top="0.31496062992125984" bottom="0.31496062992125984" header="0" footer="0"/>
  <pageSetup orientation="portrait" scale="95" r:id="rId1"/>
  <headerFooter scaleWithDoc="0"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 PC</cp:lastModifiedBy>
  <cp:lastPrinted>2020-07-18T10:00:37Z</cp:lastPrinted>
  <dcterms:created xsi:type="dcterms:W3CDTF">2003-04-01T12:06:07Z</dcterms:created>
  <dcterms:modified xsi:type="dcterms:W3CDTF">2020-07-18T13:54:29Z</dcterms:modified>
  <cp:category/>
  <cp:version/>
  <cp:contentType/>
  <cp:contentStatus/>
</cp:coreProperties>
</file>