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65" windowHeight="8565" activeTab="0"/>
  </bookViews>
  <sheets>
    <sheet name="Výsledky" sheetId="1" r:id="rId1"/>
    <sheet name="Prezentace" sheetId="2" state="hidden" r:id="rId2"/>
    <sheet name="1" sheetId="3" r:id="rId3"/>
    <sheet name="2" sheetId="4" r:id="rId4"/>
    <sheet name="3" sheetId="5" r:id="rId5"/>
    <sheet name="4" sheetId="6" state="hidden" r:id="rId6"/>
    <sheet name="List1" sheetId="7" state="hidden" r:id="rId7"/>
  </sheets>
  <definedNames/>
  <calcPr fullCalcOnLoad="1"/>
</workbook>
</file>

<file path=xl/sharedStrings.xml><?xml version="1.0" encoding="utf-8"?>
<sst xmlns="http://schemas.openxmlformats.org/spreadsheetml/2006/main" count="1848" uniqueCount="520">
  <si>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</si>
  <si>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</si>
  <si>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</si>
  <si>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</si>
  <si>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</si>
  <si>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</si>
  <si>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</si>
  <si>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</si>
  <si>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</si>
  <si>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</si>
  <si>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</si>
  <si>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</si>
  <si>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</si>
  <si>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</si>
  <si>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</si>
  <si>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</si>
  <si>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</si>
  <si>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</si>
  <si>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</si>
  <si>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</si>
  <si>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</si>
  <si>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</si>
  <si>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</si>
  <si>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</si>
  <si>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</si>
  <si>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</si>
  <si>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</si>
  <si>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</si>
  <si>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</si>
  <si>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</si>
  <si>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</si>
  <si>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</si>
  <si>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</si>
  <si>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</si>
  <si>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</si>
  <si>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</si>
  <si>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</si>
  <si>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</si>
  <si>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</si>
  <si>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</si>
  <si>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</si>
  <si>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</si>
  <si>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</si>
  <si>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</si>
  <si>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</si>
  <si>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</si>
  <si>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</si>
  <si>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</si>
  <si>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</si>
  <si>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</si>
  <si>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</si>
  <si>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</si>
  <si>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</si>
  <si>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</si>
  <si>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</si>
  <si>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</si>
  <si>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</si>
  <si>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</si>
  <si>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</si>
  <si>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</si>
  <si>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</si>
  <si>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</si>
  <si>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</si>
  <si>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</si>
  <si>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</si>
  <si>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</si>
  <si>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</si>
  <si>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</si>
  <si>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</si>
  <si>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</si>
  <si>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</si>
  <si>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</si>
  <si>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</si>
  <si>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</si>
  <si>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</si>
  <si>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</si>
  <si>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</si>
  <si>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</si>
  <si>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</si>
  <si>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</si>
  <si>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</si>
  <si>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</si>
  <si>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</si>
  <si>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</si>
  <si>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</si>
  <si>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</si>
  <si>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</si>
  <si>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</si>
  <si>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</si>
  <si>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</si>
  <si>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</si>
  <si>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</si>
  <si>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</si>
  <si>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</si>
  <si>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</si>
  <si>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</si>
  <si>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</si>
  <si>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</si>
  <si>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</si>
  <si>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</si>
  <si>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</si>
  <si>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</si>
  <si>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</si>
  <si>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</si>
  <si>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</si>
  <si>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</si>
  <si>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</si>
  <si>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</si>
  <si>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</si>
  <si>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</si>
  <si>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</si>
  <si>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</si>
  <si>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</si>
  <si>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</si>
  <si>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</si>
  <si>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</si>
  <si>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</si>
  <si>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</si>
  <si>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</si>
  <si>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</si>
  <si>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</si>
  <si>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</si>
  <si>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</si>
  <si>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</si>
  <si>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</si>
  <si>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</si>
  <si>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</si>
  <si>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</si>
  <si>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</si>
  <si>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</si>
  <si>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</si>
  <si>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</si>
  <si>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</si>
  <si>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</si>
  <si>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</si>
  <si>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</si>
  <si>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</si>
  <si>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</si>
  <si>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</si>
  <si>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</si>
  <si>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</si>
  <si>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</si>
  <si>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</si>
  <si>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</si>
  <si>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</si>
  <si>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</si>
  <si>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</si>
  <si>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</si>
  <si>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</si>
  <si>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</si>
  <si>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</si>
  <si>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</si>
  <si>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</si>
  <si>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</si>
  <si>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</si>
  <si>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</si>
  <si>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</si>
  <si>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</si>
  <si>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</si>
  <si>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</si>
  <si>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</si>
  <si>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</si>
  <si>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</si>
  <si>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</si>
  <si>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</si>
  <si>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</si>
  <si>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</si>
  <si>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</si>
  <si>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</si>
  <si>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</si>
  <si>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</si>
  <si>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</si>
  <si>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</si>
  <si>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</si>
  <si>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</si>
  <si>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</si>
  <si>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</si>
  <si>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</si>
  <si>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</si>
  <si>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</si>
  <si>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</si>
  <si>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</si>
  <si>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</si>
  <si>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</si>
  <si>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</si>
  <si>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</si>
  <si>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</si>
  <si>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</si>
  <si>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</si>
  <si>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</si>
  <si>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</si>
  <si>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</si>
  <si>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</si>
  <si>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</si>
  <si>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</si>
  <si>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</si>
  <si>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</si>
  <si>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</si>
  <si>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</si>
  <si>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</si>
  <si>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</si>
  <si>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</si>
  <si>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</si>
  <si>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</si>
  <si>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</si>
  <si>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</si>
  <si>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</si>
  <si>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</si>
  <si>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</si>
  <si>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</si>
  <si>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</si>
  <si>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</si>
  <si>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</si>
  <si>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</si>
  <si>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</si>
  <si>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</si>
  <si>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</si>
  <si>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</si>
  <si>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</si>
  <si>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</si>
  <si>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</si>
  <si>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</si>
  <si>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</si>
  <si>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</si>
  <si>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</si>
  <si>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</si>
  <si>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</si>
  <si>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</si>
  <si>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</si>
  <si>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</si>
  <si>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</si>
  <si>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</si>
  <si>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</si>
  <si>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</si>
  <si>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</si>
  <si>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</si>
  <si>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</si>
  <si>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</si>
  <si>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</si>
  <si>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</si>
  <si>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</si>
  <si>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</si>
  <si>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</si>
  <si>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</si>
  <si>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</si>
  <si>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</si>
  <si>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</si>
  <si>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</si>
  <si>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</si>
  <si>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</si>
  <si>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</si>
  <si>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</si>
  <si>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</si>
  <si>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</si>
  <si>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</si>
  <si>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</si>
  <si>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</si>
  <si>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</si>
  <si>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</si>
  <si>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</si>
  <si>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</si>
  <si>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</si>
  <si>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</si>
  <si>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</si>
  <si>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</si>
  <si>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</si>
  <si>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</si>
  <si>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</si>
  <si>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</si>
  <si>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</si>
  <si>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</si>
  <si>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</si>
  <si>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</si>
  <si>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</si>
  <si>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</si>
  <si>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</si>
  <si>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</si>
  <si>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</si>
  <si>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</si>
  <si>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</si>
  <si>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</si>
  <si>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</si>
  <si>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</si>
  <si>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</si>
  <si>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</si>
  <si>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</si>
  <si>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</si>
  <si>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</si>
  <si>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</si>
  <si>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</si>
  <si>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</si>
  <si>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</si>
  <si>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</si>
  <si>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</si>
  <si>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</si>
  <si>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</si>
  <si>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</si>
  <si>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</si>
  <si>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</si>
  <si>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</si>
  <si>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</si>
  <si>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</si>
  <si>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</si>
  <si>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</si>
  <si>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</si>
  <si>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</si>
  <si>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</si>
  <si>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</si>
  <si>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</si>
  <si>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</si>
  <si>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</si>
  <si>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</si>
  <si>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</si>
  <si>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</si>
  <si>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</si>
  <si>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</si>
  <si>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</si>
  <si>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</si>
  <si>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</si>
  <si>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</si>
  <si>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</si>
  <si>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</si>
  <si>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</si>
  <si>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</si>
  <si>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</si>
  <si>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</si>
  <si>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</si>
  <si>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</si>
  <si>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</si>
  <si>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</si>
  <si>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</si>
  <si>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</si>
  <si>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</si>
  <si>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</si>
  <si>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</si>
  <si>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</si>
  <si>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</si>
  <si>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</si>
  <si>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</si>
  <si>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</si>
  <si>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</si>
  <si>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</si>
  <si>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</si>
  <si>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</si>
  <si>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</si>
  <si>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</si>
  <si>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</si>
  <si>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</si>
  <si>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</si>
  <si>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</si>
  <si>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</si>
  <si>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</si>
  <si>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</si>
  <si>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</si>
  <si>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</si>
  <si>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</si>
  <si>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</si>
  <si>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</si>
  <si>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</si>
  <si>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</si>
  <si>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</si>
  <si>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</si>
  <si>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</si>
  <si>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</si>
  <si>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</si>
  <si>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</si>
  <si>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</si>
  <si>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</si>
  <si>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</si>
  <si>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</si>
  <si>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</si>
  <si>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</si>
  <si>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</si>
  <si>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</si>
  <si>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</si>
  <si>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</si>
  <si>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</si>
  <si>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</si>
  <si>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</si>
  <si>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</si>
  <si>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</si>
  <si>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</si>
  <si>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</si>
  <si>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</si>
  <si>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</si>
  <si>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</si>
  <si>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</si>
  <si>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</si>
  <si>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</si>
  <si>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</si>
  <si>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</si>
  <si>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</si>
  <si>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</si>
  <si>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</si>
  <si>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</si>
  <si>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</si>
  <si>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</si>
  <si>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</si>
  <si>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</si>
  <si>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Machek</t>
  </si>
  <si>
    <t>Sedmík</t>
  </si>
  <si>
    <t>Horčička</t>
  </si>
  <si>
    <t>Sokolík</t>
  </si>
  <si>
    <t>Kubík</t>
  </si>
  <si>
    <t>Jíří</t>
  </si>
  <si>
    <t>Tůmová</t>
  </si>
  <si>
    <t>Filip</t>
  </si>
  <si>
    <t>Adámek</t>
  </si>
  <si>
    <t>Planá n/Lužnicí</t>
  </si>
  <si>
    <t>Barabáš</t>
  </si>
  <si>
    <t>Beneš</t>
  </si>
  <si>
    <t>Psohlavci Domažlice</t>
  </si>
  <si>
    <t>Michalisko</t>
  </si>
  <si>
    <t>Černochová</t>
  </si>
  <si>
    <t>Jana</t>
  </si>
  <si>
    <t>Praha</t>
  </si>
  <si>
    <t>ARMAS Borek</t>
  </si>
  <si>
    <t>Novotný ml.</t>
  </si>
  <si>
    <t>Novotný st.</t>
  </si>
  <si>
    <t>Pešta</t>
  </si>
  <si>
    <t>Domín</t>
  </si>
  <si>
    <t>Petrovič</t>
  </si>
  <si>
    <t>Mladošovice</t>
  </si>
  <si>
    <t>Pokorný</t>
  </si>
  <si>
    <t>Reisnerová</t>
  </si>
  <si>
    <t>Michaela</t>
  </si>
  <si>
    <t>Samek</t>
  </si>
  <si>
    <t>SQUAD Jihlava</t>
  </si>
  <si>
    <t>Hátle</t>
  </si>
  <si>
    <t>Hofmann</t>
  </si>
  <si>
    <t>Hořejší</t>
  </si>
  <si>
    <t>Ševětín</t>
  </si>
  <si>
    <t>Stránský</t>
  </si>
  <si>
    <t>Jirouch</t>
  </si>
  <si>
    <t>Švadláková</t>
  </si>
  <si>
    <t>Miroslava</t>
  </si>
  <si>
    <t>Opařany</t>
  </si>
  <si>
    <t>Václavice</t>
  </si>
  <si>
    <t>Švarc st.</t>
  </si>
  <si>
    <t>Tischlerová</t>
  </si>
  <si>
    <t>Markéta</t>
  </si>
  <si>
    <t>Tkaczik</t>
  </si>
  <si>
    <t>Kočí</t>
  </si>
  <si>
    <t>Kohoutek</t>
  </si>
  <si>
    <t>Kolář</t>
  </si>
  <si>
    <t>Krupica</t>
  </si>
  <si>
    <t>Zákostelecký</t>
  </si>
  <si>
    <t>Kuchař</t>
  </si>
  <si>
    <t>Kunžak</t>
  </si>
  <si>
    <t>Kupsa</t>
  </si>
  <si>
    <t>Žurovec</t>
  </si>
  <si>
    <t>Leitner</t>
  </si>
  <si>
    <t>AVZO Sedliště</t>
  </si>
  <si>
    <t>Liška</t>
  </si>
  <si>
    <t>Kubata</t>
  </si>
  <si>
    <t>Lindauer</t>
  </si>
  <si>
    <t>Havel</t>
  </si>
  <si>
    <t>Hejlíček</t>
  </si>
  <si>
    <t>Strachota</t>
  </si>
  <si>
    <t>Jehlík</t>
  </si>
  <si>
    <t>Koloušek</t>
  </si>
  <si>
    <t>Krejza</t>
  </si>
  <si>
    <t>Koubek</t>
  </si>
  <si>
    <t>Pytel</t>
  </si>
  <si>
    <t>Seitl Nosor.</t>
  </si>
  <si>
    <t>Seitl Alfa</t>
  </si>
  <si>
    <t>Seitlová</t>
  </si>
  <si>
    <t>Petrů</t>
  </si>
  <si>
    <t xml:space="preserve">Štádler </t>
  </si>
  <si>
    <t>Černoch</t>
  </si>
  <si>
    <t>Hrubý</t>
  </si>
  <si>
    <t>Klimeš</t>
  </si>
  <si>
    <t>AVZO Grand Benešov</t>
  </si>
  <si>
    <t>Rendl Shadow</t>
  </si>
  <si>
    <t>Rendl P10</t>
  </si>
  <si>
    <t>Brejžek PI-S</t>
  </si>
  <si>
    <t>Brejžek PI-C</t>
  </si>
  <si>
    <t>Jungwirth P 10</t>
  </si>
  <si>
    <t>Jungwirth Tan</t>
  </si>
  <si>
    <t>R</t>
  </si>
  <si>
    <t>NORMÁLNĚ PIF</t>
  </si>
  <si>
    <t>Kejř Shadow</t>
  </si>
  <si>
    <t>Kejř Škorpion</t>
  </si>
  <si>
    <t>Kalousek</t>
  </si>
  <si>
    <t>Kleť</t>
  </si>
  <si>
    <t>Vávrů</t>
  </si>
  <si>
    <t>Jindřichův Hradec</t>
  </si>
  <si>
    <t>Vankát</t>
  </si>
  <si>
    <t>8x kov, 4x papír po 2, 3x papír po 3</t>
  </si>
  <si>
    <t>Jančík</t>
  </si>
  <si>
    <t>Matěj</t>
  </si>
  <si>
    <t>Bumba</t>
  </si>
  <si>
    <t>Drs</t>
  </si>
  <si>
    <t>Beigl</t>
  </si>
  <si>
    <t>Baránek</t>
  </si>
  <si>
    <t>Datum:
31. 7. 2021
Semenec,
Týn nad Vltavou</t>
  </si>
  <si>
    <t>střelecké soutěže k. č. 0815</t>
  </si>
  <si>
    <t>Karel Kejř 2-357</t>
  </si>
  <si>
    <t>Petr Kališ 2-235</t>
  </si>
  <si>
    <t>8x kov, 8x papír</t>
  </si>
  <si>
    <t>Švec</t>
  </si>
  <si>
    <t>11x kov, 6x papír</t>
  </si>
  <si>
    <t>16x kov</t>
  </si>
  <si>
    <t>Pavlíček</t>
  </si>
  <si>
    <t>Kadlec</t>
  </si>
  <si>
    <t>Pech</t>
  </si>
  <si>
    <t>Beiglová</t>
  </si>
  <si>
    <t>Darja</t>
  </si>
  <si>
    <t>Macourek</t>
  </si>
  <si>
    <t>Škvor</t>
  </si>
  <si>
    <t>Němeček</t>
  </si>
  <si>
    <t>Tišer</t>
  </si>
  <si>
    <t>R 1</t>
  </si>
  <si>
    <t>R 3</t>
  </si>
  <si>
    <t>R 2</t>
  </si>
  <si>
    <t>SPECIÁL "RANÁ PÉČE" - IX.</t>
  </si>
  <si>
    <t>REVOLVER</t>
  </si>
  <si>
    <t>PISTOLE</t>
  </si>
  <si>
    <t>Hlavní rozhodčí:  Karel Kejř 2-357</t>
  </si>
  <si>
    <t>Ředitel závodu:  Petr Kališ 2-235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</si>
</sst>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E+00"/>
    <numFmt numFmtId="167" formatCode="000\ 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  <numFmt numFmtId="172" formatCode="[$-405]d\.\ mmmm\ yyyy"/>
    <numFmt numFmtId="173" formatCode="h:mm;@"/>
    <numFmt numFmtId="174" formatCode="[$¥€-2]\ #\ ##,000_);[Red]\([$€-2]\ #\ ##,000\)"/>
    <numFmt numFmtId="175" formatCode="[$-F400]h:mm:ss\ AM/PM"/>
    <numFmt numFmtId="176" formatCode="d/m/yy\ h:mm"/>
    <numFmt numFmtId="177" formatCode="hh:mm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26"/>
      <name val="Arial CE"/>
      <family val="0"/>
    </font>
    <font>
      <b/>
      <sz val="24"/>
      <name val="Arial CE"/>
      <family val="0"/>
    </font>
    <font>
      <b/>
      <sz val="20"/>
      <color indexed="53"/>
      <name val="Algerian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3"/>
      <name val="Algerian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9" tint="-0.24997000396251678"/>
      <name val="Algerian"/>
      <family val="5"/>
    </font>
    <font>
      <b/>
      <sz val="18"/>
      <color theme="9" tint="-0.24997000396251678"/>
      <name val="Algerian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2" fontId="3" fillId="0" borderId="2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horizontal="center" vertical="center"/>
      <protection hidden="1"/>
    </xf>
    <xf numFmtId="49" fontId="3" fillId="0" borderId="16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horizontal="center" vertical="center"/>
      <protection hidden="1"/>
    </xf>
    <xf numFmtId="49" fontId="3" fillId="0" borderId="17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horizontal="center" vertical="center"/>
      <protection hidden="1"/>
    </xf>
    <xf numFmtId="49" fontId="3" fillId="0" borderId="18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7" fillId="0" borderId="23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7" fillId="0" borderId="25" xfId="0" applyFont="1" applyBorder="1" applyAlignment="1" applyProtection="1">
      <alignment horizontal="center" vertical="center" shrinkToFit="1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2" fontId="8" fillId="0" borderId="26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27" xfId="0" applyNumberFormat="1" applyFont="1" applyBorder="1" applyAlignment="1" applyProtection="1">
      <alignment horizontal="center" vertical="center"/>
      <protection hidden="1"/>
    </xf>
    <xf numFmtId="2" fontId="9" fillId="0" borderId="26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2" fontId="8" fillId="0" borderId="28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 applyProtection="1">
      <alignment horizontal="center" vertical="center"/>
      <protection hidden="1"/>
    </xf>
    <xf numFmtId="2" fontId="8" fillId="0" borderId="29" xfId="0" applyNumberFormat="1" applyFont="1" applyBorder="1" applyAlignment="1" applyProtection="1">
      <alignment horizontal="center" vertical="center"/>
      <protection hidden="1"/>
    </xf>
    <xf numFmtId="2" fontId="9" fillId="0" borderId="28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2" fontId="8" fillId="0" borderId="31" xfId="0" applyNumberFormat="1" applyFont="1" applyBorder="1" applyAlignment="1" applyProtection="1">
      <alignment horizontal="center" vertical="center"/>
      <protection hidden="1"/>
    </xf>
    <xf numFmtId="2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7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8" xfId="0" applyNumberFormat="1" applyFont="1" applyBorder="1" applyAlignment="1" applyProtection="1">
      <alignment horizontal="center" vertical="center"/>
      <protection hidden="1"/>
    </xf>
    <xf numFmtId="2" fontId="3" fillId="0" borderId="38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8" fillId="0" borderId="28" xfId="0" applyFont="1" applyFill="1" applyBorder="1" applyAlignment="1" applyProtection="1">
      <alignment horizontal="left" vertical="center"/>
      <protection locked="0"/>
    </xf>
    <xf numFmtId="49" fontId="9" fillId="0" borderId="15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1" fontId="9" fillId="0" borderId="39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Fill="1" applyBorder="1" applyAlignment="1" applyProtection="1">
      <alignment horizontal="left" vertical="center"/>
      <protection locked="0"/>
    </xf>
    <xf numFmtId="0" fontId="8" fillId="0" borderId="39" xfId="0" applyFont="1" applyFill="1" applyBorder="1" applyAlignment="1" applyProtection="1">
      <alignment horizontal="left" vertical="center"/>
      <protection locked="0"/>
    </xf>
    <xf numFmtId="0" fontId="8" fillId="0" borderId="40" xfId="0" applyFont="1" applyFill="1" applyBorder="1" applyAlignment="1" applyProtection="1">
      <alignment horizontal="left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4" xfId="0" applyNumberFormat="1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2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14" xfId="0" applyNumberFormat="1" applyFont="1" applyBorder="1" applyAlignment="1" applyProtection="1">
      <alignment horizontal="center" vertical="center"/>
      <protection locked="0"/>
    </xf>
    <xf numFmtId="2" fontId="2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Alignment="1">
      <alignment horizontal="center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hidden="1"/>
    </xf>
    <xf numFmtId="1" fontId="2" fillId="0" borderId="49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1" fontId="2" fillId="0" borderId="48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hidden="1"/>
    </xf>
    <xf numFmtId="1" fontId="2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9" fillId="0" borderId="0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hidden="1"/>
    </xf>
    <xf numFmtId="49" fontId="9" fillId="0" borderId="13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Fill="1" applyBorder="1" applyAlignment="1" applyProtection="1">
      <alignment horizontal="left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57" xfId="0" applyNumberFormat="1" applyFont="1" applyBorder="1" applyAlignment="1" applyProtection="1">
      <alignment horizontal="center" vertical="center"/>
      <protection hidden="1"/>
    </xf>
    <xf numFmtId="1" fontId="9" fillId="0" borderId="50" xfId="0" applyNumberFormat="1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58" xfId="0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center" vertical="center"/>
      <protection hidden="1"/>
    </xf>
    <xf numFmtId="0" fontId="48" fillId="0" borderId="58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61" xfId="0" applyFont="1" applyBorder="1" applyAlignment="1" applyProtection="1">
      <alignment horizontal="center" vertical="center" wrapText="1"/>
      <protection hidden="1"/>
    </xf>
    <xf numFmtId="0" fontId="5" fillId="0" borderId="2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62" xfId="0" applyFont="1" applyBorder="1" applyAlignment="1" applyProtection="1">
      <alignment horizontal="center" vertical="center" wrapText="1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 wrapText="1"/>
      <protection hidden="1"/>
    </xf>
    <xf numFmtId="0" fontId="0" fillId="0" borderId="38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 wrapText="1"/>
      <protection hidden="1"/>
    </xf>
    <xf numFmtId="0" fontId="7" fillId="0" borderId="22" xfId="0" applyFont="1" applyBorder="1" applyAlignment="1" applyProtection="1">
      <alignment horizontal="center" vertical="center" shrinkToFit="1"/>
      <protection hidden="1"/>
    </xf>
    <xf numFmtId="0" fontId="7" fillId="0" borderId="24" xfId="0" applyFont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49" fillId="0" borderId="58" xfId="0" applyFont="1" applyBorder="1" applyAlignment="1" applyProtection="1">
      <alignment horizontal="center" vertical="center"/>
      <protection hidden="1"/>
    </xf>
    <xf numFmtId="1" fontId="8" fillId="0" borderId="14" xfId="0" applyNumberFormat="1" applyFont="1" applyFill="1" applyBorder="1" applyAlignment="1" applyProtection="1">
      <alignment horizontal="center" vertical="center"/>
      <protection hidden="1"/>
    </xf>
    <xf numFmtId="1" fontId="9" fillId="0" borderId="14" xfId="0" applyNumberFormat="1" applyFont="1" applyFill="1" applyBorder="1" applyAlignment="1" applyProtection="1">
      <alignment horizontal="center" vertical="center"/>
      <protection locked="0"/>
    </xf>
    <xf numFmtId="2" fontId="8" fillId="0" borderId="28" xfId="0" applyNumberFormat="1" applyFont="1" applyFill="1" applyBorder="1" applyAlignment="1" applyProtection="1">
      <alignment horizontal="center" vertical="center"/>
      <protection hidden="1"/>
    </xf>
    <xf numFmtId="2" fontId="8" fillId="0" borderId="14" xfId="0" applyNumberFormat="1" applyFont="1" applyFill="1" applyBorder="1" applyAlignment="1" applyProtection="1">
      <alignment horizontal="center" vertical="center"/>
      <protection hidden="1"/>
    </xf>
    <xf numFmtId="2" fontId="8" fillId="0" borderId="29" xfId="0" applyNumberFormat="1" applyFont="1" applyFill="1" applyBorder="1" applyAlignment="1" applyProtection="1">
      <alignment horizontal="center" vertical="center"/>
      <protection hidden="1"/>
    </xf>
    <xf numFmtId="2" fontId="9" fillId="0" borderId="28" xfId="0" applyNumberFormat="1" applyFont="1" applyFill="1" applyBorder="1" applyAlignment="1" applyProtection="1">
      <alignment horizontal="center" vertical="center"/>
      <protection hidden="1"/>
    </xf>
    <xf numFmtId="0" fontId="9" fillId="0" borderId="14" xfId="0" applyFont="1" applyFill="1" applyBorder="1" applyAlignment="1" applyProtection="1">
      <alignment horizontal="center" vertical="center"/>
      <protection hidden="1"/>
    </xf>
    <xf numFmtId="1" fontId="8" fillId="0" borderId="39" xfId="0" applyNumberFormat="1" applyFont="1" applyFill="1" applyBorder="1" applyAlignment="1" applyProtection="1">
      <alignment horizontal="center" vertical="center"/>
      <protection hidden="1"/>
    </xf>
    <xf numFmtId="1" fontId="9" fillId="0" borderId="39" xfId="0" applyNumberFormat="1" applyFont="1" applyFill="1" applyBorder="1" applyAlignment="1" applyProtection="1">
      <alignment horizontal="center" vertical="center"/>
      <protection locked="0"/>
    </xf>
    <xf numFmtId="2" fontId="8" fillId="0" borderId="40" xfId="0" applyNumberFormat="1" applyFont="1" applyFill="1" applyBorder="1" applyAlignment="1" applyProtection="1">
      <alignment horizontal="center"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/>
      <protection hidden="1"/>
    </xf>
    <xf numFmtId="2" fontId="8" fillId="0" borderId="64" xfId="0" applyNumberFormat="1" applyFont="1" applyFill="1" applyBorder="1" applyAlignment="1" applyProtection="1">
      <alignment horizontal="center" vertical="center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3"/>
  <sheetViews>
    <sheetView tabSelected="1" zoomScalePageLayoutView="0" workbookViewId="0" topLeftCell="A1">
      <selection activeCell="C71" sqref="C71"/>
    </sheetView>
  </sheetViews>
  <sheetFormatPr defaultColWidth="9.00390625" defaultRowHeight="12.75"/>
  <cols>
    <col min="1" max="1" width="5.625" style="43" customWidth="1"/>
    <col min="2" max="2" width="6.375" style="43" customWidth="1"/>
    <col min="3" max="3" width="15.875" style="43" bestFit="1" customWidth="1"/>
    <col min="4" max="4" width="10.125" style="43" bestFit="1" customWidth="1"/>
    <col min="5" max="5" width="24.25390625" style="43" customWidth="1"/>
    <col min="6" max="8" width="8.75390625" style="43" customWidth="1"/>
    <col min="9" max="9" width="8.75390625" style="43" hidden="1" customWidth="1"/>
    <col min="10" max="10" width="9.375" style="43" customWidth="1"/>
    <col min="11" max="11" width="10.875" style="43" customWidth="1"/>
    <col min="12" max="16" width="9.125" style="43" customWidth="1"/>
    <col min="17" max="16384" width="9.125" style="43" customWidth="1"/>
  </cols>
  <sheetData>
    <row r="1" spans="1:11" ht="31.5" customHeight="1">
      <c r="A1" s="188" t="s">
        <v>7</v>
      </c>
      <c r="B1" s="189"/>
      <c r="C1" s="190"/>
      <c r="D1" s="191"/>
      <c r="E1" s="213" t="s">
        <v>515</v>
      </c>
      <c r="F1" s="214"/>
      <c r="G1" s="214"/>
      <c r="H1" s="214"/>
      <c r="I1" s="214"/>
      <c r="J1" s="194" t="s">
        <v>495</v>
      </c>
      <c r="K1" s="195"/>
    </row>
    <row r="2" spans="1:11" ht="31.5" customHeight="1" thickBot="1">
      <c r="A2" s="198" t="s">
        <v>496</v>
      </c>
      <c r="B2" s="199"/>
      <c r="C2" s="200"/>
      <c r="D2" s="201"/>
      <c r="E2" s="202" t="s">
        <v>245</v>
      </c>
      <c r="F2" s="203"/>
      <c r="G2" s="203"/>
      <c r="H2" s="203"/>
      <c r="I2" s="203"/>
      <c r="J2" s="196"/>
      <c r="K2" s="197"/>
    </row>
    <row r="3" spans="1:11" ht="12" customHeight="1">
      <c r="A3" s="44" t="s">
        <v>8</v>
      </c>
      <c r="B3" s="204" t="s">
        <v>44</v>
      </c>
      <c r="C3" s="206" t="s">
        <v>2</v>
      </c>
      <c r="D3" s="206" t="s">
        <v>3</v>
      </c>
      <c r="E3" s="204" t="s">
        <v>5</v>
      </c>
      <c r="F3" s="45" t="s">
        <v>6</v>
      </c>
      <c r="G3" s="45" t="s">
        <v>6</v>
      </c>
      <c r="H3" s="44" t="s">
        <v>6</v>
      </c>
      <c r="I3" s="44" t="s">
        <v>6</v>
      </c>
      <c r="J3" s="44" t="s">
        <v>4</v>
      </c>
      <c r="K3" s="209" t="s">
        <v>0</v>
      </c>
    </row>
    <row r="4" spans="1:11" ht="13.5" customHeight="1" thickBot="1">
      <c r="A4" s="46" t="s">
        <v>1</v>
      </c>
      <c r="B4" s="205"/>
      <c r="C4" s="207"/>
      <c r="D4" s="207"/>
      <c r="E4" s="208"/>
      <c r="F4" s="47">
        <v>1</v>
      </c>
      <c r="G4" s="47">
        <v>2</v>
      </c>
      <c r="H4" s="46">
        <v>3</v>
      </c>
      <c r="I4" s="46">
        <v>4</v>
      </c>
      <c r="J4" s="46" t="s">
        <v>227</v>
      </c>
      <c r="K4" s="210"/>
    </row>
    <row r="5" spans="1:11" s="57" customFormat="1" ht="12.75" customHeight="1" thickBot="1">
      <c r="A5" s="185" t="s">
        <v>517</v>
      </c>
      <c r="B5" s="186"/>
      <c r="C5" s="186"/>
      <c r="D5" s="186"/>
      <c r="E5" s="186"/>
      <c r="F5" s="186"/>
      <c r="G5" s="186"/>
      <c r="H5" s="186"/>
      <c r="I5" s="186"/>
      <c r="J5" s="186"/>
      <c r="K5" s="187"/>
    </row>
    <row r="6" spans="1:11" s="57" customFormat="1" ht="12.75" customHeight="1">
      <c r="A6" s="48">
        <v>21</v>
      </c>
      <c r="B6" s="49" t="s">
        <v>45</v>
      </c>
      <c r="C6" s="182" t="s">
        <v>231</v>
      </c>
      <c r="D6" s="183" t="s">
        <v>18</v>
      </c>
      <c r="E6" s="178" t="s">
        <v>21</v>
      </c>
      <c r="F6" s="52">
        <f>1!AG24</f>
        <v>203.48</v>
      </c>
      <c r="G6" s="52">
        <f>2!AG24</f>
        <v>187.65</v>
      </c>
      <c r="H6" s="53">
        <f>3!AG24</f>
        <v>144.88</v>
      </c>
      <c r="I6" s="54" t="str">
        <f>4!AG24</f>
        <v>nebyl</v>
      </c>
      <c r="J6" s="55">
        <f aca="true" t="shared" si="0" ref="J6:J37">SUM(F6:I6)</f>
        <v>536.01</v>
      </c>
      <c r="K6" s="56">
        <v>1</v>
      </c>
    </row>
    <row r="7" spans="1:11" s="57" customFormat="1" ht="12.75" customHeight="1">
      <c r="A7" s="58">
        <v>42</v>
      </c>
      <c r="B7" s="59" t="s">
        <v>45</v>
      </c>
      <c r="C7" s="103" t="s">
        <v>43</v>
      </c>
      <c r="D7" s="104" t="s">
        <v>12</v>
      </c>
      <c r="E7" s="105" t="s">
        <v>61</v>
      </c>
      <c r="F7" s="63">
        <f>1!AG45</f>
        <v>205.07</v>
      </c>
      <c r="G7" s="63">
        <f>2!AG45</f>
        <v>184.1</v>
      </c>
      <c r="H7" s="64">
        <f>3!AG45</f>
        <v>143.51</v>
      </c>
      <c r="I7" s="65" t="str">
        <f>4!AG45</f>
        <v>nebyl</v>
      </c>
      <c r="J7" s="66">
        <f t="shared" si="0"/>
        <v>532.68</v>
      </c>
      <c r="K7" s="67">
        <v>2</v>
      </c>
    </row>
    <row r="8" spans="1:11" s="57" customFormat="1" ht="12.75" customHeight="1">
      <c r="A8" s="58">
        <v>10</v>
      </c>
      <c r="B8" s="59" t="s">
        <v>45</v>
      </c>
      <c r="C8" s="60" t="s">
        <v>91</v>
      </c>
      <c r="D8" s="61" t="s">
        <v>189</v>
      </c>
      <c r="E8" s="62" t="s">
        <v>57</v>
      </c>
      <c r="F8" s="63">
        <f>1!AG13</f>
        <v>190.5</v>
      </c>
      <c r="G8" s="63">
        <f>2!AG13</f>
        <v>195</v>
      </c>
      <c r="H8" s="64">
        <f>3!AG13</f>
        <v>143.26</v>
      </c>
      <c r="I8" s="65" t="str">
        <f>4!AG13</f>
        <v>nebyl</v>
      </c>
      <c r="J8" s="66">
        <f t="shared" si="0"/>
        <v>528.76</v>
      </c>
      <c r="K8" s="67">
        <v>3</v>
      </c>
    </row>
    <row r="9" spans="1:11" s="57" customFormat="1" ht="12.75" customHeight="1">
      <c r="A9" s="58">
        <v>48</v>
      </c>
      <c r="B9" s="59" t="s">
        <v>45</v>
      </c>
      <c r="C9" s="60" t="s">
        <v>212</v>
      </c>
      <c r="D9" s="61" t="s">
        <v>67</v>
      </c>
      <c r="E9" s="62" t="s">
        <v>222</v>
      </c>
      <c r="F9" s="63">
        <f>1!AG51</f>
        <v>192.57</v>
      </c>
      <c r="G9" s="63">
        <f>2!AG51</f>
        <v>190.22</v>
      </c>
      <c r="H9" s="64">
        <f>3!AG51</f>
        <v>145.53</v>
      </c>
      <c r="I9" s="65" t="str">
        <f>4!AG51</f>
        <v>nebyl</v>
      </c>
      <c r="J9" s="66">
        <f t="shared" si="0"/>
        <v>528.3199999999999</v>
      </c>
      <c r="K9" s="67">
        <v>4</v>
      </c>
    </row>
    <row r="10" spans="1:11" s="57" customFormat="1" ht="12.75" customHeight="1">
      <c r="A10" s="58">
        <v>60</v>
      </c>
      <c r="B10" s="59" t="s">
        <v>45</v>
      </c>
      <c r="C10" s="103" t="s">
        <v>246</v>
      </c>
      <c r="D10" s="104" t="s">
        <v>16</v>
      </c>
      <c r="E10" s="62" t="s">
        <v>21</v>
      </c>
      <c r="F10" s="63">
        <f>1!AG63</f>
        <v>198.09</v>
      </c>
      <c r="G10" s="63">
        <f>2!AG63</f>
        <v>188.48</v>
      </c>
      <c r="H10" s="64">
        <f>3!AG63</f>
        <v>140.55</v>
      </c>
      <c r="I10" s="65" t="str">
        <f>4!AG63</f>
        <v>nebyl</v>
      </c>
      <c r="J10" s="66">
        <f t="shared" si="0"/>
        <v>527.12</v>
      </c>
      <c r="K10" s="67">
        <v>5</v>
      </c>
    </row>
    <row r="11" spans="1:11" s="57" customFormat="1" ht="12.75" customHeight="1">
      <c r="A11" s="58">
        <v>36</v>
      </c>
      <c r="B11" s="59" t="s">
        <v>45</v>
      </c>
      <c r="C11" s="60" t="s">
        <v>510</v>
      </c>
      <c r="D11" s="61" t="s">
        <v>80</v>
      </c>
      <c r="E11" s="62" t="s">
        <v>427</v>
      </c>
      <c r="F11" s="63">
        <f>1!AG39</f>
        <v>192.63</v>
      </c>
      <c r="G11" s="63">
        <f>2!AG39</f>
        <v>189.76</v>
      </c>
      <c r="H11" s="64">
        <f>3!AG39</f>
        <v>143.56</v>
      </c>
      <c r="I11" s="65" t="str">
        <f>4!AG39</f>
        <v>nebyl</v>
      </c>
      <c r="J11" s="66">
        <f t="shared" si="0"/>
        <v>525.95</v>
      </c>
      <c r="K11" s="67">
        <v>6</v>
      </c>
    </row>
    <row r="12" spans="1:11" s="57" customFormat="1" ht="12.75" customHeight="1">
      <c r="A12" s="58">
        <v>31</v>
      </c>
      <c r="B12" s="59" t="s">
        <v>45</v>
      </c>
      <c r="C12" s="60" t="s">
        <v>107</v>
      </c>
      <c r="D12" s="61" t="s">
        <v>18</v>
      </c>
      <c r="E12" s="62" t="s">
        <v>57</v>
      </c>
      <c r="F12" s="63">
        <f>1!AG34</f>
        <v>193.01</v>
      </c>
      <c r="G12" s="63">
        <f>2!AG34</f>
        <v>183.18</v>
      </c>
      <c r="H12" s="64">
        <f>3!AG34</f>
        <v>142.19</v>
      </c>
      <c r="I12" s="65" t="str">
        <f>4!AG34</f>
        <v>nebyl</v>
      </c>
      <c r="J12" s="66">
        <f t="shared" si="0"/>
        <v>518.38</v>
      </c>
      <c r="K12" s="67">
        <v>7</v>
      </c>
    </row>
    <row r="13" spans="1:11" s="57" customFormat="1" ht="12.75" customHeight="1">
      <c r="A13" s="58">
        <v>50</v>
      </c>
      <c r="B13" s="59" t="s">
        <v>45</v>
      </c>
      <c r="C13" s="60" t="s">
        <v>342</v>
      </c>
      <c r="D13" s="61" t="s">
        <v>59</v>
      </c>
      <c r="E13" s="62" t="s">
        <v>22</v>
      </c>
      <c r="F13" s="63">
        <f>1!AG53</f>
        <v>194.97</v>
      </c>
      <c r="G13" s="63">
        <f>2!AG53</f>
        <v>176.97</v>
      </c>
      <c r="H13" s="64">
        <f>3!AG53</f>
        <v>145.08</v>
      </c>
      <c r="I13" s="65" t="str">
        <f>4!AG53</f>
        <v>nebyl</v>
      </c>
      <c r="J13" s="66">
        <f t="shared" si="0"/>
        <v>517.02</v>
      </c>
      <c r="K13" s="67">
        <v>8</v>
      </c>
    </row>
    <row r="14" spans="1:11" s="57" customFormat="1" ht="12.75" customHeight="1">
      <c r="A14" s="58">
        <v>44</v>
      </c>
      <c r="B14" s="59" t="s">
        <v>45</v>
      </c>
      <c r="C14" s="60" t="s">
        <v>120</v>
      </c>
      <c r="D14" s="61" t="s">
        <v>121</v>
      </c>
      <c r="E14" s="62" t="s">
        <v>117</v>
      </c>
      <c r="F14" s="63">
        <f>1!AG47</f>
        <v>187.61</v>
      </c>
      <c r="G14" s="63">
        <f>2!AG47</f>
        <v>184.56</v>
      </c>
      <c r="H14" s="64">
        <f>3!AG47</f>
        <v>140.82999999999998</v>
      </c>
      <c r="I14" s="65" t="str">
        <f>4!AG47</f>
        <v>nebyl</v>
      </c>
      <c r="J14" s="66">
        <f t="shared" si="0"/>
        <v>513</v>
      </c>
      <c r="K14" s="67">
        <v>9</v>
      </c>
    </row>
    <row r="15" spans="1:11" s="57" customFormat="1" ht="12.75" customHeight="1">
      <c r="A15" s="58">
        <v>3</v>
      </c>
      <c r="B15" s="59" t="s">
        <v>45</v>
      </c>
      <c r="C15" s="60" t="s">
        <v>493</v>
      </c>
      <c r="D15" s="61" t="s">
        <v>187</v>
      </c>
      <c r="E15" s="62" t="s">
        <v>57</v>
      </c>
      <c r="F15" s="63">
        <f>1!AG6</f>
        <v>186.22</v>
      </c>
      <c r="G15" s="63">
        <f>2!AG6</f>
        <v>186.52</v>
      </c>
      <c r="H15" s="64">
        <f>3!AG6</f>
        <v>139.02</v>
      </c>
      <c r="I15" s="65" t="str">
        <f>4!AG6</f>
        <v>nebyl</v>
      </c>
      <c r="J15" s="66">
        <f t="shared" si="0"/>
        <v>511.76</v>
      </c>
      <c r="K15" s="67">
        <v>10</v>
      </c>
    </row>
    <row r="16" spans="1:11" s="57" customFormat="1" ht="12.75" customHeight="1">
      <c r="A16" s="58">
        <v>25</v>
      </c>
      <c r="B16" s="59" t="s">
        <v>45</v>
      </c>
      <c r="C16" s="103" t="s">
        <v>172</v>
      </c>
      <c r="D16" s="104" t="s">
        <v>80</v>
      </c>
      <c r="E16" s="105" t="s">
        <v>222</v>
      </c>
      <c r="F16" s="63">
        <f>1!AG28</f>
        <v>183.06</v>
      </c>
      <c r="G16" s="63">
        <f>2!AG28</f>
        <v>186.77</v>
      </c>
      <c r="H16" s="64">
        <f>3!AG28</f>
        <v>141.5</v>
      </c>
      <c r="I16" s="65" t="str">
        <f>4!AG28</f>
        <v>nebyl</v>
      </c>
      <c r="J16" s="66">
        <f t="shared" si="0"/>
        <v>511.33000000000004</v>
      </c>
      <c r="K16" s="67">
        <v>11</v>
      </c>
    </row>
    <row r="17" spans="1:11" s="57" customFormat="1" ht="12.75" customHeight="1">
      <c r="A17" s="58">
        <v>33</v>
      </c>
      <c r="B17" s="59" t="s">
        <v>45</v>
      </c>
      <c r="C17" s="60" t="s">
        <v>182</v>
      </c>
      <c r="D17" s="61" t="s">
        <v>185</v>
      </c>
      <c r="E17" s="62" t="s">
        <v>57</v>
      </c>
      <c r="F17" s="63">
        <f>1!AG36</f>
        <v>178.73</v>
      </c>
      <c r="G17" s="63">
        <f>2!AG36</f>
        <v>190.97</v>
      </c>
      <c r="H17" s="64">
        <f>3!AG36</f>
        <v>140.87</v>
      </c>
      <c r="I17" s="65" t="str">
        <f>4!AG36</f>
        <v>nebyl</v>
      </c>
      <c r="J17" s="66">
        <f t="shared" si="0"/>
        <v>510.57</v>
      </c>
      <c r="K17" s="67">
        <v>12</v>
      </c>
    </row>
    <row r="18" spans="1:11" s="57" customFormat="1" ht="12.75" customHeight="1">
      <c r="A18" s="58">
        <v>34</v>
      </c>
      <c r="B18" s="59" t="s">
        <v>45</v>
      </c>
      <c r="C18" s="103" t="s">
        <v>55</v>
      </c>
      <c r="D18" s="104" t="s">
        <v>56</v>
      </c>
      <c r="E18" s="105" t="s">
        <v>75</v>
      </c>
      <c r="F18" s="63">
        <f>1!AG37</f>
        <v>174.71</v>
      </c>
      <c r="G18" s="63">
        <f>2!AG37</f>
        <v>186.15</v>
      </c>
      <c r="H18" s="64">
        <f>3!AG37</f>
        <v>143.44</v>
      </c>
      <c r="I18" s="65" t="str">
        <f>4!AG37</f>
        <v>nebyl</v>
      </c>
      <c r="J18" s="66">
        <f t="shared" si="0"/>
        <v>504.3</v>
      </c>
      <c r="K18" s="67">
        <v>13</v>
      </c>
    </row>
    <row r="19" spans="1:11" s="57" customFormat="1" ht="12.75" customHeight="1">
      <c r="A19" s="58">
        <v>19</v>
      </c>
      <c r="B19" s="59" t="s">
        <v>45</v>
      </c>
      <c r="C19" s="60" t="s">
        <v>238</v>
      </c>
      <c r="D19" s="61" t="s">
        <v>60</v>
      </c>
      <c r="E19" s="62" t="s">
        <v>21</v>
      </c>
      <c r="F19" s="63">
        <f>1!AG22</f>
        <v>188.23</v>
      </c>
      <c r="G19" s="63">
        <f>2!AG22</f>
        <v>171.34</v>
      </c>
      <c r="H19" s="64">
        <f>3!AG22</f>
        <v>143.05</v>
      </c>
      <c r="I19" s="65" t="str">
        <f>4!AG22</f>
        <v>nebyl</v>
      </c>
      <c r="J19" s="66">
        <f t="shared" si="0"/>
        <v>502.62</v>
      </c>
      <c r="K19" s="67">
        <v>14</v>
      </c>
    </row>
    <row r="20" spans="1:11" s="57" customFormat="1" ht="12.75" customHeight="1">
      <c r="A20" s="58">
        <v>49</v>
      </c>
      <c r="B20" s="59" t="s">
        <v>45</v>
      </c>
      <c r="C20" s="103" t="s">
        <v>402</v>
      </c>
      <c r="D20" s="104" t="s">
        <v>111</v>
      </c>
      <c r="E20" s="105" t="s">
        <v>175</v>
      </c>
      <c r="F20" s="63">
        <f>1!AG52</f>
        <v>171.82999999999998</v>
      </c>
      <c r="G20" s="63">
        <f>2!AG52</f>
        <v>183.95</v>
      </c>
      <c r="H20" s="64">
        <f>3!AG52</f>
        <v>144.97</v>
      </c>
      <c r="I20" s="65" t="str">
        <f>4!AG52</f>
        <v>nebyl</v>
      </c>
      <c r="J20" s="66">
        <f t="shared" si="0"/>
        <v>500.75</v>
      </c>
      <c r="K20" s="67">
        <v>15</v>
      </c>
    </row>
    <row r="21" spans="1:11" s="57" customFormat="1" ht="12.75" customHeight="1">
      <c r="A21" s="58">
        <v>56</v>
      </c>
      <c r="B21" s="59" t="s">
        <v>45</v>
      </c>
      <c r="C21" s="60" t="s">
        <v>49</v>
      </c>
      <c r="D21" s="61" t="s">
        <v>48</v>
      </c>
      <c r="E21" s="105" t="s">
        <v>57</v>
      </c>
      <c r="F21" s="63">
        <f>1!AG59</f>
        <v>189.26</v>
      </c>
      <c r="G21" s="63">
        <f>2!AG59</f>
        <v>172.99</v>
      </c>
      <c r="H21" s="64">
        <f>3!AG59</f>
        <v>137.59</v>
      </c>
      <c r="I21" s="65" t="str">
        <f>4!AG59</f>
        <v>nebyl</v>
      </c>
      <c r="J21" s="66">
        <f t="shared" si="0"/>
        <v>499.84000000000003</v>
      </c>
      <c r="K21" s="67">
        <v>16</v>
      </c>
    </row>
    <row r="22" spans="1:11" s="57" customFormat="1" ht="12.75" customHeight="1">
      <c r="A22" s="58">
        <v>11</v>
      </c>
      <c r="B22" s="59" t="s">
        <v>45</v>
      </c>
      <c r="C22" s="103" t="s">
        <v>94</v>
      </c>
      <c r="D22" s="104" t="s">
        <v>15</v>
      </c>
      <c r="E22" s="105" t="s">
        <v>57</v>
      </c>
      <c r="F22" s="63">
        <f>1!AG14</f>
        <v>178.26</v>
      </c>
      <c r="G22" s="63">
        <f>2!AG14</f>
        <v>182.23</v>
      </c>
      <c r="H22" s="64">
        <f>3!AG14</f>
        <v>136.9</v>
      </c>
      <c r="I22" s="65" t="str">
        <f>4!AG14</f>
        <v>nebyl</v>
      </c>
      <c r="J22" s="66">
        <f t="shared" si="0"/>
        <v>497.39</v>
      </c>
      <c r="K22" s="67">
        <v>17</v>
      </c>
    </row>
    <row r="23" spans="1:11" s="57" customFormat="1" ht="12.75" customHeight="1">
      <c r="A23" s="58">
        <v>5</v>
      </c>
      <c r="B23" s="59" t="s">
        <v>45</v>
      </c>
      <c r="C23" s="103" t="s">
        <v>42</v>
      </c>
      <c r="D23" s="104" t="s">
        <v>28</v>
      </c>
      <c r="E23" s="105" t="s">
        <v>57</v>
      </c>
      <c r="F23" s="63">
        <f>1!AG8</f>
        <v>188.62</v>
      </c>
      <c r="G23" s="63">
        <f>2!AG8</f>
        <v>169.12</v>
      </c>
      <c r="H23" s="64">
        <f>3!AG8</f>
        <v>138.43</v>
      </c>
      <c r="I23" s="65" t="str">
        <f>4!AG8</f>
        <v>nebyl</v>
      </c>
      <c r="J23" s="66">
        <f t="shared" si="0"/>
        <v>496.17</v>
      </c>
      <c r="K23" s="67">
        <v>18</v>
      </c>
    </row>
    <row r="24" spans="1:11" s="57" customFormat="1" ht="12.75" customHeight="1">
      <c r="A24" s="58">
        <v>8</v>
      </c>
      <c r="B24" s="59" t="s">
        <v>45</v>
      </c>
      <c r="C24" s="60" t="s">
        <v>81</v>
      </c>
      <c r="D24" s="61" t="s">
        <v>12</v>
      </c>
      <c r="E24" s="62" t="s">
        <v>472</v>
      </c>
      <c r="F24" s="63">
        <f>1!AG11</f>
        <v>177.18</v>
      </c>
      <c r="G24" s="63">
        <f>2!AG11</f>
        <v>177.91</v>
      </c>
      <c r="H24" s="64">
        <f>3!AG11</f>
        <v>138.01</v>
      </c>
      <c r="I24" s="65" t="str">
        <f>4!AG11</f>
        <v>nebyl</v>
      </c>
      <c r="J24" s="66">
        <f t="shared" si="0"/>
        <v>493.1</v>
      </c>
      <c r="K24" s="67">
        <v>19</v>
      </c>
    </row>
    <row r="25" spans="1:11" s="57" customFormat="1" ht="12.75" customHeight="1">
      <c r="A25" s="58">
        <v>6</v>
      </c>
      <c r="B25" s="59" t="s">
        <v>45</v>
      </c>
      <c r="C25" s="60" t="s">
        <v>79</v>
      </c>
      <c r="D25" s="61" t="s">
        <v>80</v>
      </c>
      <c r="E25" s="62" t="s">
        <v>64</v>
      </c>
      <c r="F25" s="63">
        <f>1!AG9</f>
        <v>169.48</v>
      </c>
      <c r="G25" s="63">
        <f>2!AG9</f>
        <v>177.82999999999998</v>
      </c>
      <c r="H25" s="64">
        <f>3!AG9</f>
        <v>141.12</v>
      </c>
      <c r="I25" s="65" t="str">
        <f>4!AG9</f>
        <v>nebyl</v>
      </c>
      <c r="J25" s="66">
        <f t="shared" si="0"/>
        <v>488.42999999999995</v>
      </c>
      <c r="K25" s="67">
        <v>20</v>
      </c>
    </row>
    <row r="26" spans="1:11" s="57" customFormat="1" ht="12.75" customHeight="1">
      <c r="A26" s="58">
        <v>53</v>
      </c>
      <c r="B26" s="59" t="s">
        <v>45</v>
      </c>
      <c r="C26" s="103" t="s">
        <v>35</v>
      </c>
      <c r="D26" s="104" t="s">
        <v>17</v>
      </c>
      <c r="E26" s="105" t="s">
        <v>57</v>
      </c>
      <c r="F26" s="63">
        <f>1!AG56</f>
        <v>162.06</v>
      </c>
      <c r="G26" s="63">
        <f>2!AG56</f>
        <v>189.62</v>
      </c>
      <c r="H26" s="64">
        <f>3!AG56</f>
        <v>136.48</v>
      </c>
      <c r="I26" s="65" t="str">
        <f>4!AG56</f>
        <v>nebyl</v>
      </c>
      <c r="J26" s="66">
        <f t="shared" si="0"/>
        <v>488.15999999999997</v>
      </c>
      <c r="K26" s="67">
        <v>21</v>
      </c>
    </row>
    <row r="27" spans="1:11" s="57" customFormat="1" ht="12.75" customHeight="1">
      <c r="A27" s="215">
        <v>39</v>
      </c>
      <c r="B27" s="216" t="s">
        <v>45</v>
      </c>
      <c r="C27" s="103" t="s">
        <v>53</v>
      </c>
      <c r="D27" s="104" t="s">
        <v>54</v>
      </c>
      <c r="E27" s="105" t="s">
        <v>75</v>
      </c>
      <c r="F27" s="217">
        <f>1!AG42</f>
        <v>180.38</v>
      </c>
      <c r="G27" s="217">
        <f>2!AG42</f>
        <v>167.96</v>
      </c>
      <c r="H27" s="218">
        <f>3!AG42</f>
        <v>137.29</v>
      </c>
      <c r="I27" s="219" t="str">
        <f>4!AG42</f>
        <v>nebyl</v>
      </c>
      <c r="J27" s="220">
        <f t="shared" si="0"/>
        <v>485.63</v>
      </c>
      <c r="K27" s="221">
        <v>22</v>
      </c>
    </row>
    <row r="28" spans="1:11" s="57" customFormat="1" ht="12.75" customHeight="1">
      <c r="A28" s="58">
        <v>24</v>
      </c>
      <c r="B28" s="59" t="s">
        <v>45</v>
      </c>
      <c r="C28" s="60" t="s">
        <v>444</v>
      </c>
      <c r="D28" s="61" t="s">
        <v>111</v>
      </c>
      <c r="E28" s="62" t="s">
        <v>175</v>
      </c>
      <c r="F28" s="63">
        <f>1!AG27</f>
        <v>169.21</v>
      </c>
      <c r="G28" s="63">
        <f>2!AG27</f>
        <v>174.6</v>
      </c>
      <c r="H28" s="64">
        <f>3!AG27</f>
        <v>138.59</v>
      </c>
      <c r="I28" s="65" t="str">
        <f>4!AG27</f>
        <v>nebyl</v>
      </c>
      <c r="J28" s="66">
        <f t="shared" si="0"/>
        <v>482.4</v>
      </c>
      <c r="K28" s="67">
        <v>23</v>
      </c>
    </row>
    <row r="29" spans="1:11" s="57" customFormat="1" ht="12.75" customHeight="1">
      <c r="A29" s="58">
        <v>26</v>
      </c>
      <c r="B29" s="59" t="s">
        <v>45</v>
      </c>
      <c r="C29" s="60" t="s">
        <v>221</v>
      </c>
      <c r="D29" s="61" t="s">
        <v>111</v>
      </c>
      <c r="E29" s="105" t="s">
        <v>22</v>
      </c>
      <c r="F29" s="63">
        <f>1!AG29</f>
        <v>190.59</v>
      </c>
      <c r="G29" s="63">
        <f>2!AG29</f>
        <v>154.18</v>
      </c>
      <c r="H29" s="64">
        <f>3!AG29</f>
        <v>136.99</v>
      </c>
      <c r="I29" s="65" t="str">
        <f>4!AG29</f>
        <v>nebyl</v>
      </c>
      <c r="J29" s="66">
        <f t="shared" si="0"/>
        <v>481.76</v>
      </c>
      <c r="K29" s="67">
        <v>24</v>
      </c>
    </row>
    <row r="30" spans="1:11" s="57" customFormat="1" ht="12.75" customHeight="1">
      <c r="A30" s="58">
        <v>27</v>
      </c>
      <c r="B30" s="59" t="s">
        <v>45</v>
      </c>
      <c r="C30" s="103" t="s">
        <v>174</v>
      </c>
      <c r="D30" s="104" t="s">
        <v>17</v>
      </c>
      <c r="E30" s="105" t="s">
        <v>57</v>
      </c>
      <c r="F30" s="63">
        <f>1!AG30</f>
        <v>179.56</v>
      </c>
      <c r="G30" s="63">
        <f>2!AG30</f>
        <v>170.39</v>
      </c>
      <c r="H30" s="64">
        <f>3!AG30</f>
        <v>129.72</v>
      </c>
      <c r="I30" s="65" t="str">
        <f>4!AG30</f>
        <v>nebyl</v>
      </c>
      <c r="J30" s="66">
        <f t="shared" si="0"/>
        <v>479.66999999999996</v>
      </c>
      <c r="K30" s="67">
        <v>25</v>
      </c>
    </row>
    <row r="31" spans="1:11" s="57" customFormat="1" ht="12.75" customHeight="1">
      <c r="A31" s="58">
        <v>15</v>
      </c>
      <c r="B31" s="59" t="s">
        <v>45</v>
      </c>
      <c r="C31" s="60" t="s">
        <v>235</v>
      </c>
      <c r="D31" s="61" t="s">
        <v>101</v>
      </c>
      <c r="E31" s="62" t="s">
        <v>64</v>
      </c>
      <c r="F31" s="63">
        <f>1!AG18</f>
        <v>156.93</v>
      </c>
      <c r="G31" s="63">
        <f>2!AG18</f>
        <v>185.28</v>
      </c>
      <c r="H31" s="64">
        <f>3!AG18</f>
        <v>137.42000000000002</v>
      </c>
      <c r="I31" s="65" t="str">
        <f>4!AG18</f>
        <v>nebyl</v>
      </c>
      <c r="J31" s="66">
        <f t="shared" si="0"/>
        <v>479.63000000000005</v>
      </c>
      <c r="K31" s="67">
        <v>26</v>
      </c>
    </row>
    <row r="32" spans="1:11" s="57" customFormat="1" ht="12.75" customHeight="1">
      <c r="A32" s="58">
        <v>57</v>
      </c>
      <c r="B32" s="59" t="s">
        <v>45</v>
      </c>
      <c r="C32" s="103" t="s">
        <v>23</v>
      </c>
      <c r="D32" s="104" t="s">
        <v>11</v>
      </c>
      <c r="E32" s="105" t="s">
        <v>57</v>
      </c>
      <c r="F32" s="63">
        <f>1!AG60</f>
        <v>173.92000000000002</v>
      </c>
      <c r="G32" s="63">
        <f>2!AG60</f>
        <v>177.89</v>
      </c>
      <c r="H32" s="64">
        <f>3!AG60</f>
        <v>121.85</v>
      </c>
      <c r="I32" s="65" t="str">
        <f>4!AG60</f>
        <v>nebyl</v>
      </c>
      <c r="J32" s="66">
        <f t="shared" si="0"/>
        <v>473.65999999999997</v>
      </c>
      <c r="K32" s="67">
        <v>27</v>
      </c>
    </row>
    <row r="33" spans="1:11" s="57" customFormat="1" ht="12.75" customHeight="1">
      <c r="A33" s="58">
        <v>14</v>
      </c>
      <c r="B33" s="59" t="s">
        <v>45</v>
      </c>
      <c r="C33" s="60" t="s">
        <v>46</v>
      </c>
      <c r="D33" s="61" t="s">
        <v>47</v>
      </c>
      <c r="E33" s="62" t="s">
        <v>22</v>
      </c>
      <c r="F33" s="63">
        <f>1!AG17</f>
        <v>170.94</v>
      </c>
      <c r="G33" s="63">
        <f>2!AG17</f>
        <v>167.05</v>
      </c>
      <c r="H33" s="64">
        <f>3!AG17</f>
        <v>134.71</v>
      </c>
      <c r="I33" s="65" t="str">
        <f>4!AG17</f>
        <v>nebyl</v>
      </c>
      <c r="J33" s="66">
        <f t="shared" si="0"/>
        <v>472.70000000000005</v>
      </c>
      <c r="K33" s="67">
        <v>28</v>
      </c>
    </row>
    <row r="34" spans="1:11" s="57" customFormat="1" ht="12.75" customHeight="1">
      <c r="A34" s="58">
        <v>18</v>
      </c>
      <c r="B34" s="59" t="s">
        <v>45</v>
      </c>
      <c r="C34" s="60" t="s">
        <v>349</v>
      </c>
      <c r="D34" s="61" t="s">
        <v>36</v>
      </c>
      <c r="E34" s="62" t="s">
        <v>154</v>
      </c>
      <c r="F34" s="63">
        <f>1!AG21</f>
        <v>181.79</v>
      </c>
      <c r="G34" s="63">
        <f>2!AG21</f>
        <v>150.68</v>
      </c>
      <c r="H34" s="64">
        <f>3!AG21</f>
        <v>139.23</v>
      </c>
      <c r="I34" s="65" t="str">
        <f>4!AG21</f>
        <v>nebyl</v>
      </c>
      <c r="J34" s="66">
        <f t="shared" si="0"/>
        <v>471.70000000000005</v>
      </c>
      <c r="K34" s="67">
        <v>29</v>
      </c>
    </row>
    <row r="35" spans="1:11" s="57" customFormat="1" ht="12.75" customHeight="1">
      <c r="A35" s="58">
        <v>29</v>
      </c>
      <c r="B35" s="59" t="s">
        <v>45</v>
      </c>
      <c r="C35" s="103" t="s">
        <v>399</v>
      </c>
      <c r="D35" s="104" t="s">
        <v>80</v>
      </c>
      <c r="E35" s="105" t="s">
        <v>222</v>
      </c>
      <c r="F35" s="63">
        <f>1!AG32</f>
        <v>159.51</v>
      </c>
      <c r="G35" s="63">
        <f>2!AG32</f>
        <v>171.51</v>
      </c>
      <c r="H35" s="64">
        <f>3!AG32</f>
        <v>139.57999999999998</v>
      </c>
      <c r="I35" s="65" t="str">
        <f>4!AG32</f>
        <v>nebyl</v>
      </c>
      <c r="J35" s="66">
        <f t="shared" si="0"/>
        <v>470.59999999999997</v>
      </c>
      <c r="K35" s="67">
        <v>30</v>
      </c>
    </row>
    <row r="36" spans="1:11" s="57" customFormat="1" ht="12.75" customHeight="1">
      <c r="A36" s="215">
        <v>59</v>
      </c>
      <c r="B36" s="216" t="s">
        <v>45</v>
      </c>
      <c r="C36" s="103" t="s">
        <v>30</v>
      </c>
      <c r="D36" s="104" t="s">
        <v>31</v>
      </c>
      <c r="E36" s="105" t="s">
        <v>21</v>
      </c>
      <c r="F36" s="217">
        <f>1!AG62</f>
        <v>168.78</v>
      </c>
      <c r="G36" s="217">
        <f>2!AG62</f>
        <v>163.6</v>
      </c>
      <c r="H36" s="218">
        <f>3!AG62</f>
        <v>131.57</v>
      </c>
      <c r="I36" s="219" t="str">
        <f>4!AG62</f>
        <v>nebyl</v>
      </c>
      <c r="J36" s="220">
        <f t="shared" si="0"/>
        <v>463.95</v>
      </c>
      <c r="K36" s="221">
        <v>31</v>
      </c>
    </row>
    <row r="37" spans="1:11" s="57" customFormat="1" ht="12.75" customHeight="1">
      <c r="A37" s="215">
        <v>12</v>
      </c>
      <c r="B37" s="216" t="s">
        <v>45</v>
      </c>
      <c r="C37" s="103" t="s">
        <v>14</v>
      </c>
      <c r="D37" s="104" t="s">
        <v>18</v>
      </c>
      <c r="E37" s="105" t="s">
        <v>95</v>
      </c>
      <c r="F37" s="217">
        <f>1!AG15</f>
        <v>173.35</v>
      </c>
      <c r="G37" s="217">
        <f>2!AG15</f>
        <v>154.45</v>
      </c>
      <c r="H37" s="218">
        <f>3!AG15</f>
        <v>134.85</v>
      </c>
      <c r="I37" s="219" t="str">
        <f>4!AG15</f>
        <v>nebyl</v>
      </c>
      <c r="J37" s="220">
        <f t="shared" si="0"/>
        <v>462.65</v>
      </c>
      <c r="K37" s="221">
        <v>32</v>
      </c>
    </row>
    <row r="38" spans="1:11" s="57" customFormat="1" ht="12.75" customHeight="1">
      <c r="A38" s="215">
        <v>23</v>
      </c>
      <c r="B38" s="216" t="s">
        <v>45</v>
      </c>
      <c r="C38" s="103" t="s">
        <v>260</v>
      </c>
      <c r="D38" s="104" t="s">
        <v>261</v>
      </c>
      <c r="E38" s="105" t="s">
        <v>21</v>
      </c>
      <c r="F38" s="217">
        <f>1!AG26</f>
        <v>170.25</v>
      </c>
      <c r="G38" s="217">
        <f>2!AG26</f>
        <v>155.03</v>
      </c>
      <c r="H38" s="218">
        <f>3!AG26</f>
        <v>131.05</v>
      </c>
      <c r="I38" s="219" t="str">
        <f>4!AG26</f>
        <v>nebyl</v>
      </c>
      <c r="J38" s="220">
        <f aca="true" t="shared" si="1" ref="J38:J69">SUM(F38:I38)</f>
        <v>456.33</v>
      </c>
      <c r="K38" s="221">
        <v>33</v>
      </c>
    </row>
    <row r="39" spans="1:11" s="57" customFormat="1" ht="12.75" customHeight="1">
      <c r="A39" s="215">
        <v>51</v>
      </c>
      <c r="B39" s="216" t="s">
        <v>45</v>
      </c>
      <c r="C39" s="103" t="s">
        <v>509</v>
      </c>
      <c r="D39" s="104" t="s">
        <v>406</v>
      </c>
      <c r="E39" s="105" t="s">
        <v>472</v>
      </c>
      <c r="F39" s="217">
        <f>1!AG54</f>
        <v>160.01</v>
      </c>
      <c r="G39" s="217">
        <f>2!AG54</f>
        <v>157.49</v>
      </c>
      <c r="H39" s="218">
        <f>3!AG54</f>
        <v>134.85</v>
      </c>
      <c r="I39" s="219" t="str">
        <f>4!AG54</f>
        <v>nebyl</v>
      </c>
      <c r="J39" s="220">
        <f t="shared" si="1"/>
        <v>452.35</v>
      </c>
      <c r="K39" s="221">
        <v>34</v>
      </c>
    </row>
    <row r="40" spans="1:11" s="57" customFormat="1" ht="12.75" customHeight="1">
      <c r="A40" s="215">
        <v>1</v>
      </c>
      <c r="B40" s="216" t="s">
        <v>45</v>
      </c>
      <c r="C40" s="103" t="s">
        <v>407</v>
      </c>
      <c r="D40" s="104" t="s">
        <v>36</v>
      </c>
      <c r="E40" s="105" t="s">
        <v>408</v>
      </c>
      <c r="F40" s="217">
        <f>1!AG4</f>
        <v>157.32</v>
      </c>
      <c r="G40" s="217">
        <f>2!AG4</f>
        <v>161.35</v>
      </c>
      <c r="H40" s="218">
        <f>3!AG4</f>
        <v>128.88</v>
      </c>
      <c r="I40" s="219" t="str">
        <f>4!AG4</f>
        <v>nebyl</v>
      </c>
      <c r="J40" s="220">
        <f t="shared" si="1"/>
        <v>447.54999999999995</v>
      </c>
      <c r="K40" s="221">
        <v>35</v>
      </c>
    </row>
    <row r="41" spans="1:11" s="57" customFormat="1" ht="12.75" customHeight="1">
      <c r="A41" s="215">
        <v>58</v>
      </c>
      <c r="B41" s="216" t="s">
        <v>45</v>
      </c>
      <c r="C41" s="103" t="s">
        <v>27</v>
      </c>
      <c r="D41" s="104" t="s">
        <v>13</v>
      </c>
      <c r="E41" s="105" t="s">
        <v>21</v>
      </c>
      <c r="F41" s="217">
        <f>1!AG61</f>
        <v>162.48</v>
      </c>
      <c r="G41" s="217">
        <f>2!AG61</f>
        <v>151.4</v>
      </c>
      <c r="H41" s="218">
        <f>3!AG61</f>
        <v>133.62</v>
      </c>
      <c r="I41" s="219" t="str">
        <f>4!AG61</f>
        <v>nebyl</v>
      </c>
      <c r="J41" s="220">
        <f t="shared" si="1"/>
        <v>447.5</v>
      </c>
      <c r="K41" s="221">
        <v>36</v>
      </c>
    </row>
    <row r="42" spans="1:11" s="57" customFormat="1" ht="12.75" customHeight="1">
      <c r="A42" s="215">
        <v>46</v>
      </c>
      <c r="B42" s="216" t="s">
        <v>45</v>
      </c>
      <c r="C42" s="103" t="s">
        <v>120</v>
      </c>
      <c r="D42" s="104" t="s">
        <v>16</v>
      </c>
      <c r="E42" s="105" t="s">
        <v>117</v>
      </c>
      <c r="F42" s="217">
        <f>1!AG49</f>
        <v>153.74</v>
      </c>
      <c r="G42" s="217">
        <f>2!AG49</f>
        <v>157.09</v>
      </c>
      <c r="H42" s="218">
        <f>3!AG49</f>
        <v>136.24</v>
      </c>
      <c r="I42" s="219" t="str">
        <f>4!AG49</f>
        <v>nebyl</v>
      </c>
      <c r="J42" s="220">
        <f t="shared" si="1"/>
        <v>447.07000000000005</v>
      </c>
      <c r="K42" s="221">
        <v>37</v>
      </c>
    </row>
    <row r="43" spans="1:11" s="57" customFormat="1" ht="12.75" customHeight="1">
      <c r="A43" s="215">
        <v>61</v>
      </c>
      <c r="B43" s="216" t="s">
        <v>45</v>
      </c>
      <c r="C43" s="103" t="s">
        <v>215</v>
      </c>
      <c r="D43" s="104" t="s">
        <v>67</v>
      </c>
      <c r="E43" s="105" t="s">
        <v>241</v>
      </c>
      <c r="F43" s="217">
        <f>1!AG64</f>
        <v>150.25</v>
      </c>
      <c r="G43" s="217">
        <f>2!AG64</f>
        <v>160.93</v>
      </c>
      <c r="H43" s="218">
        <f>3!AG64</f>
        <v>131.49</v>
      </c>
      <c r="I43" s="219" t="str">
        <f>4!AG64</f>
        <v>nebyl</v>
      </c>
      <c r="J43" s="220">
        <f t="shared" si="1"/>
        <v>442.67</v>
      </c>
      <c r="K43" s="221">
        <v>38</v>
      </c>
    </row>
    <row r="44" spans="1:11" s="57" customFormat="1" ht="12.75" customHeight="1">
      <c r="A44" s="215">
        <v>41</v>
      </c>
      <c r="B44" s="216" t="s">
        <v>45</v>
      </c>
      <c r="C44" s="103" t="s">
        <v>315</v>
      </c>
      <c r="D44" s="104" t="s">
        <v>12</v>
      </c>
      <c r="E44" s="105" t="s">
        <v>78</v>
      </c>
      <c r="F44" s="217">
        <f>1!AG44</f>
        <v>167</v>
      </c>
      <c r="G44" s="217">
        <f>2!AG44</f>
        <v>143.44</v>
      </c>
      <c r="H44" s="218">
        <f>3!AG44</f>
        <v>127.45</v>
      </c>
      <c r="I44" s="219" t="str">
        <f>4!AG44</f>
        <v>nebyl</v>
      </c>
      <c r="J44" s="220">
        <f t="shared" si="1"/>
        <v>437.89</v>
      </c>
      <c r="K44" s="221">
        <v>39</v>
      </c>
    </row>
    <row r="45" spans="1:11" s="57" customFormat="1" ht="12.75" customHeight="1">
      <c r="A45" s="215">
        <v>38</v>
      </c>
      <c r="B45" s="216" t="s">
        <v>45</v>
      </c>
      <c r="C45" s="103" t="s">
        <v>505</v>
      </c>
      <c r="D45" s="104" t="s">
        <v>60</v>
      </c>
      <c r="E45" s="105" t="s">
        <v>154</v>
      </c>
      <c r="F45" s="217">
        <f>1!AG41</f>
        <v>144.18</v>
      </c>
      <c r="G45" s="217">
        <f>2!AG41</f>
        <v>160.6</v>
      </c>
      <c r="H45" s="218">
        <f>3!AG41</f>
        <v>127.58</v>
      </c>
      <c r="I45" s="219" t="str">
        <f>4!AG41</f>
        <v>nebyl</v>
      </c>
      <c r="J45" s="220">
        <f t="shared" si="1"/>
        <v>432.35999999999996</v>
      </c>
      <c r="K45" s="221">
        <v>40</v>
      </c>
    </row>
    <row r="46" spans="1:11" s="57" customFormat="1" ht="12.75" customHeight="1">
      <c r="A46" s="215">
        <v>2</v>
      </c>
      <c r="B46" s="216" t="s">
        <v>45</v>
      </c>
      <c r="C46" s="103" t="s">
        <v>71</v>
      </c>
      <c r="D46" s="104" t="s">
        <v>12</v>
      </c>
      <c r="E46" s="105" t="s">
        <v>241</v>
      </c>
      <c r="F46" s="217">
        <f>1!AG5</f>
        <v>123.71000000000001</v>
      </c>
      <c r="G46" s="217">
        <f>2!AG5</f>
        <v>163.89</v>
      </c>
      <c r="H46" s="218">
        <f>3!AG5</f>
        <v>131.82</v>
      </c>
      <c r="I46" s="219" t="str">
        <f>4!AG5</f>
        <v>nebyl</v>
      </c>
      <c r="J46" s="220">
        <f t="shared" si="1"/>
        <v>419.42</v>
      </c>
      <c r="K46" s="221">
        <v>41</v>
      </c>
    </row>
    <row r="47" spans="1:11" s="57" customFormat="1" ht="12.75" customHeight="1">
      <c r="A47" s="215">
        <v>13</v>
      </c>
      <c r="B47" s="216" t="s">
        <v>45</v>
      </c>
      <c r="C47" s="103" t="s">
        <v>428</v>
      </c>
      <c r="D47" s="104" t="s">
        <v>60</v>
      </c>
      <c r="E47" s="105" t="s">
        <v>175</v>
      </c>
      <c r="F47" s="217">
        <f>1!AG16</f>
        <v>141.5</v>
      </c>
      <c r="G47" s="217">
        <f>2!AG16</f>
        <v>135.3</v>
      </c>
      <c r="H47" s="218">
        <f>3!AG16</f>
        <v>133.29</v>
      </c>
      <c r="I47" s="219" t="str">
        <f>4!AG16</f>
        <v>nebyl</v>
      </c>
      <c r="J47" s="220">
        <f t="shared" si="1"/>
        <v>410.09000000000003</v>
      </c>
      <c r="K47" s="221">
        <v>42</v>
      </c>
    </row>
    <row r="48" spans="1:11" s="57" customFormat="1" ht="12.75" customHeight="1">
      <c r="A48" s="215">
        <v>37</v>
      </c>
      <c r="B48" s="216" t="s">
        <v>45</v>
      </c>
      <c r="C48" s="103" t="s">
        <v>503</v>
      </c>
      <c r="D48" s="104" t="s">
        <v>60</v>
      </c>
      <c r="E48" s="105" t="s">
        <v>65</v>
      </c>
      <c r="F48" s="217">
        <f>1!AG40</f>
        <v>140.23</v>
      </c>
      <c r="G48" s="217">
        <f>2!AG40</f>
        <v>128.44</v>
      </c>
      <c r="H48" s="218">
        <f>3!AG40</f>
        <v>120.50999999999999</v>
      </c>
      <c r="I48" s="219" t="str">
        <f>4!AG40</f>
        <v>nebyl</v>
      </c>
      <c r="J48" s="220">
        <f t="shared" si="1"/>
        <v>389.17999999999995</v>
      </c>
      <c r="K48" s="221">
        <v>43</v>
      </c>
    </row>
    <row r="49" spans="1:11" s="57" customFormat="1" ht="12.75" customHeight="1">
      <c r="A49" s="215">
        <v>47</v>
      </c>
      <c r="B49" s="216" t="s">
        <v>45</v>
      </c>
      <c r="C49" s="103" t="s">
        <v>466</v>
      </c>
      <c r="D49" s="104" t="s">
        <v>261</v>
      </c>
      <c r="E49" s="105" t="s">
        <v>117</v>
      </c>
      <c r="F49" s="217">
        <f>1!AG50</f>
        <v>134.34</v>
      </c>
      <c r="G49" s="217">
        <f>2!AG50</f>
        <v>153.1</v>
      </c>
      <c r="H49" s="218">
        <f>3!AG50</f>
        <v>98.36</v>
      </c>
      <c r="I49" s="219" t="str">
        <f>4!AG50</f>
        <v>nebyl</v>
      </c>
      <c r="J49" s="220">
        <f t="shared" si="1"/>
        <v>385.8</v>
      </c>
      <c r="K49" s="221">
        <v>44</v>
      </c>
    </row>
    <row r="50" spans="1:11" s="57" customFormat="1" ht="12.75" customHeight="1">
      <c r="A50" s="215">
        <v>17</v>
      </c>
      <c r="B50" s="216" t="s">
        <v>45</v>
      </c>
      <c r="C50" s="103" t="s">
        <v>242</v>
      </c>
      <c r="D50" s="104" t="s">
        <v>50</v>
      </c>
      <c r="E50" s="105" t="s">
        <v>154</v>
      </c>
      <c r="F50" s="217">
        <f>1!AG20</f>
        <v>118.27</v>
      </c>
      <c r="G50" s="217">
        <f>2!AG20</f>
        <v>137.71</v>
      </c>
      <c r="H50" s="218">
        <f>3!AG20</f>
        <v>117.88</v>
      </c>
      <c r="I50" s="219" t="str">
        <f>4!AG20</f>
        <v>nebyl</v>
      </c>
      <c r="J50" s="220">
        <f t="shared" si="1"/>
        <v>373.86</v>
      </c>
      <c r="K50" s="221">
        <v>45</v>
      </c>
    </row>
    <row r="51" spans="1:11" s="57" customFormat="1" ht="12.75" customHeight="1">
      <c r="A51" s="215">
        <v>30</v>
      </c>
      <c r="B51" s="216" t="s">
        <v>45</v>
      </c>
      <c r="C51" s="103" t="s">
        <v>107</v>
      </c>
      <c r="D51" s="104" t="s">
        <v>167</v>
      </c>
      <c r="E51" s="105" t="s">
        <v>65</v>
      </c>
      <c r="F51" s="217">
        <f>1!AG33</f>
        <v>118.9</v>
      </c>
      <c r="G51" s="217">
        <f>2!AG33</f>
        <v>123.67</v>
      </c>
      <c r="H51" s="218">
        <f>3!AG33</f>
        <v>124.03</v>
      </c>
      <c r="I51" s="219" t="str">
        <f>4!AG33</f>
        <v>nebyl</v>
      </c>
      <c r="J51" s="220">
        <f t="shared" si="1"/>
        <v>366.6</v>
      </c>
      <c r="K51" s="221">
        <v>46</v>
      </c>
    </row>
    <row r="52" spans="1:11" s="57" customFormat="1" ht="12.75" customHeight="1">
      <c r="A52" s="215">
        <v>52</v>
      </c>
      <c r="B52" s="216" t="s">
        <v>45</v>
      </c>
      <c r="C52" s="103" t="s">
        <v>500</v>
      </c>
      <c r="D52" s="104" t="s">
        <v>111</v>
      </c>
      <c r="E52" s="105" t="s">
        <v>21</v>
      </c>
      <c r="F52" s="217">
        <f>1!AG55</f>
        <v>116.77000000000001</v>
      </c>
      <c r="G52" s="217">
        <f>2!AG55</f>
        <v>123.03999999999999</v>
      </c>
      <c r="H52" s="218">
        <f>3!AG55</f>
        <v>113</v>
      </c>
      <c r="I52" s="219" t="str">
        <f>4!AG55</f>
        <v>nebyl</v>
      </c>
      <c r="J52" s="220">
        <f t="shared" si="1"/>
        <v>352.81</v>
      </c>
      <c r="K52" s="221">
        <v>47</v>
      </c>
    </row>
    <row r="53" spans="1:11" s="57" customFormat="1" ht="12.75" customHeight="1">
      <c r="A53" s="215">
        <v>32</v>
      </c>
      <c r="B53" s="216" t="s">
        <v>45</v>
      </c>
      <c r="C53" s="103" t="s">
        <v>271</v>
      </c>
      <c r="D53" s="104" t="s">
        <v>50</v>
      </c>
      <c r="E53" s="105" t="s">
        <v>57</v>
      </c>
      <c r="F53" s="217">
        <f>1!AG35</f>
        <v>109.93</v>
      </c>
      <c r="G53" s="217">
        <f>2!AG35</f>
        <v>112.61</v>
      </c>
      <c r="H53" s="218">
        <f>3!AG35</f>
        <v>112.85</v>
      </c>
      <c r="I53" s="219" t="str">
        <f>4!AG35</f>
        <v>nebyl</v>
      </c>
      <c r="J53" s="220">
        <f t="shared" si="1"/>
        <v>335.39</v>
      </c>
      <c r="K53" s="221">
        <v>48</v>
      </c>
    </row>
    <row r="54" spans="1:11" s="57" customFormat="1" ht="12.75" customHeight="1">
      <c r="A54" s="215">
        <v>20</v>
      </c>
      <c r="B54" s="216" t="s">
        <v>45</v>
      </c>
      <c r="C54" s="103" t="s">
        <v>504</v>
      </c>
      <c r="D54" s="104" t="s">
        <v>40</v>
      </c>
      <c r="E54" s="105" t="s">
        <v>21</v>
      </c>
      <c r="F54" s="217">
        <f>1!AG23</f>
        <v>116.93</v>
      </c>
      <c r="G54" s="217">
        <f>2!AG23</f>
        <v>99.87</v>
      </c>
      <c r="H54" s="218">
        <f>3!AG23</f>
        <v>111.75</v>
      </c>
      <c r="I54" s="219" t="str">
        <f>4!AG23</f>
        <v>nebyl</v>
      </c>
      <c r="J54" s="220">
        <f t="shared" si="1"/>
        <v>328.55</v>
      </c>
      <c r="K54" s="221">
        <v>49</v>
      </c>
    </row>
    <row r="55" spans="1:11" s="57" customFormat="1" ht="12.75" customHeight="1">
      <c r="A55" s="215">
        <v>28</v>
      </c>
      <c r="B55" s="216" t="s">
        <v>45</v>
      </c>
      <c r="C55" s="103" t="s">
        <v>508</v>
      </c>
      <c r="D55" s="104" t="s">
        <v>187</v>
      </c>
      <c r="E55" s="105" t="s">
        <v>21</v>
      </c>
      <c r="F55" s="217">
        <f>1!AG31</f>
        <v>97.58</v>
      </c>
      <c r="G55" s="217">
        <f>2!AG31</f>
        <v>79.11</v>
      </c>
      <c r="H55" s="218">
        <f>3!AG31</f>
        <v>119.4</v>
      </c>
      <c r="I55" s="219" t="str">
        <f>4!AG31</f>
        <v>nebyl</v>
      </c>
      <c r="J55" s="220">
        <f t="shared" si="1"/>
        <v>296.09000000000003</v>
      </c>
      <c r="K55" s="221">
        <v>50</v>
      </c>
    </row>
    <row r="56" spans="1:11" s="57" customFormat="1" ht="12.75" customHeight="1">
      <c r="A56" s="215">
        <v>55</v>
      </c>
      <c r="B56" s="216" t="s">
        <v>45</v>
      </c>
      <c r="C56" s="103" t="s">
        <v>511</v>
      </c>
      <c r="D56" s="104" t="s">
        <v>92</v>
      </c>
      <c r="E56" s="105" t="s">
        <v>306</v>
      </c>
      <c r="F56" s="217">
        <f>1!AG58</f>
        <v>81.86</v>
      </c>
      <c r="G56" s="217">
        <f>2!AG58</f>
        <v>82.39</v>
      </c>
      <c r="H56" s="218">
        <f>3!AG58</f>
        <v>107.8</v>
      </c>
      <c r="I56" s="219" t="str">
        <f>4!AG58</f>
        <v>nebyl</v>
      </c>
      <c r="J56" s="220">
        <f t="shared" si="1"/>
        <v>272.05</v>
      </c>
      <c r="K56" s="221">
        <v>51</v>
      </c>
    </row>
    <row r="57" spans="1:11" s="57" customFormat="1" ht="12.75" customHeight="1" thickBot="1">
      <c r="A57" s="222">
        <v>4</v>
      </c>
      <c r="B57" s="223" t="s">
        <v>45</v>
      </c>
      <c r="C57" s="110" t="s">
        <v>506</v>
      </c>
      <c r="D57" s="111" t="s">
        <v>507</v>
      </c>
      <c r="E57" s="112" t="s">
        <v>486</v>
      </c>
      <c r="F57" s="224">
        <f>1!AG7</f>
        <v>40.620000000000005</v>
      </c>
      <c r="G57" s="224">
        <f>2!AG7</f>
        <v>89.61</v>
      </c>
      <c r="H57" s="225">
        <f>3!AG7</f>
        <v>119.28</v>
      </c>
      <c r="I57" s="226" t="str">
        <f>4!AG7</f>
        <v>nebyl</v>
      </c>
      <c r="J57" s="227">
        <f t="shared" si="1"/>
        <v>249.51000000000002</v>
      </c>
      <c r="K57" s="221">
        <v>52</v>
      </c>
    </row>
    <row r="58" spans="1:11" s="57" customFormat="1" ht="12.75" customHeight="1" thickBot="1">
      <c r="A58" s="185" t="s">
        <v>516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7"/>
    </row>
    <row r="59" spans="1:11" s="57" customFormat="1" ht="12.75" customHeight="1">
      <c r="A59" s="48">
        <v>43</v>
      </c>
      <c r="B59" s="49" t="s">
        <v>479</v>
      </c>
      <c r="C59" s="50" t="s">
        <v>43</v>
      </c>
      <c r="D59" s="51" t="s">
        <v>12</v>
      </c>
      <c r="E59" s="178" t="s">
        <v>61</v>
      </c>
      <c r="F59" s="52">
        <f>1!AG46</f>
        <v>182.41</v>
      </c>
      <c r="G59" s="52">
        <f>2!AG46</f>
        <v>177.48</v>
      </c>
      <c r="H59" s="53">
        <f>3!AG46</f>
        <v>135.87</v>
      </c>
      <c r="I59" s="54" t="str">
        <f>4!AG46</f>
        <v>nebyl</v>
      </c>
      <c r="J59" s="55">
        <f aca="true" t="shared" si="2" ref="J59:J67">SUM(F59:I59)</f>
        <v>495.76</v>
      </c>
      <c r="K59" s="56">
        <v>1</v>
      </c>
    </row>
    <row r="60" spans="1:11" s="57" customFormat="1" ht="12.75" customHeight="1">
      <c r="A60" s="58">
        <v>22</v>
      </c>
      <c r="B60" s="59" t="s">
        <v>479</v>
      </c>
      <c r="C60" s="103" t="s">
        <v>231</v>
      </c>
      <c r="D60" s="104" t="s">
        <v>18</v>
      </c>
      <c r="E60" s="62" t="s">
        <v>21</v>
      </c>
      <c r="F60" s="63">
        <f>1!AG25</f>
        <v>176.67000000000002</v>
      </c>
      <c r="G60" s="63">
        <f>2!AG25</f>
        <v>179.75</v>
      </c>
      <c r="H60" s="64">
        <f>3!AG25</f>
        <v>135.81</v>
      </c>
      <c r="I60" s="65" t="str">
        <f>4!AG25</f>
        <v>nebyl</v>
      </c>
      <c r="J60" s="66">
        <f t="shared" si="2"/>
        <v>492.23</v>
      </c>
      <c r="K60" s="67">
        <v>2</v>
      </c>
    </row>
    <row r="61" spans="1:11" s="57" customFormat="1" ht="12.75" customHeight="1">
      <c r="A61" s="58">
        <v>35</v>
      </c>
      <c r="B61" s="59" t="s">
        <v>479</v>
      </c>
      <c r="C61" s="60" t="s">
        <v>55</v>
      </c>
      <c r="D61" s="61" t="s">
        <v>56</v>
      </c>
      <c r="E61" s="62" t="s">
        <v>75</v>
      </c>
      <c r="F61" s="63">
        <f>1!AG38</f>
        <v>176.71</v>
      </c>
      <c r="G61" s="63">
        <f>2!AG38</f>
        <v>173.57</v>
      </c>
      <c r="H61" s="64">
        <f>3!AG38</f>
        <v>132.75</v>
      </c>
      <c r="I61" s="65" t="str">
        <f>4!AG38</f>
        <v>nebyl</v>
      </c>
      <c r="J61" s="66">
        <f t="shared" si="2"/>
        <v>483.03</v>
      </c>
      <c r="K61" s="67">
        <v>3</v>
      </c>
    </row>
    <row r="62" spans="1:11" s="57" customFormat="1" ht="12.75" customHeight="1">
      <c r="A62" s="58">
        <v>45</v>
      </c>
      <c r="B62" s="59" t="s">
        <v>479</v>
      </c>
      <c r="C62" s="60" t="s">
        <v>120</v>
      </c>
      <c r="D62" s="61" t="s">
        <v>121</v>
      </c>
      <c r="E62" s="62" t="s">
        <v>117</v>
      </c>
      <c r="F62" s="63">
        <f>1!AG48</f>
        <v>167.55</v>
      </c>
      <c r="G62" s="63">
        <f>2!AG48</f>
        <v>168.79</v>
      </c>
      <c r="H62" s="64">
        <f>3!AG48</f>
        <v>136.12</v>
      </c>
      <c r="I62" s="65" t="str">
        <f>4!AG48</f>
        <v>nebyl</v>
      </c>
      <c r="J62" s="66">
        <f t="shared" si="2"/>
        <v>472.46000000000004</v>
      </c>
      <c r="K62" s="67">
        <v>4</v>
      </c>
    </row>
    <row r="63" spans="1:11" s="57" customFormat="1" ht="12.75" customHeight="1">
      <c r="A63" s="58">
        <v>16</v>
      </c>
      <c r="B63" s="59" t="s">
        <v>479</v>
      </c>
      <c r="C63" s="60" t="s">
        <v>235</v>
      </c>
      <c r="D63" s="61" t="s">
        <v>101</v>
      </c>
      <c r="E63" s="105" t="s">
        <v>64</v>
      </c>
      <c r="F63" s="63">
        <f>1!AG19</f>
        <v>163.55</v>
      </c>
      <c r="G63" s="63">
        <f>2!AG19</f>
        <v>159.66</v>
      </c>
      <c r="H63" s="64">
        <f>3!AG19</f>
        <v>131.89</v>
      </c>
      <c r="I63" s="65" t="str">
        <f>4!AG19</f>
        <v>nebyl</v>
      </c>
      <c r="J63" s="66">
        <f t="shared" si="2"/>
        <v>455.1</v>
      </c>
      <c r="K63" s="67">
        <v>5</v>
      </c>
    </row>
    <row r="64" spans="1:11" s="57" customFormat="1" ht="12.75" customHeight="1">
      <c r="A64" s="58">
        <v>7</v>
      </c>
      <c r="B64" s="59" t="s">
        <v>479</v>
      </c>
      <c r="C64" s="60" t="s">
        <v>79</v>
      </c>
      <c r="D64" s="61" t="s">
        <v>80</v>
      </c>
      <c r="E64" s="62" t="s">
        <v>64</v>
      </c>
      <c r="F64" s="63">
        <f>1!AG10</f>
        <v>166.23</v>
      </c>
      <c r="G64" s="63">
        <f>2!AG10</f>
        <v>155.75</v>
      </c>
      <c r="H64" s="64">
        <f>3!AG10</f>
        <v>129.7</v>
      </c>
      <c r="I64" s="65" t="str">
        <f>4!AG10</f>
        <v>nebyl</v>
      </c>
      <c r="J64" s="66">
        <f t="shared" si="2"/>
        <v>451.68</v>
      </c>
      <c r="K64" s="67">
        <v>6</v>
      </c>
    </row>
    <row r="65" spans="1:11" s="57" customFormat="1" ht="12.75" customHeight="1">
      <c r="A65" s="58">
        <v>54</v>
      </c>
      <c r="B65" s="59" t="s">
        <v>479</v>
      </c>
      <c r="C65" s="60" t="s">
        <v>35</v>
      </c>
      <c r="D65" s="61" t="s">
        <v>17</v>
      </c>
      <c r="E65" s="62" t="s">
        <v>57</v>
      </c>
      <c r="F65" s="63">
        <f>1!AG57</f>
        <v>150.45</v>
      </c>
      <c r="G65" s="63">
        <f>2!AG57</f>
        <v>154.3</v>
      </c>
      <c r="H65" s="64">
        <f>3!AG57</f>
        <v>127.28999999999999</v>
      </c>
      <c r="I65" s="65" t="str">
        <f>4!AG57</f>
        <v>nebyl</v>
      </c>
      <c r="J65" s="66">
        <f t="shared" si="2"/>
        <v>432.03999999999996</v>
      </c>
      <c r="K65" s="67">
        <v>7</v>
      </c>
    </row>
    <row r="66" spans="1:11" s="57" customFormat="1" ht="12.75" customHeight="1">
      <c r="A66" s="58">
        <v>40</v>
      </c>
      <c r="B66" s="59" t="s">
        <v>479</v>
      </c>
      <c r="C66" s="60" t="s">
        <v>53</v>
      </c>
      <c r="D66" s="61" t="s">
        <v>54</v>
      </c>
      <c r="E66" s="62" t="s">
        <v>75</v>
      </c>
      <c r="F66" s="63">
        <f>1!AG43</f>
        <v>148.22</v>
      </c>
      <c r="G66" s="63">
        <f>2!AG43</f>
        <v>151.81</v>
      </c>
      <c r="H66" s="64">
        <f>3!AG43</f>
        <v>130.51</v>
      </c>
      <c r="I66" s="65" t="str">
        <f>4!AG43</f>
        <v>nebyl</v>
      </c>
      <c r="J66" s="66">
        <f t="shared" si="2"/>
        <v>430.53999999999996</v>
      </c>
      <c r="K66" s="67">
        <v>8</v>
      </c>
    </row>
    <row r="67" spans="1:11" ht="15.75" thickBot="1">
      <c r="A67" s="68">
        <v>9</v>
      </c>
      <c r="B67" s="69" t="s">
        <v>479</v>
      </c>
      <c r="C67" s="106" t="s">
        <v>81</v>
      </c>
      <c r="D67" s="107" t="s">
        <v>12</v>
      </c>
      <c r="E67" s="108" t="s">
        <v>472</v>
      </c>
      <c r="F67" s="70">
        <f>1!AG12</f>
        <v>148.61</v>
      </c>
      <c r="G67" s="70">
        <f>2!AG12</f>
        <v>140.86</v>
      </c>
      <c r="H67" s="71">
        <f>3!AG12</f>
        <v>132.13</v>
      </c>
      <c r="I67" s="72" t="str">
        <f>4!AG12</f>
        <v>nebyl</v>
      </c>
      <c r="J67" s="73">
        <f t="shared" si="2"/>
        <v>421.6</v>
      </c>
      <c r="K67" s="74">
        <v>9</v>
      </c>
    </row>
    <row r="68" spans="1:4" ht="12.75">
      <c r="A68" s="75"/>
      <c r="B68" s="75"/>
      <c r="C68" s="184" t="s">
        <v>9</v>
      </c>
      <c r="D68" s="76">
        <f ca="1">NOW()</f>
        <v>44408.77140706019</v>
      </c>
    </row>
    <row r="69" spans="2:10" ht="12.75">
      <c r="B69" s="77"/>
      <c r="C69" s="184"/>
      <c r="D69" s="78">
        <f ca="1">NOW()</f>
        <v>44408.77140706019</v>
      </c>
      <c r="F69" s="79"/>
      <c r="G69" s="79"/>
      <c r="H69" s="79"/>
      <c r="I69" s="79"/>
      <c r="J69" s="80"/>
    </row>
    <row r="70" spans="1:9" ht="12.75">
      <c r="A70" s="84" t="s">
        <v>518</v>
      </c>
      <c r="H70" s="84" t="s">
        <v>519</v>
      </c>
      <c r="I70" s="43" t="s">
        <v>214</v>
      </c>
    </row>
    <row r="71" spans="1:9" ht="12.75">
      <c r="A71" s="84"/>
      <c r="B71" s="81"/>
      <c r="C71" s="81"/>
      <c r="D71" s="57"/>
      <c r="E71" s="81"/>
      <c r="H71" s="101"/>
      <c r="I71" s="101" t="s">
        <v>498</v>
      </c>
    </row>
    <row r="72" spans="1:5" ht="12.75">
      <c r="A72" s="81"/>
      <c r="B72" s="81"/>
      <c r="C72" s="82"/>
      <c r="D72" s="83"/>
      <c r="E72" s="83"/>
    </row>
    <row r="73" spans="1:5" ht="12.75">
      <c r="A73" s="81"/>
      <c r="B73" s="81"/>
      <c r="C73" s="82"/>
      <c r="D73" s="83"/>
      <c r="E73" s="83"/>
    </row>
    <row r="74" spans="1:5" ht="12.75">
      <c r="A74" s="81"/>
      <c r="B74" s="81"/>
      <c r="C74" s="81"/>
      <c r="D74" s="81"/>
      <c r="E74" s="81"/>
    </row>
    <row r="265" spans="1:19" s="1" customFormat="1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</row>
    <row r="266" spans="1:19" s="1" customFormat="1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</row>
    <row r="268" spans="1:19" s="1" customFormat="1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</row>
    <row r="271" spans="1:19" s="1" customFormat="1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</row>
    <row r="279" spans="1:19" s="1" customFormat="1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</row>
    <row r="314" spans="1:19" s="1" customFormat="1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</row>
    <row r="321" spans="1:19" s="1" customFormat="1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</row>
    <row r="322" spans="1:19" s="1" customFormat="1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</row>
    <row r="332" spans="1:19" s="1" customFormat="1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</row>
    <row r="339" spans="1:19" s="1" customFormat="1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</row>
    <row r="346" spans="1:19" s="1" customFormat="1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</row>
    <row r="348" spans="1:19" s="1" customFormat="1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</row>
    <row r="349" spans="1:19" s="1" customFormat="1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</row>
    <row r="355" spans="1:19" s="1" customFormat="1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</row>
    <row r="361" spans="1:19" s="1" customFormat="1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</row>
    <row r="382" spans="1:19" s="1" customFormat="1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</row>
    <row r="388" spans="1:19" s="1" customFormat="1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</row>
    <row r="409" spans="1:19" s="1" customFormat="1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</row>
    <row r="410" spans="1:19" s="1" customFormat="1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</row>
    <row r="411" spans="1:19" s="1" customFormat="1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</row>
    <row r="413" spans="1:19" s="1" customFormat="1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</row>
  </sheetData>
  <sheetProtection/>
  <mergeCells count="13">
    <mergeCell ref="D3:D4"/>
    <mergeCell ref="E3:E4"/>
    <mergeCell ref="K3:K4"/>
    <mergeCell ref="C68:C69"/>
    <mergeCell ref="A58:K58"/>
    <mergeCell ref="A5:K5"/>
    <mergeCell ref="A1:D1"/>
    <mergeCell ref="E1:I1"/>
    <mergeCell ref="J1:K2"/>
    <mergeCell ref="A2:D2"/>
    <mergeCell ref="E2:I2"/>
    <mergeCell ref="B3:B4"/>
    <mergeCell ref="C3:C4"/>
  </mergeCells>
  <conditionalFormatting sqref="B6:B57 B59:B67">
    <cfRule type="cellIs" priority="2" dxfId="0" operator="equal" stopIfTrue="1">
      <formula>"R"</formula>
    </cfRule>
  </conditionalFormatting>
  <conditionalFormatting sqref="F6:I57 F59:I67">
    <cfRule type="containsText" priority="1" dxfId="10" operator="containsText" stopIfTrue="1" text="nebyl">
      <formula>NOT(ISERROR(SEARCH("nebyl",F6)))</formula>
    </cfRule>
  </conditionalFormatting>
  <printOptions horizontalCentered="1" verticalCentered="1"/>
  <pageMargins left="0.1968503937007874" right="0.11811023622047245" top="0.2362204724409449" bottom="0.2755905511811024" header="0.15748031496062992" footer="0.15748031496062992"/>
  <pageSetup horizontalDpi="300" verticalDpi="300" orientation="portrait" paperSize="9" scale="90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37"/>
  <sheetViews>
    <sheetView zoomScalePageLayoutView="0" workbookViewId="0" topLeftCell="A49">
      <selection activeCell="C68" sqref="C68"/>
    </sheetView>
  </sheetViews>
  <sheetFormatPr defaultColWidth="9.00390625" defaultRowHeight="12.75"/>
  <cols>
    <col min="1" max="1" width="5.625" style="43" customWidth="1"/>
    <col min="2" max="2" width="6.375" style="43" customWidth="1"/>
    <col min="3" max="3" width="15.875" style="43" bestFit="1" customWidth="1"/>
    <col min="4" max="4" width="10.125" style="43" bestFit="1" customWidth="1"/>
    <col min="5" max="5" width="24.25390625" style="43" customWidth="1"/>
    <col min="6" max="8" width="8.75390625" style="43" customWidth="1"/>
    <col min="9" max="9" width="8.75390625" style="43" hidden="1" customWidth="1"/>
    <col min="10" max="10" width="9.375" style="43" customWidth="1"/>
    <col min="11" max="11" width="10.875" style="43" customWidth="1"/>
    <col min="12" max="12" width="9.125" style="43" customWidth="1"/>
    <col min="13" max="13" width="12.625" style="1" bestFit="1" customWidth="1"/>
    <col min="14" max="14" width="8.75390625" style="1" bestFit="1" customWidth="1"/>
    <col min="15" max="15" width="21.75390625" style="1" bestFit="1" customWidth="1"/>
    <col min="16" max="16" width="9.125" style="1" customWidth="1"/>
    <col min="17" max="17" width="13.375" style="1" bestFit="1" customWidth="1"/>
    <col min="18" max="18" width="8.875" style="1" bestFit="1" customWidth="1"/>
    <col min="19" max="19" width="18.625" style="1" bestFit="1" customWidth="1"/>
    <col min="20" max="24" width="9.125" style="43" customWidth="1"/>
    <col min="25" max="16384" width="9.125" style="43" customWidth="1"/>
  </cols>
  <sheetData>
    <row r="1" spans="1:11" ht="31.5" customHeight="1">
      <c r="A1" s="188" t="s">
        <v>7</v>
      </c>
      <c r="B1" s="189"/>
      <c r="C1" s="190"/>
      <c r="D1" s="191"/>
      <c r="E1" s="192" t="s">
        <v>515</v>
      </c>
      <c r="F1" s="193"/>
      <c r="G1" s="193"/>
      <c r="H1" s="193"/>
      <c r="I1" s="193"/>
      <c r="J1" s="194" t="s">
        <v>495</v>
      </c>
      <c r="K1" s="195"/>
    </row>
    <row r="2" spans="1:11" ht="31.5" customHeight="1" thickBot="1">
      <c r="A2" s="198" t="s">
        <v>496</v>
      </c>
      <c r="B2" s="199"/>
      <c r="C2" s="200"/>
      <c r="D2" s="201"/>
      <c r="E2" s="202" t="s">
        <v>245</v>
      </c>
      <c r="F2" s="203"/>
      <c r="G2" s="203"/>
      <c r="H2" s="203"/>
      <c r="I2" s="203"/>
      <c r="J2" s="196"/>
      <c r="K2" s="197"/>
    </row>
    <row r="3" spans="1:11" ht="12" customHeight="1">
      <c r="A3" s="44" t="s">
        <v>8</v>
      </c>
      <c r="B3" s="204" t="s">
        <v>44</v>
      </c>
      <c r="C3" s="206" t="s">
        <v>2</v>
      </c>
      <c r="D3" s="206" t="s">
        <v>3</v>
      </c>
      <c r="E3" s="204" t="s">
        <v>5</v>
      </c>
      <c r="F3" s="45" t="s">
        <v>6</v>
      </c>
      <c r="G3" s="45" t="s">
        <v>6</v>
      </c>
      <c r="H3" s="44" t="s">
        <v>6</v>
      </c>
      <c r="I3" s="44" t="s">
        <v>6</v>
      </c>
      <c r="J3" s="44" t="s">
        <v>4</v>
      </c>
      <c r="K3" s="209" t="s">
        <v>0</v>
      </c>
    </row>
    <row r="4" spans="1:11" ht="13.5" customHeight="1" thickBot="1">
      <c r="A4" s="46" t="s">
        <v>1</v>
      </c>
      <c r="B4" s="205"/>
      <c r="C4" s="207"/>
      <c r="D4" s="207"/>
      <c r="E4" s="208"/>
      <c r="F4" s="47">
        <v>1</v>
      </c>
      <c r="G4" s="47">
        <v>2</v>
      </c>
      <c r="H4" s="46">
        <v>3</v>
      </c>
      <c r="I4" s="46">
        <v>4</v>
      </c>
      <c r="J4" s="46" t="s">
        <v>227</v>
      </c>
      <c r="K4" s="210"/>
    </row>
    <row r="5" spans="1:19" s="57" customFormat="1" ht="12.75" customHeight="1">
      <c r="A5" s="48">
        <v>1</v>
      </c>
      <c r="B5" s="49" t="s">
        <v>45</v>
      </c>
      <c r="C5" s="50" t="s">
        <v>407</v>
      </c>
      <c r="D5" s="51" t="s">
        <v>36</v>
      </c>
      <c r="E5" s="178" t="s">
        <v>408</v>
      </c>
      <c r="F5" s="52">
        <f>1!AG4</f>
        <v>157.32</v>
      </c>
      <c r="G5" s="52">
        <f>2!AG4</f>
        <v>161.35</v>
      </c>
      <c r="H5" s="53">
        <f>3!AG4</f>
        <v>128.88</v>
      </c>
      <c r="I5" s="54" t="str">
        <f>4!AG4</f>
        <v>nebyl</v>
      </c>
      <c r="J5" s="55">
        <f>SUM(F5:I5)</f>
        <v>447.54999999999995</v>
      </c>
      <c r="K5" s="56">
        <f>RANK(J5,$J$5:$J$89)</f>
        <v>41</v>
      </c>
      <c r="M5" s="1" t="s">
        <v>407</v>
      </c>
      <c r="N5" s="1" t="s">
        <v>36</v>
      </c>
      <c r="O5" s="1" t="s">
        <v>408</v>
      </c>
      <c r="P5" s="100"/>
      <c r="Q5" s="1" t="s">
        <v>399</v>
      </c>
      <c r="R5" s="1" t="s">
        <v>80</v>
      </c>
      <c r="S5" s="1" t="s">
        <v>222</v>
      </c>
    </row>
    <row r="6" spans="1:19" s="57" customFormat="1" ht="12.75" customHeight="1">
      <c r="A6" s="58">
        <v>2</v>
      </c>
      <c r="B6" s="59" t="s">
        <v>45</v>
      </c>
      <c r="C6" s="60" t="s">
        <v>71</v>
      </c>
      <c r="D6" s="61" t="s">
        <v>12</v>
      </c>
      <c r="E6" s="62" t="s">
        <v>241</v>
      </c>
      <c r="F6" s="63">
        <f>1!AG5</f>
        <v>123.71000000000001</v>
      </c>
      <c r="G6" s="63">
        <f>2!AG5</f>
        <v>163.89</v>
      </c>
      <c r="H6" s="64">
        <f>3!AG5</f>
        <v>131.82</v>
      </c>
      <c r="I6" s="65" t="str">
        <f>4!AG5</f>
        <v>nebyl</v>
      </c>
      <c r="J6" s="66">
        <f aca="true" t="shared" si="0" ref="J6:J69">SUM(F6:I6)</f>
        <v>419.42</v>
      </c>
      <c r="K6" s="67">
        <f aca="true" t="shared" si="1" ref="K6:K69">RANK(J6,$J$5:$J$89)</f>
        <v>50</v>
      </c>
      <c r="M6" s="1" t="s">
        <v>66</v>
      </c>
      <c r="N6" s="1" t="s">
        <v>67</v>
      </c>
      <c r="O6" s="1" t="s">
        <v>154</v>
      </c>
      <c r="Q6" s="100" t="s">
        <v>399</v>
      </c>
      <c r="R6" s="100" t="s">
        <v>80</v>
      </c>
      <c r="S6" s="100" t="s">
        <v>75</v>
      </c>
    </row>
    <row r="7" spans="1:19" s="57" customFormat="1" ht="12.75" customHeight="1">
      <c r="A7" s="58">
        <v>3</v>
      </c>
      <c r="B7" s="59" t="s">
        <v>45</v>
      </c>
      <c r="C7" s="60" t="s">
        <v>493</v>
      </c>
      <c r="D7" s="61" t="s">
        <v>187</v>
      </c>
      <c r="E7" s="62" t="s">
        <v>57</v>
      </c>
      <c r="F7" s="63">
        <f>1!AG6</f>
        <v>186.22</v>
      </c>
      <c r="G7" s="63">
        <f>2!AG6</f>
        <v>186.52</v>
      </c>
      <c r="H7" s="64">
        <f>3!AG6</f>
        <v>139.02</v>
      </c>
      <c r="I7" s="65" t="str">
        <f>4!AG6</f>
        <v>nebyl</v>
      </c>
      <c r="J7" s="66">
        <f t="shared" si="0"/>
        <v>511.76</v>
      </c>
      <c r="K7" s="67">
        <f t="shared" si="1"/>
        <v>10</v>
      </c>
      <c r="M7" s="57" t="s">
        <v>155</v>
      </c>
      <c r="N7" s="57" t="s">
        <v>80</v>
      </c>
      <c r="O7" s="57" t="s">
        <v>75</v>
      </c>
      <c r="P7" s="100"/>
      <c r="Q7" s="1" t="s">
        <v>180</v>
      </c>
      <c r="R7" s="1" t="s">
        <v>56</v>
      </c>
      <c r="S7" s="1" t="s">
        <v>181</v>
      </c>
    </row>
    <row r="8" spans="1:19" s="57" customFormat="1" ht="12.75" customHeight="1">
      <c r="A8" s="58">
        <v>4</v>
      </c>
      <c r="B8" s="59" t="s">
        <v>45</v>
      </c>
      <c r="C8" s="60" t="s">
        <v>506</v>
      </c>
      <c r="D8" s="61" t="s">
        <v>507</v>
      </c>
      <c r="E8" s="62" t="s">
        <v>486</v>
      </c>
      <c r="F8" s="63">
        <f>1!AG7</f>
        <v>40.620000000000005</v>
      </c>
      <c r="G8" s="63">
        <f>2!AG7</f>
        <v>89.61</v>
      </c>
      <c r="H8" s="64">
        <f>3!AG7</f>
        <v>119.28</v>
      </c>
      <c r="I8" s="65" t="str">
        <f>4!AG7</f>
        <v>nebyl</v>
      </c>
      <c r="J8" s="66">
        <f t="shared" si="0"/>
        <v>249.51000000000002</v>
      </c>
      <c r="K8" s="67">
        <f t="shared" si="1"/>
        <v>61</v>
      </c>
      <c r="M8" s="100" t="s">
        <v>267</v>
      </c>
      <c r="N8" s="100" t="s">
        <v>268</v>
      </c>
      <c r="O8" s="100" t="s">
        <v>65</v>
      </c>
      <c r="P8" s="100"/>
      <c r="Q8" s="100" t="s">
        <v>250</v>
      </c>
      <c r="R8" s="100" t="s">
        <v>149</v>
      </c>
      <c r="S8" s="100" t="s">
        <v>251</v>
      </c>
    </row>
    <row r="9" spans="1:19" s="57" customFormat="1" ht="12.75" customHeight="1">
      <c r="A9" s="58">
        <v>5</v>
      </c>
      <c r="B9" s="59" t="s">
        <v>45</v>
      </c>
      <c r="C9" s="103" t="s">
        <v>42</v>
      </c>
      <c r="D9" s="104" t="s">
        <v>28</v>
      </c>
      <c r="E9" s="105" t="s">
        <v>57</v>
      </c>
      <c r="F9" s="63">
        <f>1!AG8</f>
        <v>188.62</v>
      </c>
      <c r="G9" s="63">
        <f>2!AG8</f>
        <v>169.12</v>
      </c>
      <c r="H9" s="64">
        <f>3!AG8</f>
        <v>138.43</v>
      </c>
      <c r="I9" s="65" t="str">
        <f>4!AG8</f>
        <v>nebyl</v>
      </c>
      <c r="J9" s="66">
        <f t="shared" si="0"/>
        <v>496.17</v>
      </c>
      <c r="K9" s="67">
        <f t="shared" si="1"/>
        <v>18</v>
      </c>
      <c r="M9" s="100" t="s">
        <v>68</v>
      </c>
      <c r="N9" s="100" t="s">
        <v>69</v>
      </c>
      <c r="O9" s="100" t="s">
        <v>244</v>
      </c>
      <c r="Q9" s="1" t="s">
        <v>105</v>
      </c>
      <c r="R9" s="1" t="s">
        <v>106</v>
      </c>
      <c r="S9" s="1" t="s">
        <v>102</v>
      </c>
    </row>
    <row r="10" spans="1:19" s="57" customFormat="1" ht="12.75" customHeight="1">
      <c r="A10" s="58">
        <v>6</v>
      </c>
      <c r="B10" s="59" t="s">
        <v>45</v>
      </c>
      <c r="C10" s="60" t="s">
        <v>79</v>
      </c>
      <c r="D10" s="61" t="s">
        <v>80</v>
      </c>
      <c r="E10" s="62" t="s">
        <v>64</v>
      </c>
      <c r="F10" s="63">
        <f>1!AG9</f>
        <v>169.48</v>
      </c>
      <c r="G10" s="63">
        <f>2!AG9</f>
        <v>177.82999999999998</v>
      </c>
      <c r="H10" s="64">
        <f>3!AG9</f>
        <v>141.12</v>
      </c>
      <c r="I10" s="65" t="str">
        <f>4!AG9</f>
        <v>nebyl</v>
      </c>
      <c r="J10" s="66">
        <f t="shared" si="0"/>
        <v>488.42999999999995</v>
      </c>
      <c r="K10" s="67">
        <f t="shared" si="1"/>
        <v>22</v>
      </c>
      <c r="M10" s="1" t="s">
        <v>68</v>
      </c>
      <c r="N10" s="1" t="s">
        <v>69</v>
      </c>
      <c r="O10" s="1" t="s">
        <v>70</v>
      </c>
      <c r="P10" s="100"/>
      <c r="Q10" s="100" t="s">
        <v>257</v>
      </c>
      <c r="R10" s="100" t="s">
        <v>69</v>
      </c>
      <c r="S10" s="100" t="s">
        <v>258</v>
      </c>
    </row>
    <row r="11" spans="1:19" s="57" customFormat="1" ht="12.75" customHeight="1">
      <c r="A11" s="58">
        <v>7</v>
      </c>
      <c r="B11" s="59" t="s">
        <v>479</v>
      </c>
      <c r="C11" s="60" t="s">
        <v>79</v>
      </c>
      <c r="D11" s="61" t="s">
        <v>80</v>
      </c>
      <c r="E11" s="62" t="s">
        <v>64</v>
      </c>
      <c r="F11" s="63">
        <f>1!AG10</f>
        <v>166.23</v>
      </c>
      <c r="G11" s="63">
        <f>2!AG10</f>
        <v>155.75</v>
      </c>
      <c r="H11" s="64">
        <f>3!AG10</f>
        <v>129.7</v>
      </c>
      <c r="I11" s="65" t="str">
        <f>4!AG10</f>
        <v>nebyl</v>
      </c>
      <c r="J11" s="66">
        <f t="shared" si="0"/>
        <v>451.68</v>
      </c>
      <c r="K11" s="67">
        <f t="shared" si="1"/>
        <v>40</v>
      </c>
      <c r="M11" s="57" t="s">
        <v>156</v>
      </c>
      <c r="N11" s="57" t="s">
        <v>12</v>
      </c>
      <c r="O11" s="57" t="s">
        <v>157</v>
      </c>
      <c r="P11" s="100"/>
      <c r="Q11" s="1" t="s">
        <v>107</v>
      </c>
      <c r="R11" s="1" t="s">
        <v>17</v>
      </c>
      <c r="S11" s="1" t="s">
        <v>168</v>
      </c>
    </row>
    <row r="12" spans="1:19" s="57" customFormat="1" ht="12.75" customHeight="1">
      <c r="A12" s="58">
        <v>8</v>
      </c>
      <c r="B12" s="59" t="s">
        <v>45</v>
      </c>
      <c r="C12" s="60" t="s">
        <v>81</v>
      </c>
      <c r="D12" s="61" t="s">
        <v>12</v>
      </c>
      <c r="E12" s="62" t="s">
        <v>472</v>
      </c>
      <c r="F12" s="63">
        <f>1!AG11</f>
        <v>177.18</v>
      </c>
      <c r="G12" s="63">
        <f>2!AG11</f>
        <v>177.91</v>
      </c>
      <c r="H12" s="64">
        <f>3!AG11</f>
        <v>138.01</v>
      </c>
      <c r="I12" s="65" t="str">
        <f>4!AG11</f>
        <v>nebyl</v>
      </c>
      <c r="J12" s="66">
        <f t="shared" si="0"/>
        <v>493.1</v>
      </c>
      <c r="K12" s="67">
        <f t="shared" si="1"/>
        <v>20</v>
      </c>
      <c r="M12" s="1" t="s">
        <v>409</v>
      </c>
      <c r="N12" s="1" t="s">
        <v>60</v>
      </c>
      <c r="O12" s="1" t="s">
        <v>241</v>
      </c>
      <c r="Q12" s="100" t="s">
        <v>107</v>
      </c>
      <c r="R12" s="100" t="s">
        <v>12</v>
      </c>
      <c r="S12" s="100" t="s">
        <v>70</v>
      </c>
    </row>
    <row r="13" spans="1:19" s="57" customFormat="1" ht="12.75" customHeight="1">
      <c r="A13" s="58">
        <v>9</v>
      </c>
      <c r="B13" s="59" t="s">
        <v>479</v>
      </c>
      <c r="C13" s="103" t="s">
        <v>81</v>
      </c>
      <c r="D13" s="104" t="s">
        <v>12</v>
      </c>
      <c r="E13" s="105" t="s">
        <v>472</v>
      </c>
      <c r="F13" s="63">
        <f>1!AG12</f>
        <v>148.61</v>
      </c>
      <c r="G13" s="63">
        <f>2!AG12</f>
        <v>140.86</v>
      </c>
      <c r="H13" s="64">
        <f>3!AG12</f>
        <v>132.13</v>
      </c>
      <c r="I13" s="65" t="str">
        <f>4!AG12</f>
        <v>nebyl</v>
      </c>
      <c r="J13" s="66">
        <f t="shared" si="0"/>
        <v>421.6</v>
      </c>
      <c r="K13" s="67">
        <f t="shared" si="1"/>
        <v>49</v>
      </c>
      <c r="M13" s="1" t="s">
        <v>237</v>
      </c>
      <c r="N13" s="1" t="s">
        <v>17</v>
      </c>
      <c r="O13" s="1" t="s">
        <v>168</v>
      </c>
      <c r="P13" s="100"/>
      <c r="Q13" s="1" t="s">
        <v>107</v>
      </c>
      <c r="R13" s="1" t="s">
        <v>18</v>
      </c>
      <c r="S13" s="1" t="s">
        <v>57</v>
      </c>
    </row>
    <row r="14" spans="1:19" s="57" customFormat="1" ht="12.75" customHeight="1">
      <c r="A14" s="58">
        <v>10</v>
      </c>
      <c r="B14" s="59" t="s">
        <v>45</v>
      </c>
      <c r="C14" s="60" t="s">
        <v>91</v>
      </c>
      <c r="D14" s="61" t="s">
        <v>189</v>
      </c>
      <c r="E14" s="62" t="s">
        <v>57</v>
      </c>
      <c r="F14" s="63">
        <f>1!AG13</f>
        <v>190.5</v>
      </c>
      <c r="G14" s="63">
        <f>2!AG13</f>
        <v>195</v>
      </c>
      <c r="H14" s="64">
        <f>3!AG13</f>
        <v>143.26</v>
      </c>
      <c r="I14" s="65" t="str">
        <f>4!AG13</f>
        <v>nebyl</v>
      </c>
      <c r="J14" s="66">
        <f t="shared" si="0"/>
        <v>528.76</v>
      </c>
      <c r="K14" s="67">
        <f t="shared" si="1"/>
        <v>3</v>
      </c>
      <c r="M14" s="100" t="s">
        <v>237</v>
      </c>
      <c r="N14" s="100" t="s">
        <v>183</v>
      </c>
      <c r="O14" s="100" t="s">
        <v>236</v>
      </c>
      <c r="P14" s="100"/>
      <c r="Q14" s="57" t="s">
        <v>108</v>
      </c>
      <c r="R14" s="57" t="s">
        <v>109</v>
      </c>
      <c r="S14" s="57" t="s">
        <v>85</v>
      </c>
    </row>
    <row r="15" spans="1:19" s="57" customFormat="1" ht="12.75" customHeight="1">
      <c r="A15" s="58">
        <v>11</v>
      </c>
      <c r="B15" s="59" t="s">
        <v>45</v>
      </c>
      <c r="C15" s="103" t="s">
        <v>94</v>
      </c>
      <c r="D15" s="104" t="s">
        <v>15</v>
      </c>
      <c r="E15" s="105" t="s">
        <v>57</v>
      </c>
      <c r="F15" s="63">
        <f>1!AG14</f>
        <v>178.26</v>
      </c>
      <c r="G15" s="63">
        <f>2!AG14</f>
        <v>182.23</v>
      </c>
      <c r="H15" s="64">
        <f>3!AG14</f>
        <v>136.9</v>
      </c>
      <c r="I15" s="65" t="str">
        <f>4!AG14</f>
        <v>nebyl</v>
      </c>
      <c r="J15" s="66">
        <f t="shared" si="0"/>
        <v>497.39</v>
      </c>
      <c r="K15" s="67">
        <f t="shared" si="1"/>
        <v>17</v>
      </c>
      <c r="M15" s="1" t="s">
        <v>158</v>
      </c>
      <c r="N15" s="1" t="s">
        <v>159</v>
      </c>
      <c r="O15" s="1" t="s">
        <v>160</v>
      </c>
      <c r="Q15" s="1" t="s">
        <v>271</v>
      </c>
      <c r="R15" s="1" t="s">
        <v>50</v>
      </c>
      <c r="S15" s="1" t="s">
        <v>57</v>
      </c>
    </row>
    <row r="16" spans="1:19" s="57" customFormat="1" ht="12.75" customHeight="1">
      <c r="A16" s="58">
        <v>12</v>
      </c>
      <c r="B16" s="59" t="s">
        <v>45</v>
      </c>
      <c r="C16" s="103" t="s">
        <v>14</v>
      </c>
      <c r="D16" s="104" t="s">
        <v>18</v>
      </c>
      <c r="E16" s="105" t="s">
        <v>95</v>
      </c>
      <c r="F16" s="63">
        <f>1!AG15</f>
        <v>173.35</v>
      </c>
      <c r="G16" s="63">
        <f>2!AG15</f>
        <v>154.45</v>
      </c>
      <c r="H16" s="64">
        <f>3!AG15</f>
        <v>134.85</v>
      </c>
      <c r="I16" s="65" t="str">
        <f>4!AG15</f>
        <v>nebyl</v>
      </c>
      <c r="J16" s="66">
        <f t="shared" si="0"/>
        <v>462.65</v>
      </c>
      <c r="K16" s="67">
        <f t="shared" si="1"/>
        <v>36</v>
      </c>
      <c r="M16" s="100" t="s">
        <v>269</v>
      </c>
      <c r="N16" s="100" t="s">
        <v>187</v>
      </c>
      <c r="O16" s="100" t="s">
        <v>270</v>
      </c>
      <c r="P16" s="100"/>
      <c r="Q16" s="100" t="s">
        <v>272</v>
      </c>
      <c r="R16" s="100" t="s">
        <v>36</v>
      </c>
      <c r="S16" s="100" t="s">
        <v>61</v>
      </c>
    </row>
    <row r="17" spans="1:19" s="57" customFormat="1" ht="12.75" customHeight="1">
      <c r="A17" s="58">
        <v>13</v>
      </c>
      <c r="B17" s="59" t="s">
        <v>45</v>
      </c>
      <c r="C17" s="60" t="s">
        <v>428</v>
      </c>
      <c r="D17" s="61" t="s">
        <v>60</v>
      </c>
      <c r="E17" s="62" t="s">
        <v>175</v>
      </c>
      <c r="F17" s="63">
        <f>1!AG16</f>
        <v>141.5</v>
      </c>
      <c r="G17" s="63">
        <f>2!AG16</f>
        <v>135.3</v>
      </c>
      <c r="H17" s="64">
        <f>3!AG16</f>
        <v>133.29</v>
      </c>
      <c r="I17" s="65" t="str">
        <f>4!AG16</f>
        <v>nebyl</v>
      </c>
      <c r="J17" s="66">
        <f t="shared" si="0"/>
        <v>410.09000000000003</v>
      </c>
      <c r="K17" s="67">
        <f t="shared" si="1"/>
        <v>51</v>
      </c>
      <c r="M17" s="1" t="s">
        <v>71</v>
      </c>
      <c r="N17" s="1" t="s">
        <v>12</v>
      </c>
      <c r="O17" s="1" t="s">
        <v>241</v>
      </c>
      <c r="Q17" s="1" t="s">
        <v>182</v>
      </c>
      <c r="R17" s="1" t="s">
        <v>183</v>
      </c>
      <c r="S17" s="1" t="s">
        <v>184</v>
      </c>
    </row>
    <row r="18" spans="1:19" s="57" customFormat="1" ht="12.75" customHeight="1">
      <c r="A18" s="58">
        <v>14</v>
      </c>
      <c r="B18" s="59" t="s">
        <v>45</v>
      </c>
      <c r="C18" s="60" t="s">
        <v>46</v>
      </c>
      <c r="D18" s="61" t="s">
        <v>47</v>
      </c>
      <c r="E18" s="62" t="s">
        <v>22</v>
      </c>
      <c r="F18" s="63">
        <f>1!AG17</f>
        <v>170.94</v>
      </c>
      <c r="G18" s="63">
        <f>2!AG17</f>
        <v>167.05</v>
      </c>
      <c r="H18" s="64">
        <f>3!AG17</f>
        <v>134.71</v>
      </c>
      <c r="I18" s="65" t="str">
        <f>4!AG17</f>
        <v>nebyl</v>
      </c>
      <c r="J18" s="66">
        <f t="shared" si="0"/>
        <v>472.70000000000005</v>
      </c>
      <c r="K18" s="67">
        <f t="shared" si="1"/>
        <v>31</v>
      </c>
      <c r="M18" s="57" t="s">
        <v>72</v>
      </c>
      <c r="N18" s="57" t="s">
        <v>60</v>
      </c>
      <c r="O18" s="57" t="s">
        <v>73</v>
      </c>
      <c r="P18" s="100"/>
      <c r="Q18" s="100" t="s">
        <v>182</v>
      </c>
      <c r="R18" s="100" t="s">
        <v>185</v>
      </c>
      <c r="S18" s="100" t="s">
        <v>57</v>
      </c>
    </row>
    <row r="19" spans="1:19" s="57" customFormat="1" ht="12.75" customHeight="1">
      <c r="A19" s="58">
        <v>15</v>
      </c>
      <c r="B19" s="59" t="s">
        <v>45</v>
      </c>
      <c r="C19" s="60" t="s">
        <v>235</v>
      </c>
      <c r="D19" s="61" t="s">
        <v>101</v>
      </c>
      <c r="E19" s="62" t="s">
        <v>64</v>
      </c>
      <c r="F19" s="63">
        <f>1!AG18</f>
        <v>156.93</v>
      </c>
      <c r="G19" s="63">
        <f>2!AG18</f>
        <v>185.28</v>
      </c>
      <c r="H19" s="64">
        <f>3!AG18</f>
        <v>137.42000000000002</v>
      </c>
      <c r="I19" s="65" t="str">
        <f>4!AG18</f>
        <v>nebyl</v>
      </c>
      <c r="J19" s="66">
        <f t="shared" si="0"/>
        <v>479.63000000000005</v>
      </c>
      <c r="K19" s="67">
        <f t="shared" si="1"/>
        <v>29</v>
      </c>
      <c r="M19" s="1" t="s">
        <v>410</v>
      </c>
      <c r="N19" s="1" t="s">
        <v>77</v>
      </c>
      <c r="O19" s="1" t="s">
        <v>411</v>
      </c>
      <c r="Q19" s="100" t="s">
        <v>186</v>
      </c>
      <c r="R19" s="100" t="s">
        <v>50</v>
      </c>
      <c r="S19" s="100" t="s">
        <v>168</v>
      </c>
    </row>
    <row r="20" spans="1:19" s="57" customFormat="1" ht="12.75" customHeight="1">
      <c r="A20" s="58">
        <v>16</v>
      </c>
      <c r="B20" s="59" t="s">
        <v>479</v>
      </c>
      <c r="C20" s="60" t="s">
        <v>235</v>
      </c>
      <c r="D20" s="61" t="s">
        <v>101</v>
      </c>
      <c r="E20" s="105" t="s">
        <v>64</v>
      </c>
      <c r="F20" s="63">
        <f>1!AG19</f>
        <v>163.55</v>
      </c>
      <c r="G20" s="63">
        <f>2!AG19</f>
        <v>159.66</v>
      </c>
      <c r="H20" s="64">
        <f>3!AG19</f>
        <v>131.89</v>
      </c>
      <c r="I20" s="65" t="str">
        <f>4!AG19</f>
        <v>nebyl</v>
      </c>
      <c r="J20" s="66">
        <f t="shared" si="0"/>
        <v>455.1</v>
      </c>
      <c r="K20" s="67">
        <f t="shared" si="1"/>
        <v>38</v>
      </c>
      <c r="M20" s="100" t="s">
        <v>410</v>
      </c>
      <c r="N20" s="100" t="s">
        <v>187</v>
      </c>
      <c r="O20" s="100" t="s">
        <v>21</v>
      </c>
      <c r="Q20" s="1" t="s">
        <v>186</v>
      </c>
      <c r="R20" s="1" t="s">
        <v>187</v>
      </c>
      <c r="S20" s="1" t="s">
        <v>168</v>
      </c>
    </row>
    <row r="21" spans="1:19" s="57" customFormat="1" ht="12.75" customHeight="1">
      <c r="A21" s="58">
        <v>17</v>
      </c>
      <c r="B21" s="59" t="s">
        <v>45</v>
      </c>
      <c r="C21" s="60" t="s">
        <v>242</v>
      </c>
      <c r="D21" s="61" t="s">
        <v>50</v>
      </c>
      <c r="E21" s="62" t="s">
        <v>154</v>
      </c>
      <c r="F21" s="63">
        <f>1!AG20</f>
        <v>118.27</v>
      </c>
      <c r="G21" s="63">
        <f>2!AG20</f>
        <v>137.71</v>
      </c>
      <c r="H21" s="64">
        <f>3!AG20</f>
        <v>117.88</v>
      </c>
      <c r="I21" s="65" t="str">
        <f>4!AG20</f>
        <v>nebyl</v>
      </c>
      <c r="J21" s="66">
        <f t="shared" si="0"/>
        <v>373.86</v>
      </c>
      <c r="K21" s="67">
        <f t="shared" si="1"/>
        <v>54</v>
      </c>
      <c r="M21" s="57" t="s">
        <v>74</v>
      </c>
      <c r="N21" s="57" t="s">
        <v>17</v>
      </c>
      <c r="O21" s="57" t="s">
        <v>222</v>
      </c>
      <c r="P21" s="100"/>
      <c r="Q21" s="57" t="s">
        <v>148</v>
      </c>
      <c r="R21" s="57" t="s">
        <v>149</v>
      </c>
      <c r="S21" s="57" t="s">
        <v>21</v>
      </c>
    </row>
    <row r="22" spans="1:19" s="57" customFormat="1" ht="12.75" customHeight="1">
      <c r="A22" s="58">
        <v>18</v>
      </c>
      <c r="B22" s="59" t="s">
        <v>45</v>
      </c>
      <c r="C22" s="60" t="s">
        <v>349</v>
      </c>
      <c r="D22" s="61" t="s">
        <v>36</v>
      </c>
      <c r="E22" s="62" t="s">
        <v>154</v>
      </c>
      <c r="F22" s="63">
        <f>1!AG21</f>
        <v>181.79</v>
      </c>
      <c r="G22" s="63">
        <f>2!AG21</f>
        <v>150.68</v>
      </c>
      <c r="H22" s="64">
        <f>3!AG21</f>
        <v>139.23</v>
      </c>
      <c r="I22" s="65" t="str">
        <f>4!AG21</f>
        <v>nebyl</v>
      </c>
      <c r="J22" s="66">
        <f t="shared" si="0"/>
        <v>471.70000000000005</v>
      </c>
      <c r="K22" s="67">
        <f t="shared" si="1"/>
        <v>33</v>
      </c>
      <c r="M22" s="1" t="s">
        <v>74</v>
      </c>
      <c r="N22" s="1" t="s">
        <v>17</v>
      </c>
      <c r="O22" s="1" t="s">
        <v>75</v>
      </c>
      <c r="P22" s="100"/>
      <c r="Q22" s="1" t="s">
        <v>412</v>
      </c>
      <c r="R22" s="1" t="s">
        <v>140</v>
      </c>
      <c r="S22" s="1" t="s">
        <v>57</v>
      </c>
    </row>
    <row r="23" spans="1:19" s="57" customFormat="1" ht="12.75" customHeight="1">
      <c r="A23" s="58">
        <v>19</v>
      </c>
      <c r="B23" s="59" t="s">
        <v>45</v>
      </c>
      <c r="C23" s="60" t="s">
        <v>238</v>
      </c>
      <c r="D23" s="61" t="s">
        <v>60</v>
      </c>
      <c r="E23" s="62" t="s">
        <v>21</v>
      </c>
      <c r="F23" s="63">
        <f>1!AG22</f>
        <v>188.23</v>
      </c>
      <c r="G23" s="63">
        <f>2!AG22</f>
        <v>171.34</v>
      </c>
      <c r="H23" s="64">
        <f>3!AG22</f>
        <v>143.05</v>
      </c>
      <c r="I23" s="65" t="str">
        <f>4!AG22</f>
        <v>nebyl</v>
      </c>
      <c r="J23" s="66">
        <f t="shared" si="0"/>
        <v>502.62</v>
      </c>
      <c r="K23" s="67">
        <f t="shared" si="1"/>
        <v>14</v>
      </c>
      <c r="M23" s="100" t="s">
        <v>273</v>
      </c>
      <c r="N23" s="100" t="s">
        <v>274</v>
      </c>
      <c r="O23" s="100" t="s">
        <v>275</v>
      </c>
      <c r="Q23" s="1" t="s">
        <v>279</v>
      </c>
      <c r="R23" s="1" t="s">
        <v>280</v>
      </c>
      <c r="S23" s="1" t="s">
        <v>168</v>
      </c>
    </row>
    <row r="24" spans="1:19" s="57" customFormat="1" ht="12.75" customHeight="1">
      <c r="A24" s="58">
        <v>20</v>
      </c>
      <c r="B24" s="59" t="s">
        <v>45</v>
      </c>
      <c r="C24" s="103" t="s">
        <v>504</v>
      </c>
      <c r="D24" s="104" t="s">
        <v>40</v>
      </c>
      <c r="E24" s="105" t="s">
        <v>21</v>
      </c>
      <c r="F24" s="63">
        <f>1!AG23</f>
        <v>116.93</v>
      </c>
      <c r="G24" s="63">
        <f>2!AG23</f>
        <v>99.87</v>
      </c>
      <c r="H24" s="64">
        <f>3!AG23</f>
        <v>111.75</v>
      </c>
      <c r="I24" s="65" t="str">
        <f>4!AG23</f>
        <v>nebyl</v>
      </c>
      <c r="J24" s="66">
        <f t="shared" si="0"/>
        <v>328.55</v>
      </c>
      <c r="K24" s="67">
        <f t="shared" si="1"/>
        <v>58</v>
      </c>
      <c r="M24" s="1" t="s">
        <v>276</v>
      </c>
      <c r="N24" s="1" t="s">
        <v>50</v>
      </c>
      <c r="O24" s="1" t="s">
        <v>277</v>
      </c>
      <c r="P24" s="100"/>
      <c r="Q24" s="100" t="s">
        <v>282</v>
      </c>
      <c r="R24" s="100" t="s">
        <v>56</v>
      </c>
      <c r="S24" s="100" t="s">
        <v>241</v>
      </c>
    </row>
    <row r="25" spans="1:19" s="57" customFormat="1" ht="12.75" customHeight="1">
      <c r="A25" s="58">
        <v>21</v>
      </c>
      <c r="B25" s="59" t="s">
        <v>45</v>
      </c>
      <c r="C25" s="103" t="s">
        <v>231</v>
      </c>
      <c r="D25" s="104" t="s">
        <v>18</v>
      </c>
      <c r="E25" s="62" t="s">
        <v>21</v>
      </c>
      <c r="F25" s="63">
        <f>1!AG24</f>
        <v>203.48</v>
      </c>
      <c r="G25" s="63">
        <f>2!AG24</f>
        <v>187.65</v>
      </c>
      <c r="H25" s="64">
        <f>3!AG24</f>
        <v>144.88</v>
      </c>
      <c r="I25" s="65" t="str">
        <f>4!AG24</f>
        <v>nebyl</v>
      </c>
      <c r="J25" s="66">
        <f t="shared" si="0"/>
        <v>536.01</v>
      </c>
      <c r="K25" s="67">
        <f t="shared" si="1"/>
        <v>1</v>
      </c>
      <c r="M25" s="57" t="s">
        <v>76</v>
      </c>
      <c r="N25" s="57" t="s">
        <v>77</v>
      </c>
      <c r="O25" s="57" t="s">
        <v>78</v>
      </c>
      <c r="P25" s="100"/>
      <c r="Q25" s="1" t="s">
        <v>55</v>
      </c>
      <c r="R25" s="1" t="s">
        <v>56</v>
      </c>
      <c r="S25" s="1" t="s">
        <v>222</v>
      </c>
    </row>
    <row r="26" spans="1:19" s="57" customFormat="1" ht="12.75" customHeight="1">
      <c r="A26" s="58">
        <v>22</v>
      </c>
      <c r="B26" s="59" t="s">
        <v>479</v>
      </c>
      <c r="C26" s="103" t="s">
        <v>231</v>
      </c>
      <c r="D26" s="104" t="s">
        <v>18</v>
      </c>
      <c r="E26" s="62" t="s">
        <v>21</v>
      </c>
      <c r="F26" s="63">
        <f>1!AG25</f>
        <v>176.67000000000002</v>
      </c>
      <c r="G26" s="63">
        <f>2!AG25</f>
        <v>179.75</v>
      </c>
      <c r="H26" s="64">
        <f>3!AG25</f>
        <v>135.81</v>
      </c>
      <c r="I26" s="65" t="str">
        <f>4!AG25</f>
        <v>nebyl</v>
      </c>
      <c r="J26" s="66">
        <f t="shared" si="0"/>
        <v>492.23</v>
      </c>
      <c r="K26" s="67">
        <f t="shared" si="1"/>
        <v>21</v>
      </c>
      <c r="M26" s="100" t="s">
        <v>76</v>
      </c>
      <c r="N26" s="100" t="s">
        <v>77</v>
      </c>
      <c r="O26" s="100" t="s">
        <v>278</v>
      </c>
      <c r="Q26" s="1" t="s">
        <v>55</v>
      </c>
      <c r="R26" s="1" t="s">
        <v>56</v>
      </c>
      <c r="S26" s="1" t="s">
        <v>75</v>
      </c>
    </row>
    <row r="27" spans="1:19" s="57" customFormat="1" ht="12.75" customHeight="1">
      <c r="A27" s="58">
        <v>23</v>
      </c>
      <c r="B27" s="59" t="s">
        <v>45</v>
      </c>
      <c r="C27" s="60" t="s">
        <v>260</v>
      </c>
      <c r="D27" s="61" t="s">
        <v>261</v>
      </c>
      <c r="E27" s="62" t="s">
        <v>21</v>
      </c>
      <c r="F27" s="63">
        <f>1!AG26</f>
        <v>170.25</v>
      </c>
      <c r="G27" s="63">
        <f>2!AG26</f>
        <v>155.03</v>
      </c>
      <c r="H27" s="64">
        <f>3!AG26</f>
        <v>131.05</v>
      </c>
      <c r="I27" s="65" t="str">
        <f>4!AG26</f>
        <v>nebyl</v>
      </c>
      <c r="J27" s="66">
        <f t="shared" si="0"/>
        <v>456.33</v>
      </c>
      <c r="K27" s="67">
        <f t="shared" si="1"/>
        <v>37</v>
      </c>
      <c r="M27" s="100" t="s">
        <v>223</v>
      </c>
      <c r="N27" s="100" t="s">
        <v>224</v>
      </c>
      <c r="O27" s="100" t="s">
        <v>222</v>
      </c>
      <c r="P27" s="100"/>
      <c r="Q27" s="1" t="s">
        <v>188</v>
      </c>
      <c r="R27" s="1" t="s">
        <v>189</v>
      </c>
      <c r="S27" s="1" t="s">
        <v>75</v>
      </c>
    </row>
    <row r="28" spans="1:19" s="57" customFormat="1" ht="12.75" customHeight="1">
      <c r="A28" s="58">
        <v>24</v>
      </c>
      <c r="B28" s="59" t="s">
        <v>45</v>
      </c>
      <c r="C28" s="60" t="s">
        <v>444</v>
      </c>
      <c r="D28" s="61" t="s">
        <v>111</v>
      </c>
      <c r="E28" s="62" t="s">
        <v>175</v>
      </c>
      <c r="F28" s="63">
        <f>1!AG27</f>
        <v>169.21</v>
      </c>
      <c r="G28" s="63">
        <f>2!AG27</f>
        <v>174.6</v>
      </c>
      <c r="H28" s="64">
        <f>3!AG27</f>
        <v>138.59</v>
      </c>
      <c r="I28" s="65" t="str">
        <f>4!AG27</f>
        <v>nebyl</v>
      </c>
      <c r="J28" s="66">
        <f t="shared" si="0"/>
        <v>482.4</v>
      </c>
      <c r="K28" s="67">
        <f t="shared" si="1"/>
        <v>26</v>
      </c>
      <c r="M28" s="1" t="s">
        <v>223</v>
      </c>
      <c r="N28" s="1" t="s">
        <v>224</v>
      </c>
      <c r="O28" s="1" t="s">
        <v>75</v>
      </c>
      <c r="Q28" s="100" t="s">
        <v>286</v>
      </c>
      <c r="R28" s="100" t="s">
        <v>15</v>
      </c>
      <c r="S28" s="100" t="s">
        <v>287</v>
      </c>
    </row>
    <row r="29" spans="1:19" s="57" customFormat="1" ht="12.75" customHeight="1">
      <c r="A29" s="58">
        <v>25</v>
      </c>
      <c r="B29" s="59" t="s">
        <v>45</v>
      </c>
      <c r="C29" s="103" t="s">
        <v>172</v>
      </c>
      <c r="D29" s="104" t="s">
        <v>80</v>
      </c>
      <c r="E29" s="105" t="s">
        <v>222</v>
      </c>
      <c r="F29" s="63">
        <f>1!AG28</f>
        <v>183.06</v>
      </c>
      <c r="G29" s="63">
        <f>2!AG28</f>
        <v>186.77</v>
      </c>
      <c r="H29" s="64">
        <f>3!AG28</f>
        <v>141.5</v>
      </c>
      <c r="I29" s="65" t="str">
        <f>4!AG28</f>
        <v>nebyl</v>
      </c>
      <c r="J29" s="66">
        <f t="shared" si="0"/>
        <v>511.33000000000004</v>
      </c>
      <c r="K29" s="67">
        <f t="shared" si="1"/>
        <v>11</v>
      </c>
      <c r="M29" s="57" t="s">
        <v>161</v>
      </c>
      <c r="N29" s="57" t="s">
        <v>162</v>
      </c>
      <c r="O29" s="57" t="s">
        <v>160</v>
      </c>
      <c r="P29" s="100"/>
      <c r="Q29" s="1" t="s">
        <v>147</v>
      </c>
      <c r="R29" s="1" t="s">
        <v>60</v>
      </c>
      <c r="S29" s="1" t="s">
        <v>21</v>
      </c>
    </row>
    <row r="30" spans="1:19" s="57" customFormat="1" ht="12.75" customHeight="1">
      <c r="A30" s="58">
        <v>26</v>
      </c>
      <c r="B30" s="59" t="s">
        <v>45</v>
      </c>
      <c r="C30" s="60" t="s">
        <v>221</v>
      </c>
      <c r="D30" s="61" t="s">
        <v>111</v>
      </c>
      <c r="E30" s="105" t="s">
        <v>22</v>
      </c>
      <c r="F30" s="63">
        <f>1!AG29</f>
        <v>190.59</v>
      </c>
      <c r="G30" s="63">
        <f>2!AG29</f>
        <v>154.18</v>
      </c>
      <c r="H30" s="64">
        <f>3!AG29</f>
        <v>136.99</v>
      </c>
      <c r="I30" s="65" t="str">
        <f>4!AG29</f>
        <v>nebyl</v>
      </c>
      <c r="J30" s="66">
        <f t="shared" si="0"/>
        <v>481.76</v>
      </c>
      <c r="K30" s="67">
        <f t="shared" si="1"/>
        <v>27</v>
      </c>
      <c r="M30" s="57" t="s">
        <v>42</v>
      </c>
      <c r="N30" s="57" t="s">
        <v>28</v>
      </c>
      <c r="O30" s="57" t="s">
        <v>57</v>
      </c>
      <c r="P30" s="100"/>
      <c r="Q30" s="1" t="s">
        <v>291</v>
      </c>
      <c r="R30" s="1" t="s">
        <v>11</v>
      </c>
      <c r="S30" s="1" t="s">
        <v>290</v>
      </c>
    </row>
    <row r="31" spans="1:19" s="57" customFormat="1" ht="12.75" customHeight="1">
      <c r="A31" s="58">
        <v>27</v>
      </c>
      <c r="B31" s="59" t="s">
        <v>45</v>
      </c>
      <c r="C31" s="103" t="s">
        <v>174</v>
      </c>
      <c r="D31" s="104" t="s">
        <v>17</v>
      </c>
      <c r="E31" s="105" t="s">
        <v>57</v>
      </c>
      <c r="F31" s="63">
        <f>1!AG30</f>
        <v>179.56</v>
      </c>
      <c r="G31" s="63">
        <f>2!AG30</f>
        <v>170.39</v>
      </c>
      <c r="H31" s="64">
        <f>3!AG30</f>
        <v>129.72</v>
      </c>
      <c r="I31" s="65" t="str">
        <f>4!AG30</f>
        <v>nebyl</v>
      </c>
      <c r="J31" s="66">
        <f t="shared" si="0"/>
        <v>479.66999999999996</v>
      </c>
      <c r="K31" s="67">
        <f t="shared" si="1"/>
        <v>28</v>
      </c>
      <c r="M31" s="1" t="s">
        <v>476</v>
      </c>
      <c r="N31" s="1" t="s">
        <v>28</v>
      </c>
      <c r="O31" s="1" t="s">
        <v>57</v>
      </c>
      <c r="P31" s="100"/>
      <c r="Q31" s="100" t="s">
        <v>291</v>
      </c>
      <c r="R31" s="100" t="s">
        <v>11</v>
      </c>
      <c r="S31" s="100" t="s">
        <v>292</v>
      </c>
    </row>
    <row r="32" spans="1:19" s="57" customFormat="1" ht="12.75" customHeight="1">
      <c r="A32" s="58">
        <v>28</v>
      </c>
      <c r="B32" s="59" t="s">
        <v>45</v>
      </c>
      <c r="C32" s="103" t="s">
        <v>508</v>
      </c>
      <c r="D32" s="104" t="s">
        <v>187</v>
      </c>
      <c r="E32" s="105" t="s">
        <v>21</v>
      </c>
      <c r="F32" s="63">
        <f>1!AG31</f>
        <v>97.58</v>
      </c>
      <c r="G32" s="63">
        <f>2!AG31</f>
        <v>79.11</v>
      </c>
      <c r="H32" s="64">
        <f>3!AG31</f>
        <v>119.4</v>
      </c>
      <c r="I32" s="65" t="str">
        <f>4!AG31</f>
        <v>nebyl</v>
      </c>
      <c r="J32" s="66">
        <f t="shared" si="0"/>
        <v>296.09000000000003</v>
      </c>
      <c r="K32" s="67">
        <f t="shared" si="1"/>
        <v>59</v>
      </c>
      <c r="M32" s="57" t="s">
        <v>475</v>
      </c>
      <c r="N32" s="57" t="s">
        <v>28</v>
      </c>
      <c r="O32" s="57" t="s">
        <v>57</v>
      </c>
      <c r="Q32" s="100" t="s">
        <v>293</v>
      </c>
      <c r="R32" s="100" t="s">
        <v>11</v>
      </c>
      <c r="S32" s="100" t="s">
        <v>290</v>
      </c>
    </row>
    <row r="33" spans="1:19" s="57" customFormat="1" ht="12.75" customHeight="1">
      <c r="A33" s="58">
        <v>29</v>
      </c>
      <c r="B33" s="59" t="s">
        <v>45</v>
      </c>
      <c r="C33" s="103" t="s">
        <v>399</v>
      </c>
      <c r="D33" s="104" t="s">
        <v>80</v>
      </c>
      <c r="E33" s="105" t="s">
        <v>222</v>
      </c>
      <c r="F33" s="63">
        <f>1!AG32</f>
        <v>159.51</v>
      </c>
      <c r="G33" s="63">
        <f>2!AG32</f>
        <v>171.51</v>
      </c>
      <c r="H33" s="64">
        <f>3!AG32</f>
        <v>139.57999999999998</v>
      </c>
      <c r="I33" s="65" t="str">
        <f>4!AG32</f>
        <v>nebyl</v>
      </c>
      <c r="J33" s="66">
        <f t="shared" si="0"/>
        <v>470.59999999999997</v>
      </c>
      <c r="K33" s="67">
        <f t="shared" si="1"/>
        <v>34</v>
      </c>
      <c r="M33" s="1" t="s">
        <v>281</v>
      </c>
      <c r="N33" s="1" t="s">
        <v>48</v>
      </c>
      <c r="O33" s="1" t="s">
        <v>166</v>
      </c>
      <c r="P33" s="100"/>
      <c r="Q33" s="100" t="s">
        <v>190</v>
      </c>
      <c r="R33" s="100" t="s">
        <v>191</v>
      </c>
      <c r="S33" s="100" t="s">
        <v>160</v>
      </c>
    </row>
    <row r="34" spans="1:19" s="57" customFormat="1" ht="12.75" customHeight="1">
      <c r="A34" s="58">
        <v>30</v>
      </c>
      <c r="B34" s="59" t="s">
        <v>45</v>
      </c>
      <c r="C34" s="103" t="s">
        <v>107</v>
      </c>
      <c r="D34" s="104" t="s">
        <v>167</v>
      </c>
      <c r="E34" s="62" t="s">
        <v>65</v>
      </c>
      <c r="F34" s="63">
        <f>1!AG33</f>
        <v>118.9</v>
      </c>
      <c r="G34" s="63">
        <f>2!AG33</f>
        <v>123.67</v>
      </c>
      <c r="H34" s="64">
        <f>3!AG33</f>
        <v>124.03</v>
      </c>
      <c r="I34" s="65" t="str">
        <f>4!AG33</f>
        <v>nebyl</v>
      </c>
      <c r="J34" s="66">
        <f t="shared" si="0"/>
        <v>366.6</v>
      </c>
      <c r="K34" s="67">
        <f t="shared" si="1"/>
        <v>55</v>
      </c>
      <c r="M34" s="1" t="s">
        <v>215</v>
      </c>
      <c r="N34" s="1" t="s">
        <v>67</v>
      </c>
      <c r="O34" s="1" t="s">
        <v>241</v>
      </c>
      <c r="P34" s="100"/>
      <c r="Q34" s="1" t="s">
        <v>192</v>
      </c>
      <c r="R34" s="1" t="s">
        <v>193</v>
      </c>
      <c r="S34" s="1" t="s">
        <v>166</v>
      </c>
    </row>
    <row r="35" spans="1:19" s="57" customFormat="1" ht="12.75" customHeight="1">
      <c r="A35" s="58">
        <v>31</v>
      </c>
      <c r="B35" s="59" t="s">
        <v>45</v>
      </c>
      <c r="C35" s="60" t="s">
        <v>107</v>
      </c>
      <c r="D35" s="61" t="s">
        <v>18</v>
      </c>
      <c r="E35" s="62" t="s">
        <v>57</v>
      </c>
      <c r="F35" s="63">
        <f>1!AG34</f>
        <v>193.01</v>
      </c>
      <c r="G35" s="63">
        <f>2!AG34</f>
        <v>183.18</v>
      </c>
      <c r="H35" s="64">
        <f>3!AG34</f>
        <v>142.19</v>
      </c>
      <c r="I35" s="65" t="str">
        <f>4!AG34</f>
        <v>nebyl</v>
      </c>
      <c r="J35" s="66">
        <f t="shared" si="0"/>
        <v>518.38</v>
      </c>
      <c r="K35" s="67">
        <f t="shared" si="1"/>
        <v>7</v>
      </c>
      <c r="M35" s="57" t="s">
        <v>163</v>
      </c>
      <c r="N35" s="57" t="s">
        <v>164</v>
      </c>
      <c r="O35" s="57" t="s">
        <v>165</v>
      </c>
      <c r="Q35" s="1" t="s">
        <v>294</v>
      </c>
      <c r="R35" s="1" t="s">
        <v>59</v>
      </c>
      <c r="S35" s="1" t="s">
        <v>295</v>
      </c>
    </row>
    <row r="36" spans="1:19" s="57" customFormat="1" ht="12.75" customHeight="1">
      <c r="A36" s="58">
        <v>32</v>
      </c>
      <c r="B36" s="59" t="s">
        <v>45</v>
      </c>
      <c r="C36" s="103" t="s">
        <v>271</v>
      </c>
      <c r="D36" s="104" t="s">
        <v>50</v>
      </c>
      <c r="E36" s="105" t="s">
        <v>57</v>
      </c>
      <c r="F36" s="63">
        <f>1!AG35</f>
        <v>109.93</v>
      </c>
      <c r="G36" s="63">
        <f>2!AG35</f>
        <v>112.61</v>
      </c>
      <c r="H36" s="64">
        <f>3!AG35</f>
        <v>112.85</v>
      </c>
      <c r="I36" s="65" t="str">
        <f>4!AG35</f>
        <v>nebyl</v>
      </c>
      <c r="J36" s="66">
        <f t="shared" si="0"/>
        <v>335.39</v>
      </c>
      <c r="K36" s="67">
        <f t="shared" si="1"/>
        <v>57</v>
      </c>
      <c r="M36" s="1" t="s">
        <v>19</v>
      </c>
      <c r="N36" s="1" t="s">
        <v>12</v>
      </c>
      <c r="O36" s="1" t="s">
        <v>57</v>
      </c>
      <c r="P36" s="100"/>
      <c r="Q36" s="1" t="s">
        <v>296</v>
      </c>
      <c r="R36" s="1" t="s">
        <v>13</v>
      </c>
      <c r="S36" s="1" t="s">
        <v>168</v>
      </c>
    </row>
    <row r="37" spans="1:19" s="57" customFormat="1" ht="12.75" customHeight="1">
      <c r="A37" s="58">
        <v>33</v>
      </c>
      <c r="B37" s="59" t="s">
        <v>45</v>
      </c>
      <c r="C37" s="60" t="s">
        <v>182</v>
      </c>
      <c r="D37" s="61" t="s">
        <v>185</v>
      </c>
      <c r="E37" s="62" t="s">
        <v>57</v>
      </c>
      <c r="F37" s="63">
        <f>1!AG36</f>
        <v>178.73</v>
      </c>
      <c r="G37" s="63">
        <f>2!AG36</f>
        <v>190.97</v>
      </c>
      <c r="H37" s="64">
        <f>3!AG36</f>
        <v>140.87</v>
      </c>
      <c r="I37" s="65" t="str">
        <f>4!AG36</f>
        <v>nebyl</v>
      </c>
      <c r="J37" s="66">
        <f t="shared" si="0"/>
        <v>510.57</v>
      </c>
      <c r="K37" s="67">
        <f t="shared" si="1"/>
        <v>12</v>
      </c>
      <c r="M37" s="100" t="s">
        <v>283</v>
      </c>
      <c r="N37" s="100" t="s">
        <v>284</v>
      </c>
      <c r="O37" s="100" t="s">
        <v>285</v>
      </c>
      <c r="Q37" s="100" t="s">
        <v>397</v>
      </c>
      <c r="R37" s="100" t="s">
        <v>80</v>
      </c>
      <c r="S37" s="100" t="s">
        <v>258</v>
      </c>
    </row>
    <row r="38" spans="1:19" s="57" customFormat="1" ht="12.75" customHeight="1">
      <c r="A38" s="58">
        <v>34</v>
      </c>
      <c r="B38" s="59" t="s">
        <v>45</v>
      </c>
      <c r="C38" s="103" t="s">
        <v>55</v>
      </c>
      <c r="D38" s="104" t="s">
        <v>56</v>
      </c>
      <c r="E38" s="105" t="s">
        <v>75</v>
      </c>
      <c r="F38" s="63">
        <f>1!AG37</f>
        <v>174.71</v>
      </c>
      <c r="G38" s="63">
        <f>2!AG37</f>
        <v>186.15</v>
      </c>
      <c r="H38" s="64">
        <f>3!AG37</f>
        <v>143.44</v>
      </c>
      <c r="I38" s="65" t="str">
        <f>4!AG37</f>
        <v>nebyl</v>
      </c>
      <c r="J38" s="66">
        <f t="shared" si="0"/>
        <v>504.3</v>
      </c>
      <c r="K38" s="67">
        <f t="shared" si="1"/>
        <v>13</v>
      </c>
      <c r="M38" s="1" t="s">
        <v>469</v>
      </c>
      <c r="N38" s="1" t="s">
        <v>50</v>
      </c>
      <c r="O38" s="1" t="s">
        <v>480</v>
      </c>
      <c r="Q38" s="1" t="s">
        <v>39</v>
      </c>
      <c r="R38" s="1" t="s">
        <v>40</v>
      </c>
      <c r="S38" s="1" t="s">
        <v>64</v>
      </c>
    </row>
    <row r="39" spans="1:19" s="57" customFormat="1" ht="12.75" customHeight="1">
      <c r="A39" s="58">
        <v>35</v>
      </c>
      <c r="B39" s="59" t="s">
        <v>479</v>
      </c>
      <c r="C39" s="60" t="s">
        <v>55</v>
      </c>
      <c r="D39" s="61" t="s">
        <v>56</v>
      </c>
      <c r="E39" s="62" t="s">
        <v>75</v>
      </c>
      <c r="F39" s="63">
        <f>1!AG38</f>
        <v>176.71</v>
      </c>
      <c r="G39" s="63">
        <f>2!AG38</f>
        <v>173.57</v>
      </c>
      <c r="H39" s="64">
        <f>3!AG38</f>
        <v>132.75</v>
      </c>
      <c r="I39" s="65" t="str">
        <f>4!AG38</f>
        <v>nebyl</v>
      </c>
      <c r="J39" s="66">
        <f t="shared" si="0"/>
        <v>483.03</v>
      </c>
      <c r="K39" s="67">
        <f t="shared" si="1"/>
        <v>25</v>
      </c>
      <c r="M39" s="1" t="s">
        <v>413</v>
      </c>
      <c r="N39" s="1" t="s">
        <v>414</v>
      </c>
      <c r="O39" s="1" t="s">
        <v>415</v>
      </c>
      <c r="P39" s="100"/>
      <c r="Q39" s="100" t="s">
        <v>194</v>
      </c>
      <c r="R39" s="100" t="s">
        <v>13</v>
      </c>
      <c r="S39" s="100" t="s">
        <v>275</v>
      </c>
    </row>
    <row r="40" spans="1:19" s="57" customFormat="1" ht="12.75" customHeight="1">
      <c r="A40" s="58">
        <v>36</v>
      </c>
      <c r="B40" s="59" t="s">
        <v>45</v>
      </c>
      <c r="C40" s="60" t="s">
        <v>510</v>
      </c>
      <c r="D40" s="61" t="s">
        <v>80</v>
      </c>
      <c r="E40" s="62" t="s">
        <v>427</v>
      </c>
      <c r="F40" s="63">
        <f>1!AG39</f>
        <v>192.63</v>
      </c>
      <c r="G40" s="63">
        <f>2!AG39</f>
        <v>189.76</v>
      </c>
      <c r="H40" s="64">
        <f>3!AG39</f>
        <v>143.56</v>
      </c>
      <c r="I40" s="65" t="str">
        <f>4!AG39</f>
        <v>nebyl</v>
      </c>
      <c r="J40" s="66">
        <f t="shared" si="0"/>
        <v>525.95</v>
      </c>
      <c r="K40" s="67">
        <f t="shared" si="1"/>
        <v>6</v>
      </c>
      <c r="M40" s="100" t="s">
        <v>288</v>
      </c>
      <c r="N40" s="100" t="s">
        <v>289</v>
      </c>
      <c r="O40" s="100" t="s">
        <v>61</v>
      </c>
      <c r="P40" s="100"/>
      <c r="Q40" s="100" t="s">
        <v>301</v>
      </c>
      <c r="R40" s="100" t="s">
        <v>302</v>
      </c>
      <c r="S40" s="100" t="s">
        <v>75</v>
      </c>
    </row>
    <row r="41" spans="1:19" s="57" customFormat="1" ht="12.75" customHeight="1">
      <c r="A41" s="58">
        <v>37</v>
      </c>
      <c r="B41" s="59" t="s">
        <v>45</v>
      </c>
      <c r="C41" s="60" t="s">
        <v>503</v>
      </c>
      <c r="D41" s="61" t="s">
        <v>60</v>
      </c>
      <c r="E41" s="62" t="s">
        <v>65</v>
      </c>
      <c r="F41" s="63">
        <f>1!AG40</f>
        <v>140.23</v>
      </c>
      <c r="G41" s="63">
        <f>2!AG40</f>
        <v>128.44</v>
      </c>
      <c r="H41" s="64">
        <f>3!AG40</f>
        <v>120.50999999999999</v>
      </c>
      <c r="I41" s="65" t="str">
        <f>4!AG40</f>
        <v>nebyl</v>
      </c>
      <c r="J41" s="66">
        <f t="shared" si="0"/>
        <v>389.17999999999995</v>
      </c>
      <c r="K41" s="67">
        <f t="shared" si="1"/>
        <v>52</v>
      </c>
      <c r="M41" s="100" t="s">
        <v>79</v>
      </c>
      <c r="N41" s="100" t="s">
        <v>80</v>
      </c>
      <c r="O41" s="100" t="s">
        <v>64</v>
      </c>
      <c r="P41" s="100"/>
      <c r="Q41" s="1" t="s">
        <v>110</v>
      </c>
      <c r="R41" s="1" t="s">
        <v>111</v>
      </c>
      <c r="S41" s="1" t="s">
        <v>222</v>
      </c>
    </row>
    <row r="42" spans="1:19" s="57" customFormat="1" ht="12.75" customHeight="1">
      <c r="A42" s="58">
        <v>38</v>
      </c>
      <c r="B42" s="59" t="s">
        <v>45</v>
      </c>
      <c r="C42" s="103" t="s">
        <v>505</v>
      </c>
      <c r="D42" s="104" t="s">
        <v>60</v>
      </c>
      <c r="E42" s="62" t="s">
        <v>154</v>
      </c>
      <c r="F42" s="63">
        <f>1!AG41</f>
        <v>144.18</v>
      </c>
      <c r="G42" s="63">
        <f>2!AG41</f>
        <v>160.6</v>
      </c>
      <c r="H42" s="64">
        <f>3!AG41</f>
        <v>127.58</v>
      </c>
      <c r="I42" s="65" t="str">
        <f>4!AG41</f>
        <v>nebyl</v>
      </c>
      <c r="J42" s="66">
        <f t="shared" si="0"/>
        <v>432.35999999999996</v>
      </c>
      <c r="K42" s="67">
        <f t="shared" si="1"/>
        <v>46</v>
      </c>
      <c r="M42" s="57" t="s">
        <v>81</v>
      </c>
      <c r="N42" s="57" t="s">
        <v>12</v>
      </c>
      <c r="O42" s="57" t="s">
        <v>472</v>
      </c>
      <c r="Q42" s="100" t="s">
        <v>110</v>
      </c>
      <c r="R42" s="100" t="s">
        <v>111</v>
      </c>
      <c r="S42" s="100" t="s">
        <v>75</v>
      </c>
    </row>
    <row r="43" spans="1:19" s="57" customFormat="1" ht="12.75" customHeight="1">
      <c r="A43" s="58">
        <v>39</v>
      </c>
      <c r="B43" s="59" t="s">
        <v>45</v>
      </c>
      <c r="C43" s="60" t="s">
        <v>53</v>
      </c>
      <c r="D43" s="61" t="s">
        <v>54</v>
      </c>
      <c r="E43" s="105" t="s">
        <v>75</v>
      </c>
      <c r="F43" s="63">
        <f>1!AG42</f>
        <v>180.38</v>
      </c>
      <c r="G43" s="63">
        <f>2!AG42</f>
        <v>167.96</v>
      </c>
      <c r="H43" s="64">
        <f>3!AG42</f>
        <v>137.29</v>
      </c>
      <c r="I43" s="65" t="str">
        <f>4!AG42</f>
        <v>nebyl</v>
      </c>
      <c r="J43" s="66">
        <f t="shared" si="0"/>
        <v>485.63</v>
      </c>
      <c r="K43" s="67">
        <f t="shared" si="1"/>
        <v>24</v>
      </c>
      <c r="M43" s="1" t="s">
        <v>81</v>
      </c>
      <c r="N43" s="1" t="s">
        <v>12</v>
      </c>
      <c r="O43" s="1" t="s">
        <v>93</v>
      </c>
      <c r="P43" s="100"/>
      <c r="Q43" s="1" t="s">
        <v>110</v>
      </c>
      <c r="R43" s="1" t="s">
        <v>18</v>
      </c>
      <c r="S43" s="1" t="s">
        <v>303</v>
      </c>
    </row>
    <row r="44" spans="1:19" s="57" customFormat="1" ht="12.75" customHeight="1">
      <c r="A44" s="58">
        <v>40</v>
      </c>
      <c r="B44" s="59" t="s">
        <v>479</v>
      </c>
      <c r="C44" s="60" t="s">
        <v>53</v>
      </c>
      <c r="D44" s="61" t="s">
        <v>54</v>
      </c>
      <c r="E44" s="62" t="s">
        <v>75</v>
      </c>
      <c r="F44" s="63">
        <f>1!AG43</f>
        <v>148.22</v>
      </c>
      <c r="G44" s="63">
        <f>2!AG43</f>
        <v>151.81</v>
      </c>
      <c r="H44" s="64">
        <f>3!AG43</f>
        <v>130.51</v>
      </c>
      <c r="I44" s="65" t="str">
        <f>4!AG43</f>
        <v>nebyl</v>
      </c>
      <c r="J44" s="66">
        <f t="shared" si="0"/>
        <v>430.53999999999996</v>
      </c>
      <c r="K44" s="67">
        <f t="shared" si="1"/>
        <v>48</v>
      </c>
      <c r="M44" s="1" t="s">
        <v>37</v>
      </c>
      <c r="N44" s="1" t="s">
        <v>80</v>
      </c>
      <c r="O44" s="1" t="s">
        <v>416</v>
      </c>
      <c r="Q44" s="1" t="s">
        <v>417</v>
      </c>
      <c r="R44" s="1" t="s">
        <v>56</v>
      </c>
      <c r="S44" s="1" t="s">
        <v>321</v>
      </c>
    </row>
    <row r="45" spans="1:19" s="57" customFormat="1" ht="12.75" customHeight="1">
      <c r="A45" s="58">
        <v>41</v>
      </c>
      <c r="B45" s="59" t="s">
        <v>45</v>
      </c>
      <c r="C45" s="103" t="s">
        <v>315</v>
      </c>
      <c r="D45" s="104" t="s">
        <v>12</v>
      </c>
      <c r="E45" s="105" t="s">
        <v>78</v>
      </c>
      <c r="F45" s="63">
        <f>1!AG44</f>
        <v>167</v>
      </c>
      <c r="G45" s="63">
        <f>2!AG44</f>
        <v>143.44</v>
      </c>
      <c r="H45" s="64">
        <f>3!AG44</f>
        <v>127.45</v>
      </c>
      <c r="I45" s="65" t="str">
        <f>4!AG44</f>
        <v>nebyl</v>
      </c>
      <c r="J45" s="66">
        <f t="shared" si="0"/>
        <v>437.89</v>
      </c>
      <c r="K45" s="67">
        <f t="shared" si="1"/>
        <v>45</v>
      </c>
      <c r="M45" s="1" t="s">
        <v>37</v>
      </c>
      <c r="N45" s="1" t="s">
        <v>82</v>
      </c>
      <c r="O45" s="1" t="s">
        <v>83</v>
      </c>
      <c r="P45" s="100"/>
      <c r="Q45" s="1" t="s">
        <v>417</v>
      </c>
      <c r="R45" s="1" t="s">
        <v>56</v>
      </c>
      <c r="S45" s="1" t="s">
        <v>249</v>
      </c>
    </row>
    <row r="46" spans="1:19" s="57" customFormat="1" ht="12.75" customHeight="1">
      <c r="A46" s="58">
        <v>42</v>
      </c>
      <c r="B46" s="59" t="s">
        <v>45</v>
      </c>
      <c r="C46" s="103" t="s">
        <v>43</v>
      </c>
      <c r="D46" s="104" t="s">
        <v>12</v>
      </c>
      <c r="E46" s="105" t="s">
        <v>61</v>
      </c>
      <c r="F46" s="63">
        <f>1!AG45</f>
        <v>205.07</v>
      </c>
      <c r="G46" s="63">
        <f>2!AG45</f>
        <v>184.1</v>
      </c>
      <c r="H46" s="64">
        <f>3!AG45</f>
        <v>143.51</v>
      </c>
      <c r="I46" s="65" t="str">
        <f>4!AG45</f>
        <v>nebyl</v>
      </c>
      <c r="J46" s="66">
        <f t="shared" si="0"/>
        <v>532.68</v>
      </c>
      <c r="K46" s="67">
        <f t="shared" si="1"/>
        <v>2</v>
      </c>
      <c r="M46" s="1" t="s">
        <v>37</v>
      </c>
      <c r="N46" s="1" t="s">
        <v>36</v>
      </c>
      <c r="O46" s="1" t="s">
        <v>21</v>
      </c>
      <c r="P46" s="100"/>
      <c r="Q46" s="1" t="s">
        <v>418</v>
      </c>
      <c r="R46" s="1" t="s">
        <v>56</v>
      </c>
      <c r="S46" s="1" t="s">
        <v>249</v>
      </c>
    </row>
    <row r="47" spans="1:19" s="57" customFormat="1" ht="12.75" customHeight="1">
      <c r="A47" s="58">
        <v>43</v>
      </c>
      <c r="B47" s="59" t="s">
        <v>479</v>
      </c>
      <c r="C47" s="60" t="s">
        <v>43</v>
      </c>
      <c r="D47" s="61" t="s">
        <v>12</v>
      </c>
      <c r="E47" s="62" t="s">
        <v>61</v>
      </c>
      <c r="F47" s="63">
        <f>1!AG46</f>
        <v>182.41</v>
      </c>
      <c r="G47" s="63">
        <f>2!AG46</f>
        <v>177.48</v>
      </c>
      <c r="H47" s="64">
        <f>3!AG46</f>
        <v>135.87</v>
      </c>
      <c r="I47" s="65" t="str">
        <f>4!AG46</f>
        <v>nebyl</v>
      </c>
      <c r="J47" s="66">
        <f t="shared" si="0"/>
        <v>495.76</v>
      </c>
      <c r="K47" s="67">
        <f t="shared" si="1"/>
        <v>19</v>
      </c>
      <c r="M47" s="57" t="s">
        <v>84</v>
      </c>
      <c r="N47" s="57" t="s">
        <v>17</v>
      </c>
      <c r="O47" s="57" t="s">
        <v>85</v>
      </c>
      <c r="P47" s="100"/>
      <c r="Q47" s="100" t="s">
        <v>112</v>
      </c>
      <c r="R47" s="100" t="s">
        <v>16</v>
      </c>
      <c r="S47" s="100" t="s">
        <v>21</v>
      </c>
    </row>
    <row r="48" spans="1:19" s="57" customFormat="1" ht="12.75" customHeight="1">
      <c r="A48" s="58">
        <v>44</v>
      </c>
      <c r="B48" s="59" t="s">
        <v>45</v>
      </c>
      <c r="C48" s="60" t="s">
        <v>120</v>
      </c>
      <c r="D48" s="61" t="s">
        <v>121</v>
      </c>
      <c r="E48" s="62" t="s">
        <v>117</v>
      </c>
      <c r="F48" s="63">
        <f>1!AG47</f>
        <v>187.61</v>
      </c>
      <c r="G48" s="63">
        <f>2!AG47</f>
        <v>184.56</v>
      </c>
      <c r="H48" s="64">
        <f>3!AG47</f>
        <v>140.82999999999998</v>
      </c>
      <c r="I48" s="65" t="str">
        <f>4!AG47</f>
        <v>nebyl</v>
      </c>
      <c r="J48" s="66">
        <f t="shared" si="0"/>
        <v>513</v>
      </c>
      <c r="K48" s="67">
        <f t="shared" si="1"/>
        <v>9</v>
      </c>
      <c r="M48" s="1" t="s">
        <v>150</v>
      </c>
      <c r="N48" s="1" t="s">
        <v>11</v>
      </c>
      <c r="O48" s="1" t="s">
        <v>21</v>
      </c>
      <c r="Q48" s="1" t="s">
        <v>151</v>
      </c>
      <c r="R48" s="1" t="s">
        <v>104</v>
      </c>
      <c r="S48" s="1" t="s">
        <v>152</v>
      </c>
    </row>
    <row r="49" spans="1:19" s="57" customFormat="1" ht="12.75" customHeight="1">
      <c r="A49" s="58">
        <v>45</v>
      </c>
      <c r="B49" s="59" t="s">
        <v>479</v>
      </c>
      <c r="C49" s="60" t="s">
        <v>120</v>
      </c>
      <c r="D49" s="61" t="s">
        <v>121</v>
      </c>
      <c r="E49" s="62" t="s">
        <v>117</v>
      </c>
      <c r="F49" s="63">
        <f>1!AG48</f>
        <v>167.55</v>
      </c>
      <c r="G49" s="63">
        <f>2!AG48</f>
        <v>168.79</v>
      </c>
      <c r="H49" s="64">
        <f>3!AG48</f>
        <v>136.12</v>
      </c>
      <c r="I49" s="65" t="str">
        <f>4!AG48</f>
        <v>nebyl</v>
      </c>
      <c r="J49" s="66">
        <f t="shared" si="0"/>
        <v>472.46000000000004</v>
      </c>
      <c r="K49" s="67">
        <f t="shared" si="1"/>
        <v>32</v>
      </c>
      <c r="M49" s="1" t="s">
        <v>58</v>
      </c>
      <c r="N49" s="1" t="s">
        <v>59</v>
      </c>
      <c r="O49" s="1" t="s">
        <v>21</v>
      </c>
      <c r="P49" s="100"/>
      <c r="Q49" s="1" t="s">
        <v>113</v>
      </c>
      <c r="R49" s="1" t="s">
        <v>28</v>
      </c>
      <c r="S49" s="1" t="s">
        <v>75</v>
      </c>
    </row>
    <row r="50" spans="1:19" s="57" customFormat="1" ht="12.75" customHeight="1">
      <c r="A50" s="58">
        <v>46</v>
      </c>
      <c r="B50" s="59" t="s">
        <v>45</v>
      </c>
      <c r="C50" s="60" t="s">
        <v>120</v>
      </c>
      <c r="D50" s="61" t="s">
        <v>16</v>
      </c>
      <c r="E50" s="62" t="s">
        <v>117</v>
      </c>
      <c r="F50" s="63">
        <f>1!AG49</f>
        <v>153.74</v>
      </c>
      <c r="G50" s="63">
        <f>2!AG49</f>
        <v>157.09</v>
      </c>
      <c r="H50" s="64">
        <f>3!AG49</f>
        <v>136.24</v>
      </c>
      <c r="I50" s="65" t="str">
        <f>4!AG49</f>
        <v>nebyl</v>
      </c>
      <c r="J50" s="66">
        <f t="shared" si="0"/>
        <v>447.07000000000005</v>
      </c>
      <c r="K50" s="67">
        <f t="shared" si="1"/>
        <v>43</v>
      </c>
      <c r="M50" s="100" t="s">
        <v>86</v>
      </c>
      <c r="N50" s="100" t="s">
        <v>16</v>
      </c>
      <c r="O50" s="100" t="s">
        <v>75</v>
      </c>
      <c r="P50" s="100"/>
      <c r="Q50" s="1" t="s">
        <v>53</v>
      </c>
      <c r="R50" s="1" t="s">
        <v>54</v>
      </c>
      <c r="S50" s="1" t="s">
        <v>222</v>
      </c>
    </row>
    <row r="51" spans="1:19" s="57" customFormat="1" ht="12.75" customHeight="1">
      <c r="A51" s="58">
        <v>47</v>
      </c>
      <c r="B51" s="59" t="s">
        <v>45</v>
      </c>
      <c r="C51" s="60" t="s">
        <v>466</v>
      </c>
      <c r="D51" s="61" t="s">
        <v>261</v>
      </c>
      <c r="E51" s="62" t="s">
        <v>117</v>
      </c>
      <c r="F51" s="63">
        <f>1!AG50</f>
        <v>134.34</v>
      </c>
      <c r="G51" s="63">
        <f>2!AG50</f>
        <v>153.1</v>
      </c>
      <c r="H51" s="64">
        <f>3!AG50</f>
        <v>98.36</v>
      </c>
      <c r="I51" s="65" t="str">
        <f>4!AG50</f>
        <v>nebyl</v>
      </c>
      <c r="J51" s="66">
        <f t="shared" si="0"/>
        <v>385.8</v>
      </c>
      <c r="K51" s="67">
        <f t="shared" si="1"/>
        <v>53</v>
      </c>
      <c r="M51" s="100" t="s">
        <v>298</v>
      </c>
      <c r="N51" s="100" t="s">
        <v>299</v>
      </c>
      <c r="O51" s="100" t="s">
        <v>300</v>
      </c>
      <c r="P51" s="100"/>
      <c r="Q51" s="1" t="s">
        <v>53</v>
      </c>
      <c r="R51" s="1" t="s">
        <v>54</v>
      </c>
      <c r="S51" s="1" t="s">
        <v>75</v>
      </c>
    </row>
    <row r="52" spans="1:19" s="57" customFormat="1" ht="12.75" customHeight="1">
      <c r="A52" s="58">
        <v>48</v>
      </c>
      <c r="B52" s="59" t="s">
        <v>45</v>
      </c>
      <c r="C52" s="60" t="s">
        <v>212</v>
      </c>
      <c r="D52" s="61" t="s">
        <v>67</v>
      </c>
      <c r="E52" s="62" t="s">
        <v>222</v>
      </c>
      <c r="F52" s="63">
        <f>1!AG51</f>
        <v>192.57</v>
      </c>
      <c r="G52" s="63">
        <f>2!AG51</f>
        <v>190.22</v>
      </c>
      <c r="H52" s="64">
        <f>3!AG51</f>
        <v>145.53</v>
      </c>
      <c r="I52" s="65" t="str">
        <f>4!AG51</f>
        <v>nebyl</v>
      </c>
      <c r="J52" s="66">
        <f t="shared" si="0"/>
        <v>528.3199999999999</v>
      </c>
      <c r="K52" s="67">
        <f t="shared" si="1"/>
        <v>4</v>
      </c>
      <c r="M52" s="100" t="s">
        <v>87</v>
      </c>
      <c r="N52" s="100" t="s">
        <v>121</v>
      </c>
      <c r="O52" s="100" t="s">
        <v>75</v>
      </c>
      <c r="P52" s="100"/>
      <c r="Q52" s="100" t="s">
        <v>195</v>
      </c>
      <c r="R52" s="100" t="s">
        <v>196</v>
      </c>
      <c r="S52" s="100" t="s">
        <v>165</v>
      </c>
    </row>
    <row r="53" spans="1:19" s="57" customFormat="1" ht="12.75" customHeight="1">
      <c r="A53" s="58">
        <v>49</v>
      </c>
      <c r="B53" s="59" t="s">
        <v>45</v>
      </c>
      <c r="C53" s="103" t="s">
        <v>402</v>
      </c>
      <c r="D53" s="104" t="s">
        <v>111</v>
      </c>
      <c r="E53" s="105" t="s">
        <v>175</v>
      </c>
      <c r="F53" s="63">
        <f>1!AG52</f>
        <v>171.82999999999998</v>
      </c>
      <c r="G53" s="63">
        <f>2!AG52</f>
        <v>183.95</v>
      </c>
      <c r="H53" s="64">
        <f>3!AG52</f>
        <v>144.97</v>
      </c>
      <c r="I53" s="65" t="str">
        <f>4!AG52</f>
        <v>nebyl</v>
      </c>
      <c r="J53" s="66">
        <f t="shared" si="0"/>
        <v>500.75</v>
      </c>
      <c r="K53" s="67">
        <f t="shared" si="1"/>
        <v>15</v>
      </c>
      <c r="M53" s="57" t="s">
        <v>87</v>
      </c>
      <c r="N53" s="57" t="s">
        <v>12</v>
      </c>
      <c r="O53" s="57" t="s">
        <v>88</v>
      </c>
      <c r="Q53" s="1" t="s">
        <v>419</v>
      </c>
      <c r="R53" s="1" t="s">
        <v>224</v>
      </c>
      <c r="S53" s="1"/>
    </row>
    <row r="54" spans="1:19" s="57" customFormat="1" ht="12.75" customHeight="1">
      <c r="A54" s="58">
        <v>50</v>
      </c>
      <c r="B54" s="59" t="s">
        <v>45</v>
      </c>
      <c r="C54" s="60" t="s">
        <v>342</v>
      </c>
      <c r="D54" s="61" t="s">
        <v>59</v>
      </c>
      <c r="E54" s="62" t="s">
        <v>22</v>
      </c>
      <c r="F54" s="63">
        <f>1!AG53</f>
        <v>194.97</v>
      </c>
      <c r="G54" s="63">
        <f>2!AG53</f>
        <v>176.97</v>
      </c>
      <c r="H54" s="64">
        <f>3!AG53</f>
        <v>145.08</v>
      </c>
      <c r="I54" s="65" t="str">
        <f>4!AG53</f>
        <v>nebyl</v>
      </c>
      <c r="J54" s="66">
        <f t="shared" si="0"/>
        <v>517.02</v>
      </c>
      <c r="K54" s="67">
        <f t="shared" si="1"/>
        <v>8</v>
      </c>
      <c r="M54" s="1" t="s">
        <v>420</v>
      </c>
      <c r="N54" s="1" t="s">
        <v>149</v>
      </c>
      <c r="O54" s="1" t="s">
        <v>173</v>
      </c>
      <c r="P54" s="100"/>
      <c r="Q54" s="100" t="s">
        <v>114</v>
      </c>
      <c r="R54" s="100" t="s">
        <v>40</v>
      </c>
      <c r="S54" s="100" t="s">
        <v>21</v>
      </c>
    </row>
    <row r="55" spans="1:19" s="57" customFormat="1" ht="12.75" customHeight="1">
      <c r="A55" s="58">
        <v>51</v>
      </c>
      <c r="B55" s="59" t="s">
        <v>45</v>
      </c>
      <c r="C55" s="60" t="s">
        <v>509</v>
      </c>
      <c r="D55" s="61" t="s">
        <v>406</v>
      </c>
      <c r="E55" s="105" t="s">
        <v>472</v>
      </c>
      <c r="F55" s="63">
        <f>1!AG54</f>
        <v>160.01</v>
      </c>
      <c r="G55" s="63">
        <f>2!AG54</f>
        <v>157.49</v>
      </c>
      <c r="H55" s="64">
        <f>3!AG54</f>
        <v>134.85</v>
      </c>
      <c r="I55" s="65" t="str">
        <f>4!AG54</f>
        <v>nebyl</v>
      </c>
      <c r="J55" s="66">
        <f t="shared" si="0"/>
        <v>452.35</v>
      </c>
      <c r="K55" s="67">
        <f t="shared" si="1"/>
        <v>39</v>
      </c>
      <c r="M55" s="100" t="s">
        <v>29</v>
      </c>
      <c r="N55" s="100" t="s">
        <v>11</v>
      </c>
      <c r="O55" s="100" t="s">
        <v>21</v>
      </c>
      <c r="P55" s="100"/>
      <c r="Q55" s="1" t="s">
        <v>421</v>
      </c>
      <c r="R55" s="1" t="s">
        <v>80</v>
      </c>
      <c r="S55" s="1" t="s">
        <v>422</v>
      </c>
    </row>
    <row r="56" spans="1:19" s="57" customFormat="1" ht="12.75" customHeight="1">
      <c r="A56" s="58">
        <v>52</v>
      </c>
      <c r="B56" s="59" t="s">
        <v>45</v>
      </c>
      <c r="C56" s="60" t="s">
        <v>500</v>
      </c>
      <c r="D56" s="61" t="s">
        <v>111</v>
      </c>
      <c r="E56" s="105" t="s">
        <v>21</v>
      </c>
      <c r="F56" s="63">
        <f>1!AG55</f>
        <v>116.77000000000001</v>
      </c>
      <c r="G56" s="63">
        <f>2!AG55</f>
        <v>123.03999999999999</v>
      </c>
      <c r="H56" s="64">
        <f>3!AG55</f>
        <v>113</v>
      </c>
      <c r="I56" s="65" t="str">
        <f>4!AG55</f>
        <v>nebyl</v>
      </c>
      <c r="J56" s="66">
        <f t="shared" si="0"/>
        <v>352.81</v>
      </c>
      <c r="K56" s="67">
        <f t="shared" si="1"/>
        <v>56</v>
      </c>
      <c r="M56" s="57" t="s">
        <v>89</v>
      </c>
      <c r="N56" s="57" t="s">
        <v>90</v>
      </c>
      <c r="O56" s="57" t="s">
        <v>21</v>
      </c>
      <c r="P56" s="100"/>
      <c r="Q56" s="1" t="s">
        <v>467</v>
      </c>
      <c r="R56" s="1" t="s">
        <v>50</v>
      </c>
      <c r="S56" s="1" t="s">
        <v>314</v>
      </c>
    </row>
    <row r="57" spans="1:19" s="57" customFormat="1" ht="12.75" customHeight="1">
      <c r="A57" s="58">
        <v>53</v>
      </c>
      <c r="B57" s="59" t="s">
        <v>45</v>
      </c>
      <c r="C57" s="103" t="s">
        <v>35</v>
      </c>
      <c r="D57" s="104" t="s">
        <v>17</v>
      </c>
      <c r="E57" s="105" t="s">
        <v>57</v>
      </c>
      <c r="F57" s="63">
        <f>1!AG56</f>
        <v>162.06</v>
      </c>
      <c r="G57" s="63">
        <f>2!AG56</f>
        <v>189.62</v>
      </c>
      <c r="H57" s="64">
        <f>3!AG56</f>
        <v>136.48</v>
      </c>
      <c r="I57" s="65" t="str">
        <f>4!AG56</f>
        <v>nebyl</v>
      </c>
      <c r="J57" s="66">
        <f t="shared" si="0"/>
        <v>488.15999999999997</v>
      </c>
      <c r="K57" s="67">
        <f t="shared" si="1"/>
        <v>23</v>
      </c>
      <c r="M57" s="1" t="s">
        <v>91</v>
      </c>
      <c r="N57" s="1" t="s">
        <v>406</v>
      </c>
      <c r="O57" s="1" t="s">
        <v>21</v>
      </c>
      <c r="Q57" s="100" t="s">
        <v>197</v>
      </c>
      <c r="R57" s="100" t="s">
        <v>15</v>
      </c>
      <c r="S57" s="100" t="s">
        <v>57</v>
      </c>
    </row>
    <row r="58" spans="1:19" s="57" customFormat="1" ht="12.75" customHeight="1">
      <c r="A58" s="58">
        <v>54</v>
      </c>
      <c r="B58" s="59" t="s">
        <v>479</v>
      </c>
      <c r="C58" s="60" t="s">
        <v>35</v>
      </c>
      <c r="D58" s="61" t="s">
        <v>17</v>
      </c>
      <c r="E58" s="62" t="s">
        <v>57</v>
      </c>
      <c r="F58" s="63">
        <f>1!AG57</f>
        <v>150.45</v>
      </c>
      <c r="G58" s="63">
        <f>2!AG57</f>
        <v>154.3</v>
      </c>
      <c r="H58" s="64">
        <f>3!AG57</f>
        <v>127.28999999999999</v>
      </c>
      <c r="I58" s="65" t="str">
        <f>4!AG57</f>
        <v>nebyl</v>
      </c>
      <c r="J58" s="66">
        <f t="shared" si="0"/>
        <v>432.03999999999996</v>
      </c>
      <c r="K58" s="67">
        <f t="shared" si="1"/>
        <v>47</v>
      </c>
      <c r="M58" s="57" t="s">
        <v>91</v>
      </c>
      <c r="N58" s="57" t="s">
        <v>167</v>
      </c>
      <c r="O58" s="57" t="s">
        <v>57</v>
      </c>
      <c r="P58" s="100"/>
      <c r="Q58" s="100" t="s">
        <v>308</v>
      </c>
      <c r="R58" s="100" t="s">
        <v>289</v>
      </c>
      <c r="S58" s="100" t="s">
        <v>277</v>
      </c>
    </row>
    <row r="59" spans="1:19" s="57" customFormat="1" ht="12.75" customHeight="1">
      <c r="A59" s="58">
        <v>55</v>
      </c>
      <c r="B59" s="59" t="s">
        <v>45</v>
      </c>
      <c r="C59" s="60" t="s">
        <v>511</v>
      </c>
      <c r="D59" s="61" t="s">
        <v>92</v>
      </c>
      <c r="E59" s="62" t="s">
        <v>306</v>
      </c>
      <c r="F59" s="63">
        <f>1!AG58</f>
        <v>81.86</v>
      </c>
      <c r="G59" s="63">
        <f>2!AG58</f>
        <v>82.39</v>
      </c>
      <c r="H59" s="64">
        <f>3!AG58</f>
        <v>107.8</v>
      </c>
      <c r="I59" s="65" t="str">
        <f>4!AG58</f>
        <v>nebyl</v>
      </c>
      <c r="J59" s="66">
        <f t="shared" si="0"/>
        <v>272.05</v>
      </c>
      <c r="K59" s="67">
        <f t="shared" si="1"/>
        <v>60</v>
      </c>
      <c r="M59" s="100" t="s">
        <v>91</v>
      </c>
      <c r="N59" s="100" t="s">
        <v>92</v>
      </c>
      <c r="O59" s="100" t="s">
        <v>93</v>
      </c>
      <c r="Q59" s="1" t="s">
        <v>198</v>
      </c>
      <c r="R59" s="1" t="s">
        <v>199</v>
      </c>
      <c r="S59" s="1" t="s">
        <v>200</v>
      </c>
    </row>
    <row r="60" spans="1:19" s="57" customFormat="1" ht="12.75" customHeight="1">
      <c r="A60" s="58">
        <v>56</v>
      </c>
      <c r="B60" s="59" t="s">
        <v>45</v>
      </c>
      <c r="C60" s="60" t="s">
        <v>49</v>
      </c>
      <c r="D60" s="61" t="s">
        <v>48</v>
      </c>
      <c r="E60" s="105" t="s">
        <v>57</v>
      </c>
      <c r="F60" s="63">
        <f>1!AG59</f>
        <v>189.26</v>
      </c>
      <c r="G60" s="63">
        <f>2!AG59</f>
        <v>172.99</v>
      </c>
      <c r="H60" s="64">
        <f>3!AG59</f>
        <v>137.59</v>
      </c>
      <c r="I60" s="65" t="str">
        <f>4!AG59</f>
        <v>nebyl</v>
      </c>
      <c r="J60" s="66">
        <f t="shared" si="0"/>
        <v>499.84000000000003</v>
      </c>
      <c r="K60" s="67">
        <f t="shared" si="1"/>
        <v>16</v>
      </c>
      <c r="M60" s="1" t="s">
        <v>91</v>
      </c>
      <c r="N60" s="1" t="s">
        <v>138</v>
      </c>
      <c r="O60" s="1" t="s">
        <v>117</v>
      </c>
      <c r="P60" s="100"/>
      <c r="Q60" s="100" t="s">
        <v>313</v>
      </c>
      <c r="R60" s="100" t="s">
        <v>36</v>
      </c>
      <c r="S60" s="100" t="s">
        <v>314</v>
      </c>
    </row>
    <row r="61" spans="1:19" s="57" customFormat="1" ht="12.75" customHeight="1">
      <c r="A61" s="58">
        <v>57</v>
      </c>
      <c r="B61" s="59" t="s">
        <v>45</v>
      </c>
      <c r="C61" s="103" t="s">
        <v>23</v>
      </c>
      <c r="D61" s="104" t="s">
        <v>11</v>
      </c>
      <c r="E61" s="105" t="s">
        <v>57</v>
      </c>
      <c r="F61" s="63">
        <f>1!AG60</f>
        <v>173.92000000000002</v>
      </c>
      <c r="G61" s="63">
        <f>2!AG60</f>
        <v>177.89</v>
      </c>
      <c r="H61" s="64">
        <f>3!AG60</f>
        <v>121.85</v>
      </c>
      <c r="I61" s="65" t="str">
        <f>4!AG60</f>
        <v>nebyl</v>
      </c>
      <c r="J61" s="66">
        <f t="shared" si="0"/>
        <v>473.65999999999997</v>
      </c>
      <c r="K61" s="67">
        <f t="shared" si="1"/>
        <v>30</v>
      </c>
      <c r="M61" s="1" t="s">
        <v>91</v>
      </c>
      <c r="N61" s="1" t="s">
        <v>36</v>
      </c>
      <c r="O61" s="1" t="s">
        <v>304</v>
      </c>
      <c r="P61" s="100"/>
      <c r="Q61" s="1" t="s">
        <v>115</v>
      </c>
      <c r="R61" s="1" t="s">
        <v>13</v>
      </c>
      <c r="S61" s="1" t="s">
        <v>75</v>
      </c>
    </row>
    <row r="62" spans="1:19" s="57" customFormat="1" ht="12.75" customHeight="1">
      <c r="A62" s="58">
        <v>58</v>
      </c>
      <c r="B62" s="59" t="s">
        <v>45</v>
      </c>
      <c r="C62" s="60" t="s">
        <v>27</v>
      </c>
      <c r="D62" s="61" t="s">
        <v>13</v>
      </c>
      <c r="E62" s="105" t="s">
        <v>21</v>
      </c>
      <c r="F62" s="63">
        <f>1!AG61</f>
        <v>162.48</v>
      </c>
      <c r="G62" s="63">
        <f>2!AG61</f>
        <v>151.4</v>
      </c>
      <c r="H62" s="64">
        <f>3!AG61</f>
        <v>133.62</v>
      </c>
      <c r="I62" s="65" t="str">
        <f>4!AG61</f>
        <v>nebyl</v>
      </c>
      <c r="J62" s="66">
        <f t="shared" si="0"/>
        <v>447.5</v>
      </c>
      <c r="K62" s="67">
        <f t="shared" si="1"/>
        <v>42</v>
      </c>
      <c r="M62" s="1" t="s">
        <v>91</v>
      </c>
      <c r="N62" s="1" t="s">
        <v>11</v>
      </c>
      <c r="O62" s="1" t="s">
        <v>57</v>
      </c>
      <c r="P62" s="100"/>
      <c r="Q62" s="100" t="s">
        <v>116</v>
      </c>
      <c r="R62" s="100" t="s">
        <v>40</v>
      </c>
      <c r="S62" s="100" t="s">
        <v>117</v>
      </c>
    </row>
    <row r="63" spans="1:19" s="57" customFormat="1" ht="12.75" customHeight="1">
      <c r="A63" s="58">
        <v>59</v>
      </c>
      <c r="B63" s="59" t="s">
        <v>45</v>
      </c>
      <c r="C63" s="60" t="s">
        <v>30</v>
      </c>
      <c r="D63" s="61" t="s">
        <v>31</v>
      </c>
      <c r="E63" s="62" t="s">
        <v>21</v>
      </c>
      <c r="F63" s="63">
        <f>1!AG62</f>
        <v>168.78</v>
      </c>
      <c r="G63" s="63">
        <f>2!AG62</f>
        <v>163.6</v>
      </c>
      <c r="H63" s="64">
        <f>3!AG62</f>
        <v>131.57</v>
      </c>
      <c r="I63" s="65" t="str">
        <f>4!AG62</f>
        <v>nebyl</v>
      </c>
      <c r="J63" s="66">
        <f t="shared" si="0"/>
        <v>463.95</v>
      </c>
      <c r="K63" s="67">
        <f t="shared" si="1"/>
        <v>35</v>
      </c>
      <c r="M63" s="100" t="s">
        <v>305</v>
      </c>
      <c r="N63" s="100" t="s">
        <v>268</v>
      </c>
      <c r="O63" s="100" t="s">
        <v>306</v>
      </c>
      <c r="Q63" s="1" t="s">
        <v>315</v>
      </c>
      <c r="R63" s="1" t="s">
        <v>12</v>
      </c>
      <c r="S63" s="1" t="s">
        <v>78</v>
      </c>
    </row>
    <row r="64" spans="1:19" s="57" customFormat="1" ht="12.75" customHeight="1">
      <c r="A64" s="58">
        <v>60</v>
      </c>
      <c r="B64" s="59" t="s">
        <v>45</v>
      </c>
      <c r="C64" s="103" t="s">
        <v>246</v>
      </c>
      <c r="D64" s="104" t="s">
        <v>16</v>
      </c>
      <c r="E64" s="62" t="s">
        <v>21</v>
      </c>
      <c r="F64" s="63">
        <f>1!AG63</f>
        <v>198.09</v>
      </c>
      <c r="G64" s="63">
        <f>2!AG63</f>
        <v>188.48</v>
      </c>
      <c r="H64" s="64">
        <f>3!AG63</f>
        <v>140.55</v>
      </c>
      <c r="I64" s="65" t="str">
        <f>4!AG63</f>
        <v>nebyl</v>
      </c>
      <c r="J64" s="66">
        <f t="shared" si="0"/>
        <v>527.12</v>
      </c>
      <c r="K64" s="67">
        <f t="shared" si="1"/>
        <v>5</v>
      </c>
      <c r="M64" s="100" t="s">
        <v>392</v>
      </c>
      <c r="N64" s="100" t="s">
        <v>11</v>
      </c>
      <c r="O64" s="100" t="s">
        <v>307</v>
      </c>
      <c r="P64" s="100"/>
      <c r="Q64" s="1" t="s">
        <v>423</v>
      </c>
      <c r="R64" s="1" t="s">
        <v>111</v>
      </c>
      <c r="S64" s="1" t="s">
        <v>117</v>
      </c>
    </row>
    <row r="65" spans="1:19" s="57" customFormat="1" ht="12.75" customHeight="1">
      <c r="A65" s="58">
        <v>61</v>
      </c>
      <c r="B65" s="59" t="s">
        <v>45</v>
      </c>
      <c r="C65" s="103" t="s">
        <v>215</v>
      </c>
      <c r="D65" s="104" t="s">
        <v>67</v>
      </c>
      <c r="E65" s="105" t="s">
        <v>241</v>
      </c>
      <c r="F65" s="63">
        <f>1!AG64</f>
        <v>150.25</v>
      </c>
      <c r="G65" s="63">
        <f>2!AG64</f>
        <v>160.93</v>
      </c>
      <c r="H65" s="64">
        <f>3!AG64</f>
        <v>131.49</v>
      </c>
      <c r="I65" s="65" t="str">
        <f>4!AG64</f>
        <v>nebyl</v>
      </c>
      <c r="J65" s="66">
        <f t="shared" si="0"/>
        <v>442.67</v>
      </c>
      <c r="K65" s="67">
        <f t="shared" si="1"/>
        <v>44</v>
      </c>
      <c r="M65" s="1" t="s">
        <v>309</v>
      </c>
      <c r="N65" s="1" t="s">
        <v>11</v>
      </c>
      <c r="O65" s="1" t="s">
        <v>307</v>
      </c>
      <c r="Q65" s="1" t="s">
        <v>62</v>
      </c>
      <c r="R65" s="1" t="s">
        <v>28</v>
      </c>
      <c r="S65" s="1" t="s">
        <v>168</v>
      </c>
    </row>
    <row r="66" spans="1:19" ht="12.75" customHeight="1">
      <c r="A66" s="58">
        <v>62</v>
      </c>
      <c r="B66" s="59" t="s">
        <v>45</v>
      </c>
      <c r="C66" s="103"/>
      <c r="D66" s="104"/>
      <c r="E66" s="105"/>
      <c r="F66" s="63" t="str">
        <f>1!AG65</f>
        <v>©</v>
      </c>
      <c r="G66" s="63" t="str">
        <f>2!AG65</f>
        <v>©</v>
      </c>
      <c r="H66" s="64" t="str">
        <f>3!AG65</f>
        <v>©</v>
      </c>
      <c r="I66" s="65" t="str">
        <f>4!AG65</f>
        <v>©</v>
      </c>
      <c r="J66" s="66">
        <f t="shared" si="0"/>
        <v>0</v>
      </c>
      <c r="K66" s="67">
        <f t="shared" si="1"/>
        <v>62</v>
      </c>
      <c r="M66" s="100" t="s">
        <v>310</v>
      </c>
      <c r="N66" s="100" t="s">
        <v>311</v>
      </c>
      <c r="O66" s="100" t="s">
        <v>312</v>
      </c>
      <c r="P66" s="100"/>
      <c r="Q66" s="100" t="s">
        <v>316</v>
      </c>
      <c r="R66" s="100" t="s">
        <v>111</v>
      </c>
      <c r="S66" s="100" t="s">
        <v>168</v>
      </c>
    </row>
    <row r="67" spans="1:19" ht="12.75" customHeight="1">
      <c r="A67" s="58">
        <v>63</v>
      </c>
      <c r="B67" s="59" t="s">
        <v>45</v>
      </c>
      <c r="C67" s="103"/>
      <c r="D67" s="104"/>
      <c r="E67" s="105"/>
      <c r="F67" s="63" t="str">
        <f>1!AG66</f>
        <v>©</v>
      </c>
      <c r="G67" s="63" t="str">
        <f>2!AG66</f>
        <v>©</v>
      </c>
      <c r="H67" s="64" t="str">
        <f>3!AG66</f>
        <v>©</v>
      </c>
      <c r="I67" s="65" t="str">
        <f>4!AG66</f>
        <v>©</v>
      </c>
      <c r="J67" s="66">
        <f t="shared" si="0"/>
        <v>0</v>
      </c>
      <c r="K67" s="67">
        <f t="shared" si="1"/>
        <v>62</v>
      </c>
      <c r="M67" s="1" t="s">
        <v>94</v>
      </c>
      <c r="N67" s="1" t="s">
        <v>17</v>
      </c>
      <c r="O67" s="1" t="s">
        <v>178</v>
      </c>
      <c r="P67" s="100"/>
      <c r="Q67" s="1" t="s">
        <v>32</v>
      </c>
      <c r="R67" s="1" t="s">
        <v>33</v>
      </c>
      <c r="S67" s="1" t="s">
        <v>21</v>
      </c>
    </row>
    <row r="68" spans="1:19" ht="12.75" customHeight="1">
      <c r="A68" s="58">
        <v>64</v>
      </c>
      <c r="B68" s="59" t="s">
        <v>45</v>
      </c>
      <c r="C68" s="60"/>
      <c r="D68" s="61"/>
      <c r="E68" s="62"/>
      <c r="F68" s="63" t="str">
        <f>1!AG67</f>
        <v>©</v>
      </c>
      <c r="G68" s="63" t="str">
        <f>2!AG67</f>
        <v>©</v>
      </c>
      <c r="H68" s="64" t="str">
        <f>3!AG67</f>
        <v>©</v>
      </c>
      <c r="I68" s="65" t="str">
        <f>4!AG67</f>
        <v>©</v>
      </c>
      <c r="J68" s="66">
        <f t="shared" si="0"/>
        <v>0</v>
      </c>
      <c r="K68" s="67">
        <f t="shared" si="1"/>
        <v>62</v>
      </c>
      <c r="M68" s="100" t="s">
        <v>94</v>
      </c>
      <c r="N68" s="100" t="s">
        <v>15</v>
      </c>
      <c r="O68" s="100" t="s">
        <v>57</v>
      </c>
      <c r="P68" s="57"/>
      <c r="Q68" s="100" t="s">
        <v>317</v>
      </c>
      <c r="R68" s="100" t="s">
        <v>318</v>
      </c>
      <c r="S68" s="100" t="s">
        <v>398</v>
      </c>
    </row>
    <row r="69" spans="1:19" ht="12.75" customHeight="1">
      <c r="A69" s="58">
        <v>65</v>
      </c>
      <c r="B69" s="59" t="s">
        <v>45</v>
      </c>
      <c r="C69" s="60"/>
      <c r="D69" s="61"/>
      <c r="E69" s="62"/>
      <c r="F69" s="63" t="str">
        <f>1!AG68</f>
        <v>©</v>
      </c>
      <c r="G69" s="63" t="str">
        <f>2!AG68</f>
        <v>©</v>
      </c>
      <c r="H69" s="64" t="str">
        <f>3!AG68</f>
        <v>©</v>
      </c>
      <c r="I69" s="65" t="str">
        <f>4!AG68</f>
        <v>©</v>
      </c>
      <c r="J69" s="66">
        <f t="shared" si="0"/>
        <v>0</v>
      </c>
      <c r="K69" s="67">
        <f t="shared" si="1"/>
        <v>62</v>
      </c>
      <c r="M69" s="1" t="s">
        <v>94</v>
      </c>
      <c r="N69" s="1" t="s">
        <v>18</v>
      </c>
      <c r="O69" s="1" t="s">
        <v>205</v>
      </c>
      <c r="P69" s="100"/>
      <c r="Q69" s="1" t="s">
        <v>320</v>
      </c>
      <c r="R69" s="1" t="s">
        <v>60</v>
      </c>
      <c r="S69" s="1" t="s">
        <v>321</v>
      </c>
    </row>
    <row r="70" spans="1:19" ht="12.75" customHeight="1">
      <c r="A70" s="58">
        <v>66</v>
      </c>
      <c r="B70" s="59" t="s">
        <v>45</v>
      </c>
      <c r="C70" s="60"/>
      <c r="D70" s="61"/>
      <c r="E70" s="62"/>
      <c r="F70" s="63" t="str">
        <f>1!AG69</f>
        <v>©</v>
      </c>
      <c r="G70" s="63" t="str">
        <f>2!AG69</f>
        <v>©</v>
      </c>
      <c r="H70" s="64" t="str">
        <f>3!AG69</f>
        <v>©</v>
      </c>
      <c r="I70" s="65" t="str">
        <f>4!AG69</f>
        <v>©</v>
      </c>
      <c r="J70" s="66">
        <f aca="true" t="shared" si="2" ref="J70:J81">SUM(F70:I70)</f>
        <v>0</v>
      </c>
      <c r="K70" s="67">
        <f aca="true" t="shared" si="3" ref="K70:K89">RANK(J70,$J$5:$J$89)</f>
        <v>62</v>
      </c>
      <c r="M70" s="57" t="s">
        <v>14</v>
      </c>
      <c r="N70" s="57" t="s">
        <v>15</v>
      </c>
      <c r="O70" s="57" t="s">
        <v>21</v>
      </c>
      <c r="P70" s="57"/>
      <c r="Q70" s="1" t="s">
        <v>463</v>
      </c>
      <c r="R70" s="1" t="s">
        <v>13</v>
      </c>
      <c r="S70" s="1" t="s">
        <v>297</v>
      </c>
    </row>
    <row r="71" spans="1:19" ht="12.75" customHeight="1">
      <c r="A71" s="58">
        <v>67</v>
      </c>
      <c r="B71" s="59" t="s">
        <v>45</v>
      </c>
      <c r="C71" s="60"/>
      <c r="D71" s="61"/>
      <c r="E71" s="62"/>
      <c r="F71" s="63" t="str">
        <f>1!AG70</f>
        <v>©</v>
      </c>
      <c r="G71" s="63" t="str">
        <f>2!AG70</f>
        <v>©</v>
      </c>
      <c r="H71" s="64" t="str">
        <f>3!AG70</f>
        <v>©</v>
      </c>
      <c r="I71" s="65" t="str">
        <f>4!AG70</f>
        <v>©</v>
      </c>
      <c r="J71" s="66">
        <f t="shared" si="2"/>
        <v>0</v>
      </c>
      <c r="K71" s="67">
        <f t="shared" si="3"/>
        <v>62</v>
      </c>
      <c r="M71" s="1" t="s">
        <v>14</v>
      </c>
      <c r="N71" s="1" t="s">
        <v>18</v>
      </c>
      <c r="O71" s="1" t="s">
        <v>95</v>
      </c>
      <c r="P71" s="100"/>
      <c r="Q71" s="100" t="s">
        <v>322</v>
      </c>
      <c r="R71" s="100" t="s">
        <v>323</v>
      </c>
      <c r="S71" s="100" t="s">
        <v>205</v>
      </c>
    </row>
    <row r="72" spans="1:19" ht="12.75" customHeight="1">
      <c r="A72" s="58">
        <v>68</v>
      </c>
      <c r="B72" s="59" t="s">
        <v>45</v>
      </c>
      <c r="C72" s="103"/>
      <c r="D72" s="104"/>
      <c r="E72" s="105"/>
      <c r="F72" s="63" t="str">
        <f>1!AG71</f>
        <v>©</v>
      </c>
      <c r="G72" s="63" t="str">
        <f>2!AG71</f>
        <v>©</v>
      </c>
      <c r="H72" s="64" t="str">
        <f>3!AG71</f>
        <v>©</v>
      </c>
      <c r="I72" s="65" t="str">
        <f>4!AG71</f>
        <v>©</v>
      </c>
      <c r="J72" s="66">
        <f t="shared" si="2"/>
        <v>0</v>
      </c>
      <c r="K72" s="67">
        <f t="shared" si="3"/>
        <v>62</v>
      </c>
      <c r="M72" s="100" t="s">
        <v>252</v>
      </c>
      <c r="N72" s="100" t="s">
        <v>50</v>
      </c>
      <c r="O72" s="100" t="s">
        <v>253</v>
      </c>
      <c r="P72" s="57"/>
      <c r="Q72" s="1" t="s">
        <v>424</v>
      </c>
      <c r="R72" s="1" t="s">
        <v>425</v>
      </c>
      <c r="S72" s="1" t="s">
        <v>57</v>
      </c>
    </row>
    <row r="73" spans="1:19" ht="12.75" customHeight="1">
      <c r="A73" s="58">
        <v>69</v>
      </c>
      <c r="B73" s="59" t="s">
        <v>45</v>
      </c>
      <c r="C73" s="60"/>
      <c r="D73" s="61"/>
      <c r="E73" s="62"/>
      <c r="F73" s="63" t="str">
        <f>1!AG72</f>
        <v>©</v>
      </c>
      <c r="G73" s="63" t="str">
        <f>2!AG72</f>
        <v>©</v>
      </c>
      <c r="H73" s="64" t="str">
        <f>3!AG72</f>
        <v>©</v>
      </c>
      <c r="I73" s="65" t="str">
        <f>4!AG72</f>
        <v>©</v>
      </c>
      <c r="J73" s="66">
        <f t="shared" si="2"/>
        <v>0</v>
      </c>
      <c r="K73" s="67">
        <f t="shared" si="3"/>
        <v>62</v>
      </c>
      <c r="M73" s="1" t="s">
        <v>96</v>
      </c>
      <c r="N73" s="1" t="s">
        <v>97</v>
      </c>
      <c r="O73" s="1" t="s">
        <v>22</v>
      </c>
      <c r="P73" s="100"/>
      <c r="Q73" s="100" t="s">
        <v>201</v>
      </c>
      <c r="R73" s="100" t="s">
        <v>77</v>
      </c>
      <c r="S73" s="100" t="s">
        <v>202</v>
      </c>
    </row>
    <row r="74" spans="1:19" ht="12.75" customHeight="1">
      <c r="A74" s="58">
        <v>70</v>
      </c>
      <c r="B74" s="59" t="s">
        <v>45</v>
      </c>
      <c r="C74" s="103"/>
      <c r="D74" s="104"/>
      <c r="E74" s="105"/>
      <c r="F74" s="63" t="str">
        <f>1!AG73</f>
        <v>©</v>
      </c>
      <c r="G74" s="63" t="str">
        <f>2!AG73</f>
        <v>©</v>
      </c>
      <c r="H74" s="64" t="str">
        <f>3!AG73</f>
        <v>©</v>
      </c>
      <c r="I74" s="65" t="str">
        <f>4!AG73</f>
        <v>©</v>
      </c>
      <c r="J74" s="66">
        <f t="shared" si="2"/>
        <v>0</v>
      </c>
      <c r="K74" s="67">
        <f t="shared" si="3"/>
        <v>62</v>
      </c>
      <c r="M74" s="1" t="s">
        <v>24</v>
      </c>
      <c r="N74" s="1" t="s">
        <v>16</v>
      </c>
      <c r="O74" s="1" t="s">
        <v>168</v>
      </c>
      <c r="P74" s="100"/>
      <c r="Q74" s="1" t="s">
        <v>43</v>
      </c>
      <c r="R74" s="1" t="s">
        <v>12</v>
      </c>
      <c r="S74" s="1" t="s">
        <v>21</v>
      </c>
    </row>
    <row r="75" spans="1:19" ht="12.75" customHeight="1">
      <c r="A75" s="58">
        <v>71</v>
      </c>
      <c r="B75" s="59" t="s">
        <v>45</v>
      </c>
      <c r="C75" s="103"/>
      <c r="D75" s="104"/>
      <c r="E75" s="105"/>
      <c r="F75" s="63" t="str">
        <f>1!AG74</f>
        <v>©</v>
      </c>
      <c r="G75" s="63" t="str">
        <f>2!AG74</f>
        <v>©</v>
      </c>
      <c r="H75" s="64" t="str">
        <f>3!AG74</f>
        <v>©</v>
      </c>
      <c r="I75" s="65" t="str">
        <f>4!AG74</f>
        <v>©</v>
      </c>
      <c r="J75" s="66">
        <f t="shared" si="2"/>
        <v>0</v>
      </c>
      <c r="K75" s="67">
        <f t="shared" si="3"/>
        <v>62</v>
      </c>
      <c r="M75" s="100" t="s">
        <v>319</v>
      </c>
      <c r="N75" s="100" t="s">
        <v>16</v>
      </c>
      <c r="O75" s="100" t="s">
        <v>168</v>
      </c>
      <c r="P75" s="57"/>
      <c r="Q75" s="100" t="s">
        <v>43</v>
      </c>
      <c r="R75" s="100" t="s">
        <v>12</v>
      </c>
      <c r="S75" s="100" t="s">
        <v>61</v>
      </c>
    </row>
    <row r="76" spans="1:19" ht="12.75" customHeight="1">
      <c r="A76" s="58">
        <v>72</v>
      </c>
      <c r="B76" s="59" t="s">
        <v>45</v>
      </c>
      <c r="C76" s="60"/>
      <c r="D76" s="61"/>
      <c r="E76" s="62"/>
      <c r="F76" s="63" t="str">
        <f>1!AG75</f>
        <v>©</v>
      </c>
      <c r="G76" s="63" t="str">
        <f>2!AG75</f>
        <v>©</v>
      </c>
      <c r="H76" s="64" t="str">
        <f>3!AG75</f>
        <v>©</v>
      </c>
      <c r="I76" s="65" t="str">
        <f>4!AG75</f>
        <v>©</v>
      </c>
      <c r="J76" s="66">
        <f t="shared" si="2"/>
        <v>0</v>
      </c>
      <c r="K76" s="67">
        <f t="shared" si="3"/>
        <v>62</v>
      </c>
      <c r="M76" s="57" t="s">
        <v>396</v>
      </c>
      <c r="N76" s="57" t="s">
        <v>12</v>
      </c>
      <c r="O76" s="57" t="s">
        <v>266</v>
      </c>
      <c r="P76" s="100"/>
      <c r="Q76" s="57" t="s">
        <v>43</v>
      </c>
      <c r="R76" s="57" t="s">
        <v>80</v>
      </c>
      <c r="S76" s="57" t="s">
        <v>61</v>
      </c>
    </row>
    <row r="77" spans="1:19" ht="12.75" customHeight="1">
      <c r="A77" s="58">
        <v>73</v>
      </c>
      <c r="B77" s="59" t="s">
        <v>45</v>
      </c>
      <c r="C77" s="60"/>
      <c r="D77" s="61"/>
      <c r="E77" s="62"/>
      <c r="F77" s="63" t="str">
        <f>1!AG76</f>
        <v>©</v>
      </c>
      <c r="G77" s="63" t="str">
        <f>2!AG76</f>
        <v>©</v>
      </c>
      <c r="H77" s="64" t="str">
        <f>3!AG76</f>
        <v>©</v>
      </c>
      <c r="I77" s="65" t="str">
        <f>4!AG76</f>
        <v>©</v>
      </c>
      <c r="J77" s="66">
        <f t="shared" si="2"/>
        <v>0</v>
      </c>
      <c r="K77" s="67">
        <f t="shared" si="3"/>
        <v>62</v>
      </c>
      <c r="M77" s="57" t="s">
        <v>98</v>
      </c>
      <c r="N77" s="57" t="s">
        <v>16</v>
      </c>
      <c r="O77" s="57" t="s">
        <v>168</v>
      </c>
      <c r="P77" s="100"/>
      <c r="Q77" s="1" t="s">
        <v>474</v>
      </c>
      <c r="R77" s="1" t="s">
        <v>12</v>
      </c>
      <c r="S77" s="1" t="s">
        <v>61</v>
      </c>
    </row>
    <row r="78" spans="1:19" ht="12.75" customHeight="1">
      <c r="A78" s="58">
        <v>74</v>
      </c>
      <c r="B78" s="59" t="s">
        <v>45</v>
      </c>
      <c r="C78" s="60"/>
      <c r="D78" s="61"/>
      <c r="E78" s="62"/>
      <c r="F78" s="63" t="str">
        <f>1!AG77</f>
        <v>©</v>
      </c>
      <c r="G78" s="63" t="str">
        <f>2!AG77</f>
        <v>©</v>
      </c>
      <c r="H78" s="64" t="str">
        <f>3!AG77</f>
        <v>©</v>
      </c>
      <c r="I78" s="65" t="str">
        <f>4!AG77</f>
        <v>©</v>
      </c>
      <c r="J78" s="66">
        <f t="shared" si="2"/>
        <v>0</v>
      </c>
      <c r="K78" s="67">
        <f t="shared" si="3"/>
        <v>62</v>
      </c>
      <c r="M78" s="1" t="s">
        <v>324</v>
      </c>
      <c r="N78" s="1" t="s">
        <v>111</v>
      </c>
      <c r="O78" s="1" t="s">
        <v>241</v>
      </c>
      <c r="P78" s="100"/>
      <c r="Q78" s="100" t="s">
        <v>473</v>
      </c>
      <c r="R78" s="100" t="s">
        <v>12</v>
      </c>
      <c r="S78" s="100" t="s">
        <v>61</v>
      </c>
    </row>
    <row r="79" spans="1:19" ht="12.75" customHeight="1">
      <c r="A79" s="58">
        <v>75</v>
      </c>
      <c r="B79" s="59" t="s">
        <v>45</v>
      </c>
      <c r="C79" s="60"/>
      <c r="D79" s="61"/>
      <c r="E79" s="62"/>
      <c r="F79" s="63" t="str">
        <f>1!AG78</f>
        <v>©</v>
      </c>
      <c r="G79" s="63" t="str">
        <f>2!AG78</f>
        <v>©</v>
      </c>
      <c r="H79" s="64" t="str">
        <f>3!AG78</f>
        <v>©</v>
      </c>
      <c r="I79" s="65" t="str">
        <f>4!AG78</f>
        <v>©</v>
      </c>
      <c r="J79" s="66">
        <f t="shared" si="2"/>
        <v>0</v>
      </c>
      <c r="K79" s="67">
        <f t="shared" si="3"/>
        <v>62</v>
      </c>
      <c r="M79" s="100" t="s">
        <v>325</v>
      </c>
      <c r="N79" s="100" t="s">
        <v>16</v>
      </c>
      <c r="O79" s="100" t="s">
        <v>205</v>
      </c>
      <c r="P79" s="57"/>
      <c r="Q79" s="1" t="s">
        <v>118</v>
      </c>
      <c r="R79" s="1" t="s">
        <v>67</v>
      </c>
      <c r="S79" s="1" t="s">
        <v>21</v>
      </c>
    </row>
    <row r="80" spans="1:19" ht="12.75" customHeight="1">
      <c r="A80" s="58">
        <v>76</v>
      </c>
      <c r="B80" s="59" t="s">
        <v>45</v>
      </c>
      <c r="C80" s="60"/>
      <c r="D80" s="61"/>
      <c r="E80" s="62"/>
      <c r="F80" s="63" t="str">
        <f>1!AG79</f>
        <v>©</v>
      </c>
      <c r="G80" s="63" t="str">
        <f>2!AG79</f>
        <v>©</v>
      </c>
      <c r="H80" s="64" t="str">
        <f>3!AG79</f>
        <v>©</v>
      </c>
      <c r="I80" s="65" t="str">
        <f>4!AG79</f>
        <v>©</v>
      </c>
      <c r="J80" s="66">
        <f t="shared" si="2"/>
        <v>0</v>
      </c>
      <c r="K80" s="67">
        <f t="shared" si="3"/>
        <v>62</v>
      </c>
      <c r="M80" s="1" t="s">
        <v>428</v>
      </c>
      <c r="N80" s="1" t="s">
        <v>60</v>
      </c>
      <c r="O80" s="1" t="s">
        <v>416</v>
      </c>
      <c r="P80" s="100"/>
      <c r="Q80" s="100" t="s">
        <v>118</v>
      </c>
      <c r="R80" s="100" t="s">
        <v>119</v>
      </c>
      <c r="S80" s="100" t="s">
        <v>327</v>
      </c>
    </row>
    <row r="81" spans="1:19" ht="12.75" customHeight="1">
      <c r="A81" s="58">
        <v>77</v>
      </c>
      <c r="B81" s="59" t="s">
        <v>45</v>
      </c>
      <c r="C81" s="60"/>
      <c r="D81" s="61"/>
      <c r="E81" s="62"/>
      <c r="F81" s="63" t="str">
        <f>1!AG80</f>
        <v>©</v>
      </c>
      <c r="G81" s="63" t="str">
        <f>2!AG80</f>
        <v>©</v>
      </c>
      <c r="H81" s="64" t="str">
        <f>3!AG80</f>
        <v>©</v>
      </c>
      <c r="I81" s="65" t="str">
        <f>4!AG80</f>
        <v>©</v>
      </c>
      <c r="J81" s="66">
        <f t="shared" si="2"/>
        <v>0</v>
      </c>
      <c r="K81" s="67">
        <f t="shared" si="3"/>
        <v>62</v>
      </c>
      <c r="M81" s="1" t="s">
        <v>428</v>
      </c>
      <c r="N81" s="1" t="s">
        <v>60</v>
      </c>
      <c r="O81" s="1" t="s">
        <v>175</v>
      </c>
      <c r="P81" s="57"/>
      <c r="Q81" s="100" t="s">
        <v>118</v>
      </c>
      <c r="R81" s="100" t="s">
        <v>119</v>
      </c>
      <c r="S81" s="100" t="s">
        <v>21</v>
      </c>
    </row>
    <row r="82" spans="1:19" ht="12.75" customHeight="1">
      <c r="A82" s="58">
        <v>78</v>
      </c>
      <c r="B82" s="59" t="s">
        <v>45</v>
      </c>
      <c r="C82" s="60"/>
      <c r="D82" s="61"/>
      <c r="E82" s="62"/>
      <c r="F82" s="63" t="str">
        <f>1!AG81</f>
        <v>©</v>
      </c>
      <c r="G82" s="63" t="str">
        <f>2!AG81</f>
        <v>©</v>
      </c>
      <c r="H82" s="64" t="str">
        <f>3!AG81</f>
        <v>©</v>
      </c>
      <c r="I82" s="65" t="str">
        <f>4!AG81</f>
        <v>©</v>
      </c>
      <c r="J82" s="66">
        <f aca="true" t="shared" si="4" ref="J82:J89">SUM(F82:I82)</f>
        <v>0</v>
      </c>
      <c r="K82" s="67">
        <f t="shared" si="3"/>
        <v>62</v>
      </c>
      <c r="M82" s="1" t="s">
        <v>456</v>
      </c>
      <c r="N82" s="1" t="s">
        <v>187</v>
      </c>
      <c r="O82" s="1" t="s">
        <v>21</v>
      </c>
      <c r="P82" s="100"/>
      <c r="Q82" s="1" t="s">
        <v>426</v>
      </c>
      <c r="R82" s="1" t="s">
        <v>18</v>
      </c>
      <c r="S82" s="1" t="s">
        <v>21</v>
      </c>
    </row>
    <row r="83" spans="1:19" ht="12.75" customHeight="1">
      <c r="A83" s="58">
        <v>79</v>
      </c>
      <c r="B83" s="59" t="s">
        <v>45</v>
      </c>
      <c r="C83" s="103"/>
      <c r="D83" s="104"/>
      <c r="E83" s="105"/>
      <c r="F83" s="63" t="str">
        <f>1!AG82</f>
        <v>©</v>
      </c>
      <c r="G83" s="63" t="str">
        <f>2!AG82</f>
        <v>©</v>
      </c>
      <c r="H83" s="64" t="str">
        <f>3!AG82</f>
        <v>©</v>
      </c>
      <c r="I83" s="65" t="str">
        <f>4!AG82</f>
        <v>©</v>
      </c>
      <c r="J83" s="66">
        <f t="shared" si="4"/>
        <v>0</v>
      </c>
      <c r="K83" s="67">
        <f t="shared" si="3"/>
        <v>62</v>
      </c>
      <c r="M83" s="57" t="s">
        <v>99</v>
      </c>
      <c r="N83" s="57" t="s">
        <v>100</v>
      </c>
      <c r="O83" s="57" t="s">
        <v>78</v>
      </c>
      <c r="P83" s="57"/>
      <c r="Q83" s="1" t="s">
        <v>426</v>
      </c>
      <c r="R83" s="1" t="s">
        <v>18</v>
      </c>
      <c r="S83" s="1" t="s">
        <v>427</v>
      </c>
    </row>
    <row r="84" spans="1:19" ht="12.75" customHeight="1">
      <c r="A84" s="58">
        <v>80</v>
      </c>
      <c r="B84" s="59" t="s">
        <v>45</v>
      </c>
      <c r="C84" s="110"/>
      <c r="D84" s="111"/>
      <c r="E84" s="112"/>
      <c r="F84" s="63" t="str">
        <f>1!AG83</f>
        <v>©</v>
      </c>
      <c r="G84" s="63" t="str">
        <f>2!AG83</f>
        <v>©</v>
      </c>
      <c r="H84" s="64" t="str">
        <f>3!AG83</f>
        <v>©</v>
      </c>
      <c r="I84" s="65" t="str">
        <f>4!AG83</f>
        <v>©</v>
      </c>
      <c r="J84" s="66">
        <f t="shared" si="4"/>
        <v>0</v>
      </c>
      <c r="K84" s="67">
        <f t="shared" si="3"/>
        <v>62</v>
      </c>
      <c r="M84" s="1" t="s">
        <v>457</v>
      </c>
      <c r="N84" s="1" t="s">
        <v>40</v>
      </c>
      <c r="O84" s="1" t="s">
        <v>57</v>
      </c>
      <c r="P84" s="57"/>
      <c r="Q84" s="1" t="s">
        <v>400</v>
      </c>
      <c r="R84" s="1" t="s">
        <v>18</v>
      </c>
      <c r="S84" s="1" t="s">
        <v>21</v>
      </c>
    </row>
    <row r="85" spans="1:19" ht="12.75" customHeight="1">
      <c r="A85" s="58">
        <v>81</v>
      </c>
      <c r="B85" s="59" t="s">
        <v>45</v>
      </c>
      <c r="C85" s="110"/>
      <c r="D85" s="111"/>
      <c r="E85" s="112"/>
      <c r="F85" s="63" t="str">
        <f>1!AG84</f>
        <v>©</v>
      </c>
      <c r="G85" s="63" t="str">
        <f>2!AG84</f>
        <v>©</v>
      </c>
      <c r="H85" s="64" t="str">
        <f>3!AG84</f>
        <v>©</v>
      </c>
      <c r="I85" s="65" t="str">
        <f>4!AG84</f>
        <v>©</v>
      </c>
      <c r="J85" s="66">
        <f t="shared" si="4"/>
        <v>0</v>
      </c>
      <c r="K85" s="67">
        <f t="shared" si="3"/>
        <v>62</v>
      </c>
      <c r="M85" s="100" t="s">
        <v>46</v>
      </c>
      <c r="N85" s="100" t="s">
        <v>47</v>
      </c>
      <c r="O85" s="100" t="s">
        <v>326</v>
      </c>
      <c r="P85" s="57"/>
      <c r="Q85" s="100" t="s">
        <v>120</v>
      </c>
      <c r="R85" s="100" t="s">
        <v>121</v>
      </c>
      <c r="S85" s="100" t="s">
        <v>117</v>
      </c>
    </row>
    <row r="86" spans="1:19" ht="12.75" customHeight="1">
      <c r="A86" s="58">
        <v>82</v>
      </c>
      <c r="B86" s="59" t="s">
        <v>45</v>
      </c>
      <c r="C86" s="110"/>
      <c r="D86" s="111"/>
      <c r="E86" s="112"/>
      <c r="F86" s="63" t="str">
        <f>1!AG85</f>
        <v>©</v>
      </c>
      <c r="G86" s="63" t="str">
        <f>2!AG85</f>
        <v>©</v>
      </c>
      <c r="H86" s="64" t="str">
        <f>3!AG85</f>
        <v>©</v>
      </c>
      <c r="I86" s="65" t="str">
        <f>4!AG85</f>
        <v>©</v>
      </c>
      <c r="J86" s="66">
        <f t="shared" si="4"/>
        <v>0</v>
      </c>
      <c r="K86" s="67">
        <f t="shared" si="3"/>
        <v>62</v>
      </c>
      <c r="M86" s="57" t="s">
        <v>46</v>
      </c>
      <c r="N86" s="57" t="s">
        <v>47</v>
      </c>
      <c r="O86" s="57" t="s">
        <v>22</v>
      </c>
      <c r="P86" s="57"/>
      <c r="Q86" s="100" t="s">
        <v>120</v>
      </c>
      <c r="R86" s="100" t="s">
        <v>16</v>
      </c>
      <c r="S86" s="100" t="s">
        <v>117</v>
      </c>
    </row>
    <row r="87" spans="1:19" ht="12.75" customHeight="1">
      <c r="A87" s="58">
        <v>83</v>
      </c>
      <c r="B87" s="59" t="s">
        <v>45</v>
      </c>
      <c r="C87" s="110"/>
      <c r="D87" s="111"/>
      <c r="E87" s="112"/>
      <c r="F87" s="63" t="str">
        <f>1!AG86</f>
        <v>©</v>
      </c>
      <c r="G87" s="63" t="str">
        <f>2!AG86</f>
        <v>©</v>
      </c>
      <c r="H87" s="64" t="str">
        <f>3!AG86</f>
        <v>©</v>
      </c>
      <c r="I87" s="65" t="str">
        <f>4!AG86</f>
        <v>©</v>
      </c>
      <c r="J87" s="66">
        <f t="shared" si="4"/>
        <v>0</v>
      </c>
      <c r="K87" s="67">
        <f t="shared" si="3"/>
        <v>62</v>
      </c>
      <c r="M87" s="1" t="s">
        <v>328</v>
      </c>
      <c r="N87" s="1" t="s">
        <v>224</v>
      </c>
      <c r="O87" s="1" t="s">
        <v>222</v>
      </c>
      <c r="P87" s="57"/>
      <c r="Q87" s="1" t="s">
        <v>465</v>
      </c>
      <c r="R87" s="1" t="s">
        <v>121</v>
      </c>
      <c r="S87" s="1" t="s">
        <v>117</v>
      </c>
    </row>
    <row r="88" spans="1:19" ht="12.75" customHeight="1">
      <c r="A88" s="58">
        <v>84</v>
      </c>
      <c r="B88" s="109" t="s">
        <v>45</v>
      </c>
      <c r="C88" s="110"/>
      <c r="D88" s="111"/>
      <c r="E88" s="112"/>
      <c r="F88" s="63" t="str">
        <f>1!AG87</f>
        <v>©</v>
      </c>
      <c r="G88" s="63" t="str">
        <f>2!AG87</f>
        <v>©</v>
      </c>
      <c r="H88" s="64" t="str">
        <f>3!AG87</f>
        <v>©</v>
      </c>
      <c r="I88" s="65" t="str">
        <f>4!AG87</f>
        <v>©</v>
      </c>
      <c r="J88" s="66">
        <f t="shared" si="4"/>
        <v>0</v>
      </c>
      <c r="K88" s="67">
        <f t="shared" si="3"/>
        <v>62</v>
      </c>
      <c r="M88" s="100" t="s">
        <v>328</v>
      </c>
      <c r="N88" s="100" t="s">
        <v>224</v>
      </c>
      <c r="O88" s="100" t="s">
        <v>329</v>
      </c>
      <c r="P88" s="57"/>
      <c r="Q88" s="100" t="s">
        <v>464</v>
      </c>
      <c r="R88" s="100" t="s">
        <v>121</v>
      </c>
      <c r="S88" s="100" t="s">
        <v>117</v>
      </c>
    </row>
    <row r="89" spans="1:19" ht="12.75" customHeight="1" thickBot="1">
      <c r="A89" s="68">
        <v>85</v>
      </c>
      <c r="B89" s="69" t="s">
        <v>45</v>
      </c>
      <c r="C89" s="106"/>
      <c r="D89" s="107"/>
      <c r="E89" s="108"/>
      <c r="F89" s="70" t="str">
        <f>1!AG88</f>
        <v>©</v>
      </c>
      <c r="G89" s="70" t="str">
        <f>2!AG88</f>
        <v>©</v>
      </c>
      <c r="H89" s="71" t="str">
        <f>3!AG88</f>
        <v>©</v>
      </c>
      <c r="I89" s="72" t="str">
        <f>4!AG88</f>
        <v>©</v>
      </c>
      <c r="J89" s="73">
        <f t="shared" si="4"/>
        <v>0</v>
      </c>
      <c r="K89" s="74">
        <f t="shared" si="3"/>
        <v>62</v>
      </c>
      <c r="M89" s="100" t="s">
        <v>328</v>
      </c>
      <c r="N89" s="100" t="s">
        <v>224</v>
      </c>
      <c r="O89" s="100" t="s">
        <v>75</v>
      </c>
      <c r="P89" s="100"/>
      <c r="Q89" s="57" t="s">
        <v>466</v>
      </c>
      <c r="R89" s="57" t="s">
        <v>261</v>
      </c>
      <c r="S89" s="57" t="s">
        <v>117</v>
      </c>
    </row>
    <row r="90" spans="1:19" ht="12.75">
      <c r="A90" s="75"/>
      <c r="B90" s="75"/>
      <c r="C90" s="184" t="s">
        <v>9</v>
      </c>
      <c r="D90" s="76">
        <f ca="1">NOW()</f>
        <v>44408.77140706019</v>
      </c>
      <c r="M90" s="57" t="s">
        <v>429</v>
      </c>
      <c r="N90" s="57" t="s">
        <v>56</v>
      </c>
      <c r="O90" s="57" t="s">
        <v>173</v>
      </c>
      <c r="P90" s="57"/>
      <c r="Q90" s="100" t="s">
        <v>203</v>
      </c>
      <c r="R90" s="100" t="s">
        <v>80</v>
      </c>
      <c r="S90" s="100" t="s">
        <v>204</v>
      </c>
    </row>
    <row r="91" spans="2:19" ht="12.75">
      <c r="B91" s="77">
        <f>COUNTIF(B5:B89,"R")</f>
        <v>9</v>
      </c>
      <c r="C91" s="184"/>
      <c r="D91" s="78">
        <f ca="1">NOW()</f>
        <v>44408.77140706019</v>
      </c>
      <c r="F91" s="79">
        <f>1!AG2</f>
        <v>0</v>
      </c>
      <c r="G91" s="79">
        <f>2!AG2</f>
        <v>0</v>
      </c>
      <c r="H91" s="79">
        <f>3!AG2</f>
        <v>0</v>
      </c>
      <c r="I91" s="79">
        <f>4!AG2</f>
        <v>61</v>
      </c>
      <c r="J91" s="80">
        <f>SUM(F91:I91)</f>
        <v>61</v>
      </c>
      <c r="M91" s="100" t="s">
        <v>401</v>
      </c>
      <c r="N91" s="100" t="s">
        <v>18</v>
      </c>
      <c r="O91" s="100" t="s">
        <v>366</v>
      </c>
      <c r="P91" s="100"/>
      <c r="Q91" s="100" t="s">
        <v>333</v>
      </c>
      <c r="R91" s="100" t="s">
        <v>15</v>
      </c>
      <c r="S91" s="100" t="s">
        <v>287</v>
      </c>
    </row>
    <row r="92" spans="5:19" ht="12.75">
      <c r="E92" s="43" t="s">
        <v>10</v>
      </c>
      <c r="M92" s="1" t="s">
        <v>430</v>
      </c>
      <c r="N92" s="1" t="s">
        <v>77</v>
      </c>
      <c r="O92" s="1" t="s">
        <v>431</v>
      </c>
      <c r="P92" s="57"/>
      <c r="Q92" s="100" t="s">
        <v>122</v>
      </c>
      <c r="R92" s="100" t="s">
        <v>17</v>
      </c>
      <c r="S92" s="100" t="s">
        <v>168</v>
      </c>
    </row>
    <row r="93" spans="1:19" ht="12.75">
      <c r="A93" s="43" t="s">
        <v>213</v>
      </c>
      <c r="H93" s="43" t="s">
        <v>214</v>
      </c>
      <c r="I93" s="43" t="s">
        <v>214</v>
      </c>
      <c r="M93" s="100" t="s">
        <v>330</v>
      </c>
      <c r="N93" s="100" t="s">
        <v>12</v>
      </c>
      <c r="O93" s="100" t="s">
        <v>173</v>
      </c>
      <c r="P93" s="100"/>
      <c r="Q93" s="100" t="s">
        <v>212</v>
      </c>
      <c r="R93" s="100" t="s">
        <v>224</v>
      </c>
      <c r="S93" s="100" t="s">
        <v>222</v>
      </c>
    </row>
    <row r="94" spans="1:19" ht="12.75">
      <c r="A94" s="84" t="s">
        <v>497</v>
      </c>
      <c r="B94" s="81"/>
      <c r="C94" s="81"/>
      <c r="D94" s="57"/>
      <c r="E94" s="81"/>
      <c r="H94" s="101" t="s">
        <v>498</v>
      </c>
      <c r="I94" s="101" t="s">
        <v>498</v>
      </c>
      <c r="M94" s="57" t="s">
        <v>331</v>
      </c>
      <c r="N94" s="57" t="s">
        <v>15</v>
      </c>
      <c r="O94" s="57" t="s">
        <v>21</v>
      </c>
      <c r="P94" s="100"/>
      <c r="Q94" s="1" t="s">
        <v>212</v>
      </c>
      <c r="R94" s="1" t="s">
        <v>224</v>
      </c>
      <c r="S94" s="1" t="s">
        <v>75</v>
      </c>
    </row>
    <row r="95" spans="1:19" ht="12.75">
      <c r="A95" s="81"/>
      <c r="B95" s="81"/>
      <c r="C95" s="82"/>
      <c r="D95" s="83"/>
      <c r="E95" s="83"/>
      <c r="M95" s="100" t="s">
        <v>470</v>
      </c>
      <c r="N95" s="100" t="s">
        <v>67</v>
      </c>
      <c r="O95" s="100" t="s">
        <v>21</v>
      </c>
      <c r="P95" s="100"/>
      <c r="Q95" s="100" t="s">
        <v>212</v>
      </c>
      <c r="R95" s="100" t="s">
        <v>67</v>
      </c>
      <c r="S95" s="100" t="s">
        <v>222</v>
      </c>
    </row>
    <row r="96" spans="1:19" ht="12.75">
      <c r="A96" s="81"/>
      <c r="B96" s="81"/>
      <c r="C96" s="82"/>
      <c r="D96" s="83"/>
      <c r="E96" s="83"/>
      <c r="M96" s="57" t="s">
        <v>332</v>
      </c>
      <c r="N96" s="57" t="s">
        <v>47</v>
      </c>
      <c r="O96" s="57" t="s">
        <v>21</v>
      </c>
      <c r="P96" s="100"/>
      <c r="Q96" s="100" t="s">
        <v>212</v>
      </c>
      <c r="R96" s="100" t="s">
        <v>67</v>
      </c>
      <c r="S96" s="100" t="s">
        <v>75</v>
      </c>
    </row>
    <row r="97" spans="1:19" ht="12.75">
      <c r="A97" s="81"/>
      <c r="B97" s="81"/>
      <c r="C97" s="81"/>
      <c r="D97" s="81"/>
      <c r="E97" s="81"/>
      <c r="M97" s="100" t="s">
        <v>334</v>
      </c>
      <c r="N97" s="100" t="s">
        <v>111</v>
      </c>
      <c r="O97" s="100" t="s">
        <v>335</v>
      </c>
      <c r="P97" s="100"/>
      <c r="Q97" s="1" t="s">
        <v>402</v>
      </c>
      <c r="R97" s="1" t="s">
        <v>111</v>
      </c>
      <c r="S97" s="1" t="s">
        <v>175</v>
      </c>
    </row>
    <row r="98" spans="13:19" ht="12.75">
      <c r="M98" s="1" t="s">
        <v>336</v>
      </c>
      <c r="N98" s="1" t="s">
        <v>111</v>
      </c>
      <c r="O98" s="1" t="s">
        <v>337</v>
      </c>
      <c r="P98" s="100"/>
      <c r="Q98" s="100" t="s">
        <v>123</v>
      </c>
      <c r="R98" s="100" t="s">
        <v>124</v>
      </c>
      <c r="S98" s="100" t="s">
        <v>75</v>
      </c>
    </row>
    <row r="99" spans="13:19" ht="12.75">
      <c r="M99" s="100" t="s">
        <v>338</v>
      </c>
      <c r="N99" s="100" t="s">
        <v>17</v>
      </c>
      <c r="O99" s="100" t="s">
        <v>241</v>
      </c>
      <c r="P99" s="100"/>
      <c r="Q99" s="100" t="s">
        <v>339</v>
      </c>
      <c r="R99" s="100" t="s">
        <v>15</v>
      </c>
      <c r="S99" s="100" t="s">
        <v>335</v>
      </c>
    </row>
    <row r="100" spans="13:19" ht="12.75">
      <c r="M100" s="1" t="s">
        <v>256</v>
      </c>
      <c r="N100" s="1" t="s">
        <v>17</v>
      </c>
      <c r="O100" s="1" t="s">
        <v>303</v>
      </c>
      <c r="P100" s="100"/>
      <c r="Q100" s="1" t="s">
        <v>458</v>
      </c>
      <c r="R100" s="1" t="s">
        <v>67</v>
      </c>
      <c r="S100" s="1" t="s">
        <v>64</v>
      </c>
    </row>
    <row r="101" spans="13:19" ht="12.75">
      <c r="M101" s="57" t="s">
        <v>256</v>
      </c>
      <c r="N101" s="57" t="s">
        <v>17</v>
      </c>
      <c r="O101" s="57" t="s">
        <v>168</v>
      </c>
      <c r="P101" s="57"/>
      <c r="Q101" s="100" t="s">
        <v>341</v>
      </c>
      <c r="R101" s="100" t="s">
        <v>17</v>
      </c>
      <c r="S101" s="100" t="s">
        <v>75</v>
      </c>
    </row>
    <row r="102" spans="13:18" ht="12.75">
      <c r="M102" s="57" t="s">
        <v>393</v>
      </c>
      <c r="N102" s="57" t="s">
        <v>50</v>
      </c>
      <c r="O102" s="57" t="s">
        <v>168</v>
      </c>
      <c r="P102" s="100"/>
      <c r="Q102" s="1" t="s">
        <v>432</v>
      </c>
      <c r="R102" s="1" t="s">
        <v>60</v>
      </c>
    </row>
    <row r="103" spans="13:19" ht="12.75">
      <c r="M103" s="100" t="s">
        <v>216</v>
      </c>
      <c r="N103" s="100" t="s">
        <v>217</v>
      </c>
      <c r="O103" s="100" t="s">
        <v>22</v>
      </c>
      <c r="P103" s="100"/>
      <c r="Q103" s="1" t="s">
        <v>342</v>
      </c>
      <c r="R103" s="1" t="s">
        <v>59</v>
      </c>
      <c r="S103" s="1" t="s">
        <v>22</v>
      </c>
    </row>
    <row r="104" spans="13:19" ht="12.75">
      <c r="M104" s="1" t="s">
        <v>216</v>
      </c>
      <c r="N104" s="1" t="s">
        <v>218</v>
      </c>
      <c r="O104" s="1" t="s">
        <v>22</v>
      </c>
      <c r="P104" s="100"/>
      <c r="Q104" s="100" t="s">
        <v>342</v>
      </c>
      <c r="R104" s="100" t="s">
        <v>80</v>
      </c>
      <c r="S104" s="100" t="s">
        <v>75</v>
      </c>
    </row>
    <row r="105" spans="13:19" ht="12.75">
      <c r="M105" s="57" t="s">
        <v>248</v>
      </c>
      <c r="N105" s="57" t="s">
        <v>138</v>
      </c>
      <c r="O105" s="57" t="s">
        <v>249</v>
      </c>
      <c r="P105" s="57"/>
      <c r="Q105" s="1" t="s">
        <v>343</v>
      </c>
      <c r="R105" s="1" t="s">
        <v>67</v>
      </c>
      <c r="S105" s="1" t="s">
        <v>241</v>
      </c>
    </row>
    <row r="106" spans="13:19" ht="12.75">
      <c r="M106" s="57" t="s">
        <v>459</v>
      </c>
      <c r="N106" s="57" t="s">
        <v>119</v>
      </c>
      <c r="O106" s="57" t="s">
        <v>241</v>
      </c>
      <c r="P106" s="100"/>
      <c r="Q106" s="100" t="s">
        <v>344</v>
      </c>
      <c r="R106" s="100" t="s">
        <v>345</v>
      </c>
      <c r="S106" s="100" t="s">
        <v>346</v>
      </c>
    </row>
    <row r="107" spans="13:19" ht="12.75">
      <c r="M107" s="100" t="s">
        <v>235</v>
      </c>
      <c r="N107" s="100" t="s">
        <v>101</v>
      </c>
      <c r="O107" s="100" t="s">
        <v>64</v>
      </c>
      <c r="P107" s="57"/>
      <c r="Q107" s="100" t="s">
        <v>348</v>
      </c>
      <c r="R107" s="100" t="s">
        <v>15</v>
      </c>
      <c r="S107" s="100" t="s">
        <v>270</v>
      </c>
    </row>
    <row r="108" spans="13:19" ht="12.75">
      <c r="M108" s="100" t="s">
        <v>242</v>
      </c>
      <c r="N108" s="100" t="s">
        <v>50</v>
      </c>
      <c r="O108" s="100" t="s">
        <v>57</v>
      </c>
      <c r="P108" s="100"/>
      <c r="Q108" s="100" t="s">
        <v>350</v>
      </c>
      <c r="R108" s="100" t="s">
        <v>15</v>
      </c>
      <c r="S108" s="100" t="s">
        <v>270</v>
      </c>
    </row>
    <row r="109" spans="13:19" ht="12.75">
      <c r="M109" s="100" t="s">
        <v>242</v>
      </c>
      <c r="N109" s="100" t="s">
        <v>50</v>
      </c>
      <c r="O109" s="100" t="s">
        <v>154</v>
      </c>
      <c r="P109" s="100"/>
      <c r="Q109" s="100" t="s">
        <v>351</v>
      </c>
      <c r="R109" s="100" t="s">
        <v>48</v>
      </c>
      <c r="S109" s="100" t="s">
        <v>75</v>
      </c>
    </row>
    <row r="110" spans="13:19" ht="12.75">
      <c r="M110" s="100" t="s">
        <v>347</v>
      </c>
      <c r="N110" s="100" t="s">
        <v>18</v>
      </c>
      <c r="O110" s="100" t="s">
        <v>297</v>
      </c>
      <c r="P110" s="57"/>
      <c r="Q110" s="100" t="s">
        <v>125</v>
      </c>
      <c r="R110" s="100" t="s">
        <v>16</v>
      </c>
      <c r="S110" s="100" t="s">
        <v>205</v>
      </c>
    </row>
    <row r="111" spans="13:19" ht="12.75">
      <c r="M111" s="1" t="s">
        <v>433</v>
      </c>
      <c r="N111" s="1" t="s">
        <v>77</v>
      </c>
      <c r="O111" s="1" t="s">
        <v>168</v>
      </c>
      <c r="P111" s="100"/>
      <c r="Q111" s="1" t="s">
        <v>468</v>
      </c>
      <c r="R111" s="1" t="s">
        <v>234</v>
      </c>
      <c r="S111" s="1" t="s">
        <v>21</v>
      </c>
    </row>
    <row r="112" spans="13:19" ht="12.75">
      <c r="M112" s="100" t="s">
        <v>349</v>
      </c>
      <c r="N112" s="100" t="s">
        <v>36</v>
      </c>
      <c r="O112" s="100" t="s">
        <v>154</v>
      </c>
      <c r="P112" s="57"/>
      <c r="Q112" s="100" t="s">
        <v>41</v>
      </c>
      <c r="R112" s="100" t="s">
        <v>17</v>
      </c>
      <c r="S112" s="100" t="s">
        <v>64</v>
      </c>
    </row>
    <row r="113" spans="13:19" ht="12.75">
      <c r="M113" s="100" t="s">
        <v>352</v>
      </c>
      <c r="N113" s="100" t="s">
        <v>15</v>
      </c>
      <c r="O113" s="100" t="s">
        <v>93</v>
      </c>
      <c r="P113" s="100"/>
      <c r="Q113" s="1" t="s">
        <v>353</v>
      </c>
      <c r="R113" s="1" t="s">
        <v>12</v>
      </c>
      <c r="S113" s="1" t="s">
        <v>287</v>
      </c>
    </row>
    <row r="114" spans="13:19" ht="12.75">
      <c r="M114" s="1" t="s">
        <v>352</v>
      </c>
      <c r="N114" s="1" t="s">
        <v>15</v>
      </c>
      <c r="O114" s="1" t="s">
        <v>437</v>
      </c>
      <c r="P114" s="57"/>
      <c r="Q114" s="100" t="s">
        <v>126</v>
      </c>
      <c r="R114" s="100" t="s">
        <v>111</v>
      </c>
      <c r="S114" s="100" t="s">
        <v>127</v>
      </c>
    </row>
    <row r="115" spans="13:19" ht="12.75">
      <c r="M115" s="100" t="s">
        <v>238</v>
      </c>
      <c r="N115" s="100" t="s">
        <v>60</v>
      </c>
      <c r="O115" s="100" t="s">
        <v>21</v>
      </c>
      <c r="P115" s="100"/>
      <c r="Q115" s="1" t="s">
        <v>206</v>
      </c>
      <c r="R115" s="1" t="s">
        <v>60</v>
      </c>
      <c r="S115" s="1" t="s">
        <v>175</v>
      </c>
    </row>
    <row r="116" spans="13:19" ht="12.75">
      <c r="M116" s="1" t="s">
        <v>477</v>
      </c>
      <c r="N116" s="1" t="s">
        <v>60</v>
      </c>
      <c r="O116" s="1" t="s">
        <v>21</v>
      </c>
      <c r="P116" s="100"/>
      <c r="Q116" s="100" t="s">
        <v>206</v>
      </c>
      <c r="R116" s="100" t="s">
        <v>59</v>
      </c>
      <c r="S116" s="100" t="s">
        <v>175</v>
      </c>
    </row>
    <row r="117" spans="13:19" ht="12.75">
      <c r="M117" s="100" t="s">
        <v>478</v>
      </c>
      <c r="N117" s="100" t="s">
        <v>60</v>
      </c>
      <c r="O117" s="100" t="s">
        <v>21</v>
      </c>
      <c r="P117" s="100"/>
      <c r="Q117" s="100" t="s">
        <v>207</v>
      </c>
      <c r="R117" s="100" t="s">
        <v>59</v>
      </c>
      <c r="S117" s="100" t="s">
        <v>175</v>
      </c>
    </row>
    <row r="118" spans="13:19" ht="12.75">
      <c r="M118" s="100" t="s">
        <v>354</v>
      </c>
      <c r="N118" s="100" t="s">
        <v>16</v>
      </c>
      <c r="O118" s="100" t="s">
        <v>70</v>
      </c>
      <c r="P118" s="57"/>
      <c r="Q118" s="100" t="s">
        <v>208</v>
      </c>
      <c r="R118" s="100" t="s">
        <v>209</v>
      </c>
      <c r="S118" s="100" t="s">
        <v>75</v>
      </c>
    </row>
    <row r="119" spans="13:19" ht="12.75">
      <c r="M119" s="1" t="s">
        <v>355</v>
      </c>
      <c r="N119" s="1" t="s">
        <v>101</v>
      </c>
      <c r="O119" s="1" t="s">
        <v>241</v>
      </c>
      <c r="P119" s="57"/>
      <c r="Q119" s="100" t="s">
        <v>434</v>
      </c>
      <c r="R119" s="100" t="s">
        <v>435</v>
      </c>
      <c r="S119" s="100" t="s">
        <v>321</v>
      </c>
    </row>
    <row r="120" spans="13:19" ht="12.75">
      <c r="M120" s="100" t="s">
        <v>231</v>
      </c>
      <c r="N120" s="100" t="s">
        <v>18</v>
      </c>
      <c r="O120" s="100" t="s">
        <v>21</v>
      </c>
      <c r="P120" s="100"/>
      <c r="Q120" s="1" t="s">
        <v>434</v>
      </c>
      <c r="R120" s="1" t="s">
        <v>435</v>
      </c>
      <c r="S120" s="1" t="s">
        <v>436</v>
      </c>
    </row>
    <row r="121" spans="13:19" ht="12.75">
      <c r="M121" s="1" t="s">
        <v>260</v>
      </c>
      <c r="N121" s="1" t="s">
        <v>261</v>
      </c>
      <c r="O121" s="1" t="s">
        <v>21</v>
      </c>
      <c r="P121" s="100"/>
      <c r="Q121" s="100" t="s">
        <v>128</v>
      </c>
      <c r="R121" s="100" t="s">
        <v>129</v>
      </c>
      <c r="S121" s="100" t="s">
        <v>103</v>
      </c>
    </row>
    <row r="122" spans="13:19" ht="12.75">
      <c r="M122" s="57" t="s">
        <v>483</v>
      </c>
      <c r="N122" s="57" t="s">
        <v>162</v>
      </c>
      <c r="O122" s="57" t="s">
        <v>484</v>
      </c>
      <c r="P122" s="100"/>
      <c r="Q122" s="100" t="s">
        <v>356</v>
      </c>
      <c r="R122" s="100" t="s">
        <v>129</v>
      </c>
      <c r="S122" s="100" t="s">
        <v>103</v>
      </c>
    </row>
    <row r="123" spans="13:19" ht="12.75">
      <c r="M123" s="100" t="s">
        <v>246</v>
      </c>
      <c r="N123" s="100" t="s">
        <v>60</v>
      </c>
      <c r="O123" s="100" t="s">
        <v>247</v>
      </c>
      <c r="P123" s="100"/>
      <c r="Q123" s="1" t="s">
        <v>438</v>
      </c>
      <c r="R123" s="1" t="s">
        <v>129</v>
      </c>
      <c r="S123" s="1" t="s">
        <v>103</v>
      </c>
    </row>
    <row r="124" spans="13:19" ht="12.75">
      <c r="M124" s="1" t="s">
        <v>246</v>
      </c>
      <c r="N124" s="1" t="s">
        <v>60</v>
      </c>
      <c r="O124" s="1" t="s">
        <v>152</v>
      </c>
      <c r="P124" s="57"/>
      <c r="Q124" s="100" t="s">
        <v>35</v>
      </c>
      <c r="R124" s="100" t="s">
        <v>17</v>
      </c>
      <c r="S124" s="100" t="s">
        <v>57</v>
      </c>
    </row>
    <row r="125" spans="13:19" ht="12.75">
      <c r="M125" s="100" t="s">
        <v>246</v>
      </c>
      <c r="N125" s="100" t="s">
        <v>16</v>
      </c>
      <c r="O125" s="100" t="s">
        <v>21</v>
      </c>
      <c r="P125" s="100"/>
      <c r="Q125" s="1" t="s">
        <v>35</v>
      </c>
      <c r="R125" s="1" t="s">
        <v>59</v>
      </c>
      <c r="S125" s="1" t="s">
        <v>57</v>
      </c>
    </row>
    <row r="126" spans="13:19" ht="12.75">
      <c r="M126" s="1" t="s">
        <v>481</v>
      </c>
      <c r="N126" s="1" t="s">
        <v>16</v>
      </c>
      <c r="O126" s="1" t="s">
        <v>21</v>
      </c>
      <c r="P126" s="100"/>
      <c r="Q126" s="100" t="s">
        <v>210</v>
      </c>
      <c r="R126" s="100" t="s">
        <v>80</v>
      </c>
      <c r="S126" s="100" t="s">
        <v>241</v>
      </c>
    </row>
    <row r="127" spans="13:19" ht="12.75">
      <c r="M127" s="100" t="s">
        <v>482</v>
      </c>
      <c r="N127" s="100" t="s">
        <v>16</v>
      </c>
      <c r="O127" s="100" t="s">
        <v>21</v>
      </c>
      <c r="P127" s="57"/>
      <c r="Q127" s="1" t="s">
        <v>210</v>
      </c>
      <c r="R127" s="1" t="s">
        <v>80</v>
      </c>
      <c r="S127" s="1" t="s">
        <v>173</v>
      </c>
    </row>
    <row r="128" spans="13:19" ht="12.75">
      <c r="M128" s="1" t="s">
        <v>357</v>
      </c>
      <c r="N128" s="1" t="s">
        <v>80</v>
      </c>
      <c r="O128" s="1" t="s">
        <v>75</v>
      </c>
      <c r="P128" s="100"/>
      <c r="Q128" s="100" t="s">
        <v>130</v>
      </c>
      <c r="R128" s="100" t="s">
        <v>15</v>
      </c>
      <c r="S128" s="100" t="s">
        <v>65</v>
      </c>
    </row>
    <row r="129" spans="13:19" ht="12.75">
      <c r="M129" s="100" t="s">
        <v>358</v>
      </c>
      <c r="N129" s="100" t="s">
        <v>187</v>
      </c>
      <c r="O129" s="100" t="s">
        <v>253</v>
      </c>
      <c r="P129" s="100"/>
      <c r="Q129" s="1" t="s">
        <v>439</v>
      </c>
      <c r="R129" s="1" t="s">
        <v>440</v>
      </c>
      <c r="S129" s="1" t="s">
        <v>21</v>
      </c>
    </row>
    <row r="130" spans="13:19" ht="12.75">
      <c r="M130" s="1" t="s">
        <v>169</v>
      </c>
      <c r="N130" s="1" t="s">
        <v>60</v>
      </c>
      <c r="O130" s="1" t="s">
        <v>275</v>
      </c>
      <c r="P130" s="100"/>
      <c r="Q130" s="1" t="s">
        <v>439</v>
      </c>
      <c r="R130" s="1" t="s">
        <v>440</v>
      </c>
      <c r="S130" s="1" t="s">
        <v>427</v>
      </c>
    </row>
    <row r="131" spans="13:19" ht="12.75">
      <c r="M131" s="1" t="s">
        <v>471</v>
      </c>
      <c r="N131" s="1" t="s">
        <v>299</v>
      </c>
      <c r="O131" s="1" t="s">
        <v>480</v>
      </c>
      <c r="P131" s="100"/>
      <c r="Q131" s="1" t="s">
        <v>441</v>
      </c>
      <c r="R131" s="1" t="s">
        <v>60</v>
      </c>
      <c r="S131" s="1" t="s">
        <v>21</v>
      </c>
    </row>
    <row r="132" spans="13:19" ht="12.75">
      <c r="M132" s="100" t="s">
        <v>170</v>
      </c>
      <c r="N132" s="100" t="s">
        <v>60</v>
      </c>
      <c r="O132" s="100" t="s">
        <v>171</v>
      </c>
      <c r="P132" s="100"/>
      <c r="Q132" s="100" t="s">
        <v>49</v>
      </c>
      <c r="R132" s="100" t="s">
        <v>48</v>
      </c>
      <c r="S132" s="100" t="s">
        <v>57</v>
      </c>
    </row>
    <row r="133" spans="13:19" ht="12.75">
      <c r="M133" s="1" t="s">
        <v>442</v>
      </c>
      <c r="N133" s="1" t="s">
        <v>12</v>
      </c>
      <c r="O133" s="1" t="s">
        <v>247</v>
      </c>
      <c r="P133" s="100"/>
      <c r="Q133" s="100" t="s">
        <v>359</v>
      </c>
      <c r="R133" s="100" t="s">
        <v>60</v>
      </c>
      <c r="S133" s="100" t="s">
        <v>168</v>
      </c>
    </row>
    <row r="134" spans="13:19" ht="12.75">
      <c r="M134" s="100" t="s">
        <v>360</v>
      </c>
      <c r="N134" s="100" t="s">
        <v>60</v>
      </c>
      <c r="O134" s="100" t="s">
        <v>173</v>
      </c>
      <c r="P134" s="100"/>
      <c r="Q134" s="1" t="s">
        <v>405</v>
      </c>
      <c r="R134" s="1" t="s">
        <v>280</v>
      </c>
      <c r="S134" s="1" t="s">
        <v>202</v>
      </c>
    </row>
    <row r="135" spans="13:19" ht="12.75">
      <c r="M135" s="1" t="s">
        <v>443</v>
      </c>
      <c r="N135" s="1" t="s">
        <v>149</v>
      </c>
      <c r="O135" s="1" t="s">
        <v>173</v>
      </c>
      <c r="P135" s="100"/>
      <c r="Q135" s="100" t="s">
        <v>131</v>
      </c>
      <c r="R135" s="100" t="s">
        <v>101</v>
      </c>
      <c r="S135" s="100" t="s">
        <v>57</v>
      </c>
    </row>
    <row r="136" spans="13:19" ht="12.75">
      <c r="M136" s="100" t="s">
        <v>34</v>
      </c>
      <c r="N136" s="100" t="s">
        <v>15</v>
      </c>
      <c r="O136" s="100" t="s">
        <v>22</v>
      </c>
      <c r="P136" s="100"/>
      <c r="Q136" s="100" t="s">
        <v>131</v>
      </c>
      <c r="R136" s="100" t="s">
        <v>11</v>
      </c>
      <c r="S136" s="100" t="s">
        <v>232</v>
      </c>
    </row>
    <row r="137" spans="13:19" ht="12.75">
      <c r="M137" s="57" t="s">
        <v>361</v>
      </c>
      <c r="N137" s="57" t="s">
        <v>15</v>
      </c>
      <c r="O137" s="57" t="s">
        <v>22</v>
      </c>
      <c r="P137" s="100"/>
      <c r="Q137" s="100" t="s">
        <v>233</v>
      </c>
      <c r="R137" s="100" t="s">
        <v>234</v>
      </c>
      <c r="S137" s="100" t="s">
        <v>202</v>
      </c>
    </row>
    <row r="138" spans="13:19" ht="12.75">
      <c r="M138" s="57" t="s">
        <v>444</v>
      </c>
      <c r="N138" s="57" t="s">
        <v>111</v>
      </c>
      <c r="O138" s="57" t="s">
        <v>175</v>
      </c>
      <c r="P138" s="57"/>
      <c r="Q138" s="100" t="s">
        <v>362</v>
      </c>
      <c r="R138" s="100" t="s">
        <v>234</v>
      </c>
      <c r="S138" s="100" t="s">
        <v>202</v>
      </c>
    </row>
    <row r="139" spans="13:19" ht="12.75">
      <c r="M139" s="100" t="s">
        <v>363</v>
      </c>
      <c r="N139" s="100" t="s">
        <v>77</v>
      </c>
      <c r="O139" s="100" t="s">
        <v>103</v>
      </c>
      <c r="P139" s="100"/>
      <c r="Q139" s="100" t="s">
        <v>132</v>
      </c>
      <c r="R139" s="100" t="s">
        <v>56</v>
      </c>
      <c r="S139" s="100" t="s">
        <v>73</v>
      </c>
    </row>
    <row r="140" spans="13:19" ht="12.75">
      <c r="M140" s="1" t="s">
        <v>460</v>
      </c>
      <c r="N140" s="1" t="s">
        <v>60</v>
      </c>
      <c r="O140" s="1" t="s">
        <v>21</v>
      </c>
      <c r="P140" s="57"/>
      <c r="Q140" s="100" t="s">
        <v>133</v>
      </c>
      <c r="R140" s="100" t="s">
        <v>18</v>
      </c>
      <c r="S140" s="100" t="s">
        <v>205</v>
      </c>
    </row>
    <row r="141" spans="13:19" ht="12.75">
      <c r="M141" s="1" t="s">
        <v>172</v>
      </c>
      <c r="N141" s="1" t="s">
        <v>80</v>
      </c>
      <c r="O141" s="1" t="s">
        <v>222</v>
      </c>
      <c r="P141" s="100"/>
      <c r="Q141" s="100" t="s">
        <v>133</v>
      </c>
      <c r="R141" s="100" t="s">
        <v>18</v>
      </c>
      <c r="S141" s="100" t="s">
        <v>134</v>
      </c>
    </row>
    <row r="142" spans="13:19" ht="12.75">
      <c r="M142" s="57" t="s">
        <v>172</v>
      </c>
      <c r="N142" s="57" t="s">
        <v>80</v>
      </c>
      <c r="O142" s="57" t="s">
        <v>75</v>
      </c>
      <c r="Q142" s="1" t="s">
        <v>487</v>
      </c>
      <c r="R142" s="1" t="s">
        <v>121</v>
      </c>
      <c r="S142" s="1" t="s">
        <v>241</v>
      </c>
    </row>
    <row r="143" spans="13:19" ht="12.75">
      <c r="M143" s="1" t="s">
        <v>364</v>
      </c>
      <c r="N143" s="1" t="s">
        <v>365</v>
      </c>
      <c r="O143" s="1" t="s">
        <v>366</v>
      </c>
      <c r="Q143" s="100" t="s">
        <v>368</v>
      </c>
      <c r="R143" s="100" t="s">
        <v>16</v>
      </c>
      <c r="S143" s="100" t="s">
        <v>369</v>
      </c>
    </row>
    <row r="144" spans="13:19" ht="12.75">
      <c r="M144" s="1" t="s">
        <v>394</v>
      </c>
      <c r="N144" s="1" t="s">
        <v>48</v>
      </c>
      <c r="O144" s="1" t="s">
        <v>202</v>
      </c>
      <c r="Q144" s="100" t="s">
        <v>485</v>
      </c>
      <c r="R144" s="100" t="s">
        <v>12</v>
      </c>
      <c r="S144" s="100" t="s">
        <v>486</v>
      </c>
    </row>
    <row r="145" spans="13:19" ht="12.75">
      <c r="M145" s="100" t="s">
        <v>367</v>
      </c>
      <c r="N145" s="100" t="s">
        <v>33</v>
      </c>
      <c r="O145" s="100" t="s">
        <v>173</v>
      </c>
      <c r="Q145" s="100" t="s">
        <v>23</v>
      </c>
      <c r="R145" s="100" t="s">
        <v>11</v>
      </c>
      <c r="S145" s="100" t="s">
        <v>57</v>
      </c>
    </row>
    <row r="146" spans="13:19" ht="12.75">
      <c r="M146" s="100" t="s">
        <v>221</v>
      </c>
      <c r="N146" s="100" t="s">
        <v>111</v>
      </c>
      <c r="O146" s="100" t="s">
        <v>22</v>
      </c>
      <c r="Q146" s="100" t="s">
        <v>219</v>
      </c>
      <c r="R146" s="100" t="s">
        <v>80</v>
      </c>
      <c r="S146" s="100" t="s">
        <v>220</v>
      </c>
    </row>
    <row r="147" spans="13:19" ht="12.75">
      <c r="M147" s="100" t="s">
        <v>370</v>
      </c>
      <c r="N147" s="100" t="s">
        <v>56</v>
      </c>
      <c r="O147" s="100" t="s">
        <v>371</v>
      </c>
      <c r="Q147" s="100" t="s">
        <v>211</v>
      </c>
      <c r="R147" s="100" t="s">
        <v>80</v>
      </c>
      <c r="S147" s="100" t="s">
        <v>95</v>
      </c>
    </row>
    <row r="148" spans="13:19" ht="12.75">
      <c r="M148" s="100" t="s">
        <v>239</v>
      </c>
      <c r="N148" s="100" t="s">
        <v>80</v>
      </c>
      <c r="O148" s="100" t="s">
        <v>240</v>
      </c>
      <c r="Q148" s="100" t="s">
        <v>135</v>
      </c>
      <c r="R148" s="100" t="s">
        <v>136</v>
      </c>
      <c r="S148" s="100" t="s">
        <v>64</v>
      </c>
    </row>
    <row r="149" spans="13:19" ht="12.75">
      <c r="M149" s="1" t="s">
        <v>462</v>
      </c>
      <c r="N149" s="1" t="s">
        <v>67</v>
      </c>
      <c r="O149" s="1" t="s">
        <v>95</v>
      </c>
      <c r="Q149" s="100" t="s">
        <v>373</v>
      </c>
      <c r="R149" s="100" t="s">
        <v>36</v>
      </c>
      <c r="S149" s="100" t="s">
        <v>173</v>
      </c>
    </row>
    <row r="150" spans="13:19" ht="12.75">
      <c r="M150" s="57" t="s">
        <v>174</v>
      </c>
      <c r="N150" s="57" t="s">
        <v>60</v>
      </c>
      <c r="O150" s="57" t="s">
        <v>175</v>
      </c>
      <c r="Q150" s="1" t="s">
        <v>137</v>
      </c>
      <c r="R150" s="1" t="s">
        <v>138</v>
      </c>
      <c r="S150" s="1" t="s">
        <v>21</v>
      </c>
    </row>
    <row r="151" spans="13:19" ht="12.75">
      <c r="M151" s="1" t="s">
        <v>174</v>
      </c>
      <c r="N151" s="1" t="s">
        <v>17</v>
      </c>
      <c r="O151" s="1" t="s">
        <v>57</v>
      </c>
      <c r="Q151" s="100" t="s">
        <v>139</v>
      </c>
      <c r="R151" s="100" t="s">
        <v>140</v>
      </c>
      <c r="S151" s="100" t="s">
        <v>73</v>
      </c>
    </row>
    <row r="152" spans="13:19" ht="12.75">
      <c r="M152" s="100" t="s">
        <v>372</v>
      </c>
      <c r="N152" s="100" t="s">
        <v>121</v>
      </c>
      <c r="O152" s="100" t="s">
        <v>306</v>
      </c>
      <c r="Q152" s="100" t="s">
        <v>375</v>
      </c>
      <c r="R152" s="100" t="s">
        <v>40</v>
      </c>
      <c r="S152" s="100" t="s">
        <v>21</v>
      </c>
    </row>
    <row r="153" spans="13:19" ht="12.75">
      <c r="M153" s="100" t="s">
        <v>176</v>
      </c>
      <c r="N153" s="100" t="s">
        <v>59</v>
      </c>
      <c r="O153" s="100" t="s">
        <v>374</v>
      </c>
      <c r="Q153" s="100" t="s">
        <v>377</v>
      </c>
      <c r="R153" s="100" t="s">
        <v>138</v>
      </c>
      <c r="S153" s="100" t="s">
        <v>241</v>
      </c>
    </row>
    <row r="154" spans="13:19" ht="12.75">
      <c r="M154" s="100" t="s">
        <v>176</v>
      </c>
      <c r="N154" s="100" t="s">
        <v>50</v>
      </c>
      <c r="O154" s="100" t="s">
        <v>21</v>
      </c>
      <c r="Q154" s="100" t="s">
        <v>378</v>
      </c>
      <c r="R154" s="100" t="s">
        <v>77</v>
      </c>
      <c r="S154" s="100" t="s">
        <v>205</v>
      </c>
    </row>
    <row r="155" spans="13:19" ht="12.75">
      <c r="M155" s="1" t="s">
        <v>176</v>
      </c>
      <c r="N155" s="1" t="s">
        <v>50</v>
      </c>
      <c r="O155" s="1" t="s">
        <v>241</v>
      </c>
      <c r="Q155" s="100" t="s">
        <v>254</v>
      </c>
      <c r="R155" s="100" t="s">
        <v>48</v>
      </c>
      <c r="S155" s="100" t="s">
        <v>255</v>
      </c>
    </row>
    <row r="156" spans="13:19" ht="12.75">
      <c r="M156" s="100" t="s">
        <v>243</v>
      </c>
      <c r="N156" s="100" t="s">
        <v>50</v>
      </c>
      <c r="O156" s="100" t="s">
        <v>21</v>
      </c>
      <c r="Q156" s="1" t="s">
        <v>381</v>
      </c>
      <c r="R156" s="1" t="s">
        <v>167</v>
      </c>
      <c r="S156" s="1" t="s">
        <v>382</v>
      </c>
    </row>
    <row r="157" spans="13:19" ht="12.75">
      <c r="M157" s="1" t="s">
        <v>376</v>
      </c>
      <c r="N157" s="1" t="s">
        <v>12</v>
      </c>
      <c r="O157" s="1" t="s">
        <v>300</v>
      </c>
      <c r="Q157" s="100" t="s">
        <v>141</v>
      </c>
      <c r="R157" s="100" t="s">
        <v>36</v>
      </c>
      <c r="S157" s="100" t="s">
        <v>64</v>
      </c>
    </row>
    <row r="158" spans="13:19" ht="12.75">
      <c r="M158" s="1" t="s">
        <v>461</v>
      </c>
      <c r="N158" s="1" t="s">
        <v>40</v>
      </c>
      <c r="O158" s="1" t="s">
        <v>297</v>
      </c>
      <c r="Q158" s="100" t="s">
        <v>141</v>
      </c>
      <c r="R158" s="100" t="s">
        <v>36</v>
      </c>
      <c r="S158" s="100" t="s">
        <v>178</v>
      </c>
    </row>
    <row r="159" spans="13:19" ht="12.75">
      <c r="M159" s="1" t="s">
        <v>445</v>
      </c>
      <c r="N159" s="1" t="s">
        <v>50</v>
      </c>
      <c r="O159" s="1" t="s">
        <v>154</v>
      </c>
      <c r="Q159" s="100" t="s">
        <v>142</v>
      </c>
      <c r="R159" s="100" t="s">
        <v>143</v>
      </c>
      <c r="S159" s="100" t="s">
        <v>64</v>
      </c>
    </row>
    <row r="160" spans="13:19" ht="12.75">
      <c r="M160" s="100" t="s">
        <v>177</v>
      </c>
      <c r="N160" s="100" t="s">
        <v>60</v>
      </c>
      <c r="O160" s="100" t="s">
        <v>178</v>
      </c>
      <c r="Q160" s="100" t="s">
        <v>51</v>
      </c>
      <c r="R160" s="100" t="s">
        <v>52</v>
      </c>
      <c r="S160" s="100" t="s">
        <v>57</v>
      </c>
    </row>
    <row r="161" spans="13:19" ht="12.75">
      <c r="M161" s="100" t="s">
        <v>379</v>
      </c>
      <c r="N161" s="100" t="s">
        <v>104</v>
      </c>
      <c r="O161" s="100" t="s">
        <v>380</v>
      </c>
      <c r="Q161" s="1" t="s">
        <v>387</v>
      </c>
      <c r="R161" s="1" t="s">
        <v>15</v>
      </c>
      <c r="S161" s="1" t="s">
        <v>287</v>
      </c>
    </row>
    <row r="162" spans="13:19" ht="12.75">
      <c r="M162" s="100" t="s">
        <v>383</v>
      </c>
      <c r="N162" s="100" t="s">
        <v>224</v>
      </c>
      <c r="O162" s="100" t="s">
        <v>75</v>
      </c>
      <c r="Q162" s="100" t="s">
        <v>144</v>
      </c>
      <c r="R162" s="100" t="s">
        <v>60</v>
      </c>
      <c r="S162" s="100" t="s">
        <v>241</v>
      </c>
    </row>
    <row r="163" spans="13:19" ht="12.75">
      <c r="M163" s="100" t="s">
        <v>384</v>
      </c>
      <c r="N163" s="100" t="s">
        <v>36</v>
      </c>
      <c r="O163" s="100" t="s">
        <v>78</v>
      </c>
      <c r="Q163" s="1" t="s">
        <v>446</v>
      </c>
      <c r="R163" s="1" t="s">
        <v>48</v>
      </c>
      <c r="S163" s="1" t="s">
        <v>411</v>
      </c>
    </row>
    <row r="164" spans="13:19" ht="12.75">
      <c r="M164" s="1" t="s">
        <v>454</v>
      </c>
      <c r="N164" s="1" t="s">
        <v>162</v>
      </c>
      <c r="O164" s="1" t="s">
        <v>297</v>
      </c>
      <c r="Q164" s="100" t="s">
        <v>26</v>
      </c>
      <c r="R164" s="100" t="s">
        <v>16</v>
      </c>
      <c r="S164" s="100" t="s">
        <v>64</v>
      </c>
    </row>
    <row r="165" spans="13:19" ht="12.75">
      <c r="M165" s="100" t="s">
        <v>385</v>
      </c>
      <c r="N165" s="100" t="s">
        <v>386</v>
      </c>
      <c r="O165" s="100" t="s">
        <v>65</v>
      </c>
      <c r="Q165" s="100" t="s">
        <v>259</v>
      </c>
      <c r="R165" s="100" t="s">
        <v>18</v>
      </c>
      <c r="S165" s="100" t="s">
        <v>168</v>
      </c>
    </row>
    <row r="166" spans="13:19" ht="12.75">
      <c r="M166" s="100" t="s">
        <v>403</v>
      </c>
      <c r="N166" s="100" t="s">
        <v>404</v>
      </c>
      <c r="O166" s="100" t="s">
        <v>202</v>
      </c>
      <c r="Q166" s="100" t="s">
        <v>390</v>
      </c>
      <c r="R166" s="100" t="s">
        <v>40</v>
      </c>
      <c r="S166" s="100" t="s">
        <v>340</v>
      </c>
    </row>
    <row r="167" spans="13:19" ht="12.75">
      <c r="M167" s="57" t="s">
        <v>179</v>
      </c>
      <c r="N167" s="57" t="s">
        <v>48</v>
      </c>
      <c r="O167" s="57" t="s">
        <v>75</v>
      </c>
      <c r="Q167" s="100" t="s">
        <v>395</v>
      </c>
      <c r="R167" s="100" t="s">
        <v>67</v>
      </c>
      <c r="S167" s="100" t="s">
        <v>75</v>
      </c>
    </row>
    <row r="168" spans="13:19" ht="12.75">
      <c r="M168" s="1" t="s">
        <v>447</v>
      </c>
      <c r="N168" s="1" t="s">
        <v>18</v>
      </c>
      <c r="O168" s="1" t="s">
        <v>448</v>
      </c>
      <c r="Q168" s="1" t="s">
        <v>27</v>
      </c>
      <c r="R168" s="1" t="s">
        <v>13</v>
      </c>
      <c r="S168" s="1" t="s">
        <v>21</v>
      </c>
    </row>
    <row r="169" spans="13:19" ht="12.75">
      <c r="M169" s="100" t="s">
        <v>388</v>
      </c>
      <c r="N169" s="100" t="s">
        <v>16</v>
      </c>
      <c r="O169" s="100" t="s">
        <v>389</v>
      </c>
      <c r="Q169" s="100" t="s">
        <v>391</v>
      </c>
      <c r="R169" s="100" t="s">
        <v>13</v>
      </c>
      <c r="S169" s="100" t="s">
        <v>65</v>
      </c>
    </row>
    <row r="170" spans="13:19" ht="12.75">
      <c r="M170" s="1" t="s">
        <v>449</v>
      </c>
      <c r="N170" s="1" t="s">
        <v>60</v>
      </c>
      <c r="O170" s="1" t="s">
        <v>168</v>
      </c>
      <c r="Q170" s="57" t="s">
        <v>30</v>
      </c>
      <c r="R170" s="57" t="s">
        <v>31</v>
      </c>
      <c r="S170" s="57" t="s">
        <v>21</v>
      </c>
    </row>
    <row r="171" spans="13:19" ht="12.75">
      <c r="M171" s="57" t="s">
        <v>63</v>
      </c>
      <c r="N171" s="57" t="s">
        <v>48</v>
      </c>
      <c r="O171" s="57" t="s">
        <v>21</v>
      </c>
      <c r="Q171" s="1" t="s">
        <v>153</v>
      </c>
      <c r="R171" s="1" t="s">
        <v>31</v>
      </c>
      <c r="S171" s="1" t="s">
        <v>65</v>
      </c>
    </row>
    <row r="172" spans="13:19" ht="12.75">
      <c r="M172" s="100" t="s">
        <v>145</v>
      </c>
      <c r="N172" s="100" t="s">
        <v>146</v>
      </c>
      <c r="O172" s="100" t="s">
        <v>73</v>
      </c>
      <c r="Q172" s="1" t="s">
        <v>450</v>
      </c>
      <c r="R172" s="1" t="s">
        <v>111</v>
      </c>
      <c r="S172" s="1" t="s">
        <v>65</v>
      </c>
    </row>
    <row r="173" spans="13:15" ht="12.75">
      <c r="M173" s="100" t="s">
        <v>262</v>
      </c>
      <c r="N173" s="100" t="s">
        <v>263</v>
      </c>
      <c r="O173" s="100" t="s">
        <v>264</v>
      </c>
    </row>
    <row r="174" spans="13:15" ht="12.75">
      <c r="M174" s="1" t="s">
        <v>451</v>
      </c>
      <c r="N174" s="1" t="s">
        <v>18</v>
      </c>
      <c r="O174" s="1" t="s">
        <v>452</v>
      </c>
    </row>
    <row r="175" spans="13:15" ht="12.75">
      <c r="M175" s="1" t="s">
        <v>455</v>
      </c>
      <c r="N175" s="1" t="s">
        <v>107</v>
      </c>
      <c r="O175" s="1" t="s">
        <v>416</v>
      </c>
    </row>
    <row r="176" spans="13:15" ht="12.75">
      <c r="M176" s="1" t="s">
        <v>453</v>
      </c>
      <c r="N176" s="1" t="s">
        <v>101</v>
      </c>
      <c r="O176" s="1" t="s">
        <v>303</v>
      </c>
    </row>
    <row r="177" spans="13:19" ht="12.75">
      <c r="M177" s="1" t="s">
        <v>265</v>
      </c>
      <c r="N177" s="1" t="s">
        <v>11</v>
      </c>
      <c r="O177" s="1" t="s">
        <v>266</v>
      </c>
      <c r="Q177" s="100"/>
      <c r="R177" s="100"/>
      <c r="S177" s="100"/>
    </row>
    <row r="178" spans="13:19" ht="12.75">
      <c r="M178" s="57"/>
      <c r="N178" s="57"/>
      <c r="O178" s="57"/>
      <c r="Q178" s="100"/>
      <c r="R178" s="100"/>
      <c r="S178" s="100"/>
    </row>
    <row r="179" spans="13:15" ht="12.75">
      <c r="M179" s="57"/>
      <c r="N179" s="57"/>
      <c r="O179" s="57"/>
    </row>
    <row r="180" spans="17:19" ht="12.75">
      <c r="Q180" s="100"/>
      <c r="R180" s="100"/>
      <c r="S180" s="100"/>
    </row>
    <row r="181" spans="13:15" ht="12.75">
      <c r="M181" s="57"/>
      <c r="N181" s="57"/>
      <c r="O181" s="57"/>
    </row>
    <row r="182" spans="13:19" ht="12.75">
      <c r="M182" s="100"/>
      <c r="N182" s="100"/>
      <c r="O182" s="100"/>
      <c r="Q182" s="100"/>
      <c r="R182" s="100"/>
      <c r="S182" s="100"/>
    </row>
    <row r="183" spans="17:19" ht="12.75">
      <c r="Q183" s="100"/>
      <c r="R183" s="100"/>
      <c r="S183" s="100"/>
    </row>
    <row r="184" spans="17:19" ht="12.75">
      <c r="Q184" s="100"/>
      <c r="R184" s="100"/>
      <c r="S184" s="100"/>
    </row>
    <row r="185" spans="17:19" ht="12.75">
      <c r="Q185" s="100"/>
      <c r="R185" s="100"/>
      <c r="S185" s="100"/>
    </row>
    <row r="187" spans="17:19" ht="12.75">
      <c r="Q187" s="100"/>
      <c r="R187" s="100"/>
      <c r="S187" s="100"/>
    </row>
    <row r="188" spans="17:19" ht="12.75">
      <c r="Q188" s="100"/>
      <c r="R188" s="100"/>
      <c r="S188" s="100"/>
    </row>
    <row r="190" spans="17:19" ht="12.75">
      <c r="Q190" s="100"/>
      <c r="R190" s="100"/>
      <c r="S190" s="100"/>
    </row>
    <row r="191" spans="13:15" ht="12.75">
      <c r="M191" s="57"/>
      <c r="N191" s="57"/>
      <c r="O191" s="57"/>
    </row>
    <row r="192" spans="13:19" ht="12.75">
      <c r="M192" s="57"/>
      <c r="N192" s="57"/>
      <c r="O192" s="57"/>
      <c r="Q192" s="57"/>
      <c r="R192" s="57"/>
      <c r="S192" s="57"/>
    </row>
    <row r="193" spans="13:19" ht="12.75">
      <c r="M193" s="57"/>
      <c r="N193" s="57"/>
      <c r="O193" s="57"/>
      <c r="Q193" s="100"/>
      <c r="R193" s="100"/>
      <c r="S193" s="100"/>
    </row>
    <row r="194" spans="13:19" ht="12.75">
      <c r="M194" s="57"/>
      <c r="N194" s="57"/>
      <c r="O194" s="57"/>
      <c r="Q194" s="57"/>
      <c r="R194" s="57"/>
      <c r="S194" s="57"/>
    </row>
    <row r="197" spans="13:15" ht="12.75">
      <c r="M197" s="57"/>
      <c r="N197" s="57"/>
      <c r="O197" s="57"/>
    </row>
    <row r="198" spans="13:19" ht="12.75">
      <c r="M198" s="57"/>
      <c r="N198" s="57"/>
      <c r="O198" s="57"/>
      <c r="Q198" s="100"/>
      <c r="R198" s="100"/>
      <c r="S198" s="100"/>
    </row>
    <row r="199" spans="17:19" ht="12.75">
      <c r="Q199" s="100"/>
      <c r="R199" s="100"/>
      <c r="S199" s="100"/>
    </row>
    <row r="200" spans="13:15" ht="12.75">
      <c r="M200" s="57"/>
      <c r="N200" s="57"/>
      <c r="O200" s="57"/>
    </row>
    <row r="201" spans="13:19" ht="12.75">
      <c r="M201" s="57"/>
      <c r="N201" s="57"/>
      <c r="O201" s="57"/>
      <c r="Q201" s="100"/>
      <c r="R201" s="100"/>
      <c r="S201" s="100"/>
    </row>
    <row r="202" spans="13:15" ht="12.75">
      <c r="M202" s="57"/>
      <c r="N202" s="57"/>
      <c r="O202" s="57"/>
    </row>
    <row r="203" spans="13:15" ht="12.75">
      <c r="M203" s="100"/>
      <c r="N203" s="100"/>
      <c r="O203" s="100"/>
    </row>
    <row r="204" spans="17:19" ht="12.75">
      <c r="Q204" s="57"/>
      <c r="R204" s="57"/>
      <c r="S204" s="57"/>
    </row>
    <row r="205" spans="13:15" ht="12.75">
      <c r="M205" s="100"/>
      <c r="N205" s="100"/>
      <c r="O205" s="100"/>
    </row>
    <row r="206" spans="17:19" ht="12.75">
      <c r="Q206" s="100"/>
      <c r="R206" s="100"/>
      <c r="S206" s="100"/>
    </row>
    <row r="209" spans="17:19" ht="12.75">
      <c r="Q209" s="57"/>
      <c r="R209" s="57"/>
      <c r="S209" s="57"/>
    </row>
    <row r="211" spans="17:19" ht="12.75">
      <c r="Q211" s="100"/>
      <c r="R211" s="100"/>
      <c r="S211" s="100"/>
    </row>
    <row r="212" spans="17:19" ht="12.75">
      <c r="Q212" s="100"/>
      <c r="R212" s="100"/>
      <c r="S212" s="100"/>
    </row>
    <row r="218" spans="17:19" ht="12.75">
      <c r="Q218" s="100"/>
      <c r="R218" s="100"/>
      <c r="S218" s="100"/>
    </row>
    <row r="220" spans="17:19" ht="12.75">
      <c r="Q220" s="100"/>
      <c r="R220" s="100"/>
      <c r="S220" s="100"/>
    </row>
    <row r="222" spans="17:19" ht="12.75">
      <c r="Q222" s="100"/>
      <c r="R222" s="100"/>
      <c r="S222" s="100"/>
    </row>
    <row r="227" spans="17:19" ht="12.75">
      <c r="Q227" s="100"/>
      <c r="R227" s="100"/>
      <c r="S227" s="100"/>
    </row>
    <row r="229" spans="17:19" ht="12.75">
      <c r="Q229" s="100"/>
      <c r="R229" s="100"/>
      <c r="S229" s="100"/>
    </row>
    <row r="233" spans="17:19" ht="12.75">
      <c r="Q233" s="100"/>
      <c r="R233" s="100"/>
      <c r="S233" s="100"/>
    </row>
    <row r="236" spans="17:19" ht="12.75">
      <c r="Q236" s="100"/>
      <c r="R236" s="100"/>
      <c r="S236" s="100"/>
    </row>
    <row r="237" spans="13:15" ht="12.75">
      <c r="M237" s="100"/>
      <c r="N237" s="100"/>
      <c r="O237" s="100"/>
    </row>
    <row r="240" spans="17:19" ht="12.75">
      <c r="Q240" s="100"/>
      <c r="R240" s="100"/>
      <c r="S240" s="100"/>
    </row>
    <row r="242" spans="13:15" ht="12.75">
      <c r="M242" s="100"/>
      <c r="N242" s="100"/>
      <c r="O242" s="100"/>
    </row>
    <row r="243" spans="13:15" ht="12.75">
      <c r="M243" s="100"/>
      <c r="N243" s="100"/>
      <c r="O243" s="100"/>
    </row>
    <row r="245" spans="17:19" ht="12.75">
      <c r="Q245" s="100"/>
      <c r="R245" s="100"/>
      <c r="S245" s="100"/>
    </row>
    <row r="246" spans="13:15" ht="12.75">
      <c r="M246" s="57"/>
      <c r="N246" s="57"/>
      <c r="O246" s="57"/>
    </row>
    <row r="247" spans="13:15" ht="12.75">
      <c r="M247" s="100"/>
      <c r="N247" s="100"/>
      <c r="O247" s="100"/>
    </row>
    <row r="249" spans="13:15" ht="12.75">
      <c r="M249" s="100"/>
      <c r="N249" s="100"/>
      <c r="O249" s="100"/>
    </row>
    <row r="251" spans="13:15" ht="12.75">
      <c r="M251" s="57"/>
      <c r="N251" s="57"/>
      <c r="O251" s="57"/>
    </row>
    <row r="253" spans="13:15" ht="12.75">
      <c r="M253" s="57"/>
      <c r="N253" s="57"/>
      <c r="O253" s="57"/>
    </row>
    <row r="256" spans="17:19" ht="12.75">
      <c r="Q256" s="100"/>
      <c r="R256" s="100"/>
      <c r="S256" s="100"/>
    </row>
    <row r="259" spans="13:15" ht="12.75">
      <c r="M259" s="100"/>
      <c r="N259" s="100"/>
      <c r="O259" s="100"/>
    </row>
    <row r="263" spans="17:19" ht="12.75">
      <c r="Q263" s="100"/>
      <c r="R263" s="100"/>
      <c r="S263" s="100"/>
    </row>
    <row r="267" spans="13:15" ht="12.75">
      <c r="M267" s="57"/>
      <c r="N267" s="57"/>
      <c r="O267" s="57"/>
    </row>
    <row r="268" spans="13:15" ht="12.75">
      <c r="M268" s="100"/>
      <c r="N268" s="100"/>
      <c r="O268" s="100"/>
    </row>
    <row r="271" spans="13:19" ht="12.75">
      <c r="M271" s="57"/>
      <c r="N271" s="57"/>
      <c r="O271" s="57"/>
      <c r="Q271" s="100"/>
      <c r="R271" s="100"/>
      <c r="S271" s="100"/>
    </row>
    <row r="272" spans="13:15" ht="12.75">
      <c r="M272" s="100"/>
      <c r="N272" s="100"/>
      <c r="O272" s="100"/>
    </row>
    <row r="273" spans="17:19" ht="12.75">
      <c r="Q273" s="100"/>
      <c r="R273" s="100"/>
      <c r="S273" s="100"/>
    </row>
    <row r="275" spans="13:15" ht="12.75">
      <c r="M275" s="100"/>
      <c r="N275" s="100"/>
      <c r="O275" s="100"/>
    </row>
    <row r="277" spans="13:15" ht="12.75">
      <c r="M277" s="57"/>
      <c r="N277" s="57"/>
      <c r="O277" s="57"/>
    </row>
    <row r="278" spans="13:15" ht="12.75">
      <c r="M278" s="100"/>
      <c r="N278" s="100"/>
      <c r="O278" s="100"/>
    </row>
    <row r="279" spans="13:15" ht="12.75">
      <c r="M279" s="57"/>
      <c r="N279" s="57"/>
      <c r="O279" s="57"/>
    </row>
    <row r="280" spans="13:15" ht="12.75">
      <c r="M280" s="100"/>
      <c r="N280" s="100"/>
      <c r="O280" s="100"/>
    </row>
    <row r="285" spans="17:19" ht="12.75">
      <c r="Q285" s="100"/>
      <c r="R285" s="100"/>
      <c r="S285" s="100"/>
    </row>
    <row r="287" spans="13:15" ht="12.75">
      <c r="M287" s="100"/>
      <c r="N287" s="100"/>
      <c r="O287" s="100"/>
    </row>
    <row r="289" spans="13:15" ht="12.75">
      <c r="M289" s="57"/>
      <c r="N289" s="57"/>
      <c r="O289" s="57"/>
    </row>
    <row r="290" spans="13:15" ht="12.75">
      <c r="M290" s="100"/>
      <c r="N290" s="100"/>
      <c r="O290" s="100"/>
    </row>
    <row r="292" spans="13:15" ht="12.75">
      <c r="M292" s="100"/>
      <c r="N292" s="100"/>
      <c r="O292" s="100"/>
    </row>
    <row r="295" spans="13:15" ht="12.75">
      <c r="M295" s="57"/>
      <c r="N295" s="57"/>
      <c r="O295" s="57"/>
    </row>
    <row r="303" spans="13:15" ht="12.75">
      <c r="M303" s="100"/>
      <c r="N303" s="100"/>
      <c r="O303" s="100"/>
    </row>
    <row r="309" spans="17:19" ht="12.75">
      <c r="Q309" s="100"/>
      <c r="R309" s="100"/>
      <c r="S309" s="100"/>
    </row>
    <row r="314" spans="13:15" ht="12.75">
      <c r="M314" s="57"/>
      <c r="N314" s="57"/>
      <c r="O314" s="57"/>
    </row>
    <row r="315" spans="13:19" ht="12.75">
      <c r="M315" s="57"/>
      <c r="N315" s="57"/>
      <c r="O315" s="57"/>
      <c r="Q315" s="100"/>
      <c r="R315" s="100"/>
      <c r="S315" s="100"/>
    </row>
    <row r="316" spans="13:15" ht="12.75">
      <c r="M316" s="100"/>
      <c r="N316" s="100"/>
      <c r="O316" s="100"/>
    </row>
    <row r="321" spans="17:19" ht="12.75">
      <c r="Q321" s="100"/>
      <c r="R321" s="100"/>
      <c r="S321" s="100"/>
    </row>
    <row r="328" spans="13:15" ht="12.75">
      <c r="M328" s="100"/>
      <c r="N328" s="100"/>
      <c r="O328" s="100"/>
    </row>
    <row r="331" spans="13:15" ht="12.75">
      <c r="M331" s="100"/>
      <c r="N331" s="100"/>
      <c r="O331" s="100"/>
    </row>
    <row r="332" spans="13:15" ht="12.75">
      <c r="M332" s="100"/>
      <c r="N332" s="100"/>
      <c r="O332" s="100"/>
    </row>
    <row r="333" spans="13:15" ht="12.75">
      <c r="M333" s="100"/>
      <c r="N333" s="100"/>
      <c r="O333" s="100"/>
    </row>
    <row r="336" spans="17:19" ht="12.75">
      <c r="Q336" s="100"/>
      <c r="R336" s="100"/>
      <c r="S336" s="100"/>
    </row>
    <row r="338" spans="13:14" ht="12.75">
      <c r="M338" s="57"/>
      <c r="N338" s="57"/>
    </row>
    <row r="345" spans="13:15" ht="12.75">
      <c r="M345" s="57"/>
      <c r="N345" s="57"/>
      <c r="O345" s="57"/>
    </row>
    <row r="346" spans="13:15" ht="12.75">
      <c r="M346" s="57"/>
      <c r="N346" s="57"/>
      <c r="O346" s="57"/>
    </row>
    <row r="356" spans="13:15" ht="12.75">
      <c r="M356" s="57"/>
      <c r="N356" s="57"/>
      <c r="O356" s="57"/>
    </row>
    <row r="363" spans="13:15" ht="12.75">
      <c r="M363" s="57"/>
      <c r="N363" s="57"/>
      <c r="O363" s="57"/>
    </row>
    <row r="370" spans="13:15" ht="12.75">
      <c r="M370" s="57"/>
      <c r="N370" s="57"/>
      <c r="O370" s="57"/>
    </row>
    <row r="372" spans="13:15" ht="12.75">
      <c r="M372" s="57"/>
      <c r="N372" s="57"/>
      <c r="O372" s="57"/>
    </row>
    <row r="373" spans="13:15" ht="12.75">
      <c r="M373" s="57"/>
      <c r="N373" s="57"/>
      <c r="O373" s="57"/>
    </row>
    <row r="379" spans="13:15" ht="12.75">
      <c r="M379" s="57"/>
      <c r="N379" s="57"/>
      <c r="O379" s="57"/>
    </row>
    <row r="385" spans="13:15" ht="12.75">
      <c r="M385" s="57"/>
      <c r="N385" s="57"/>
      <c r="O385" s="57"/>
    </row>
    <row r="406" spans="13:15" ht="12.75">
      <c r="M406" s="57"/>
      <c r="N406" s="57"/>
      <c r="O406" s="57"/>
    </row>
    <row r="412" spans="13:15" ht="12.75">
      <c r="M412" s="57"/>
      <c r="N412" s="57"/>
      <c r="O412" s="57"/>
    </row>
    <row r="433" spans="13:15" ht="12.75">
      <c r="M433" s="57"/>
      <c r="N433" s="57"/>
      <c r="O433" s="57"/>
    </row>
    <row r="434" spans="13:15" ht="12.75">
      <c r="M434" s="57"/>
      <c r="N434" s="57"/>
      <c r="O434" s="57"/>
    </row>
    <row r="435" spans="13:15" ht="12.75">
      <c r="M435" s="57"/>
      <c r="N435" s="57"/>
      <c r="O435" s="57"/>
    </row>
    <row r="437" spans="13:15" ht="12.75">
      <c r="M437" s="57"/>
      <c r="N437" s="57"/>
      <c r="O437" s="57"/>
    </row>
  </sheetData>
  <sheetProtection sheet="1"/>
  <mergeCells count="11">
    <mergeCell ref="B3:B4"/>
    <mergeCell ref="E1:I1"/>
    <mergeCell ref="E2:I2"/>
    <mergeCell ref="C90:C91"/>
    <mergeCell ref="A2:D2"/>
    <mergeCell ref="A1:D1"/>
    <mergeCell ref="J1:K2"/>
    <mergeCell ref="C3:C4"/>
    <mergeCell ref="D3:D4"/>
    <mergeCell ref="K3:K4"/>
    <mergeCell ref="E3:E4"/>
  </mergeCells>
  <conditionalFormatting sqref="B5:B89">
    <cfRule type="cellIs" priority="2" dxfId="0" operator="equal" stopIfTrue="1">
      <formula>"R"</formula>
    </cfRule>
  </conditionalFormatting>
  <conditionalFormatting sqref="F5:I89">
    <cfRule type="containsText" priority="1" dxfId="10" operator="containsText" stopIfTrue="1" text="nebyl">
      <formula>NOT(ISERROR(SEARCH("nebyl",F5)))</formula>
    </cfRule>
  </conditionalFormatting>
  <printOptions horizontalCentered="1" verticalCentered="1"/>
  <pageMargins left="0.1968503937007874" right="0.11811023622047245" top="0.2362204724409449" bottom="0.2755905511811024" header="0.15748031496062992" footer="0.15748031496062992"/>
  <pageSetup horizontalDpi="300" verticalDpi="300" orientation="portrait" paperSize="9" scale="90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AF65" sqref="AF65"/>
    </sheetView>
  </sheetViews>
  <sheetFormatPr defaultColWidth="9.00390625" defaultRowHeight="12.75"/>
  <cols>
    <col min="1" max="1" width="3.00390625" style="22" bestFit="1" customWidth="1"/>
    <col min="2" max="2" width="5.00390625" style="23" customWidth="1"/>
    <col min="3" max="3" width="17.375" style="22" customWidth="1"/>
    <col min="4" max="4" width="13.625" style="22" customWidth="1"/>
    <col min="5" max="5" width="6.875" style="22" customWidth="1"/>
    <col min="6" max="21" width="4.25390625" style="22" customWidth="1"/>
    <col min="22" max="30" width="3.75390625" style="22" hidden="1" customWidth="1"/>
    <col min="31" max="31" width="6.375" style="22" customWidth="1"/>
    <col min="32" max="32" width="8.625" style="22" customWidth="1"/>
    <col min="33" max="33" width="11.625" style="22" customWidth="1"/>
    <col min="34" max="16384" width="9.125" style="22" customWidth="1"/>
  </cols>
  <sheetData>
    <row r="1" spans="3:7" ht="15.75">
      <c r="C1" s="211" t="s">
        <v>225</v>
      </c>
      <c r="D1" s="211"/>
      <c r="E1" s="211"/>
      <c r="F1" s="211"/>
      <c r="G1" s="211"/>
    </row>
    <row r="2" spans="3:33" ht="13.5" thickBot="1">
      <c r="C2" s="84" t="s">
        <v>499</v>
      </c>
      <c r="AG2" s="22">
        <f>(COUNTIF(AG4:AG83,"nebyl"))</f>
        <v>0</v>
      </c>
    </row>
    <row r="3" spans="3:33" ht="16.5" thickBot="1">
      <c r="C3" s="24"/>
      <c r="D3" s="24"/>
      <c r="E3" s="25" t="s">
        <v>38</v>
      </c>
      <c r="F3" s="26">
        <v>1</v>
      </c>
      <c r="G3" s="159">
        <v>2</v>
      </c>
      <c r="H3" s="26">
        <v>3</v>
      </c>
      <c r="I3" s="27">
        <v>4</v>
      </c>
      <c r="J3" s="164">
        <v>5</v>
      </c>
      <c r="K3" s="159">
        <v>6</v>
      </c>
      <c r="L3" s="26">
        <v>7</v>
      </c>
      <c r="M3" s="27">
        <v>8</v>
      </c>
      <c r="N3" s="164">
        <v>9</v>
      </c>
      <c r="O3" s="159">
        <v>10</v>
      </c>
      <c r="P3" s="26">
        <v>11</v>
      </c>
      <c r="Q3" s="27">
        <v>12</v>
      </c>
      <c r="R3" s="164">
        <v>13</v>
      </c>
      <c r="S3" s="159">
        <v>14</v>
      </c>
      <c r="T3" s="26">
        <v>15</v>
      </c>
      <c r="U3" s="27">
        <v>16</v>
      </c>
      <c r="V3" s="164">
        <v>17</v>
      </c>
      <c r="W3" s="28">
        <v>18</v>
      </c>
      <c r="X3" s="28">
        <v>19</v>
      </c>
      <c r="Y3" s="28">
        <v>20</v>
      </c>
      <c r="Z3" s="28">
        <v>21</v>
      </c>
      <c r="AA3" s="28">
        <v>22</v>
      </c>
      <c r="AB3" s="28">
        <v>23</v>
      </c>
      <c r="AC3" s="28">
        <v>24</v>
      </c>
      <c r="AD3" s="27">
        <v>25</v>
      </c>
      <c r="AE3" s="154" t="s">
        <v>226</v>
      </c>
      <c r="AF3" s="29" t="s">
        <v>25</v>
      </c>
      <c r="AG3" s="29" t="s">
        <v>20</v>
      </c>
    </row>
    <row r="4" spans="1:33" ht="15.75">
      <c r="A4" s="30">
        <f>Prezentace!A5</f>
        <v>1</v>
      </c>
      <c r="B4" s="31" t="str">
        <f>Prezentace!B5</f>
        <v>P</v>
      </c>
      <c r="C4" s="32" t="str">
        <f>Prezentace!C5</f>
        <v>Adámek</v>
      </c>
      <c r="D4" s="33" t="str">
        <f>Prezentace!D5</f>
        <v>Václav</v>
      </c>
      <c r="E4" s="118">
        <v>80</v>
      </c>
      <c r="F4" s="119">
        <v>0</v>
      </c>
      <c r="G4" s="160">
        <v>0</v>
      </c>
      <c r="H4" s="119">
        <v>9</v>
      </c>
      <c r="I4" s="121">
        <v>6</v>
      </c>
      <c r="J4" s="179">
        <v>9</v>
      </c>
      <c r="K4" s="180">
        <v>8</v>
      </c>
      <c r="L4" s="165">
        <v>8</v>
      </c>
      <c r="M4" s="121">
        <v>8</v>
      </c>
      <c r="N4" s="165">
        <v>10</v>
      </c>
      <c r="O4" s="160">
        <v>7</v>
      </c>
      <c r="P4" s="119">
        <v>9</v>
      </c>
      <c r="Q4" s="121">
        <v>9</v>
      </c>
      <c r="R4" s="165">
        <v>8</v>
      </c>
      <c r="S4" s="160">
        <v>8</v>
      </c>
      <c r="T4" s="119">
        <v>9</v>
      </c>
      <c r="U4" s="121">
        <v>9</v>
      </c>
      <c r="V4" s="165"/>
      <c r="W4" s="120"/>
      <c r="X4" s="120"/>
      <c r="Y4" s="120"/>
      <c r="Z4" s="120"/>
      <c r="AA4" s="120"/>
      <c r="AB4" s="120"/>
      <c r="AC4" s="120"/>
      <c r="AD4" s="121"/>
      <c r="AE4" s="150">
        <v>0</v>
      </c>
      <c r="AF4" s="122">
        <v>39.68</v>
      </c>
      <c r="AG4" s="34">
        <f>IF(C4=0,"©",IF(COUNTA(E4:AD4)=0,"nebyl",IF((SUM(E4:AE4)-AF4)&lt;0,"0,00",(SUM(E4:AE4)-AF4))))</f>
        <v>157.32</v>
      </c>
    </row>
    <row r="5" spans="1:33" ht="15.75">
      <c r="A5" s="35">
        <f>Prezentace!A6</f>
        <v>2</v>
      </c>
      <c r="B5" s="36" t="str">
        <f>Prezentace!B6</f>
        <v>P</v>
      </c>
      <c r="C5" s="37" t="str">
        <f>Prezentace!C6</f>
        <v>Bečvář</v>
      </c>
      <c r="D5" s="38" t="str">
        <f>Prezentace!D6</f>
        <v>Josef</v>
      </c>
      <c r="E5" s="123">
        <v>80</v>
      </c>
      <c r="F5" s="124">
        <v>10</v>
      </c>
      <c r="G5" s="161">
        <v>9</v>
      </c>
      <c r="H5" s="124">
        <v>0</v>
      </c>
      <c r="I5" s="126">
        <v>0</v>
      </c>
      <c r="J5" s="124">
        <v>0</v>
      </c>
      <c r="K5" s="126">
        <v>0</v>
      </c>
      <c r="L5" s="166">
        <v>9</v>
      </c>
      <c r="M5" s="126">
        <v>9</v>
      </c>
      <c r="N5" s="166">
        <v>10</v>
      </c>
      <c r="O5" s="161">
        <v>8</v>
      </c>
      <c r="P5" s="124">
        <v>9</v>
      </c>
      <c r="Q5" s="126">
        <v>8</v>
      </c>
      <c r="R5" s="166">
        <v>7</v>
      </c>
      <c r="S5" s="161">
        <v>0</v>
      </c>
      <c r="T5" s="124">
        <v>0</v>
      </c>
      <c r="U5" s="126">
        <v>0</v>
      </c>
      <c r="V5" s="166"/>
      <c r="W5" s="125"/>
      <c r="X5" s="125"/>
      <c r="Y5" s="125"/>
      <c r="Z5" s="125"/>
      <c r="AA5" s="125"/>
      <c r="AB5" s="125"/>
      <c r="AC5" s="125"/>
      <c r="AD5" s="126"/>
      <c r="AE5" s="151">
        <v>0</v>
      </c>
      <c r="AF5" s="127">
        <v>35.29</v>
      </c>
      <c r="AG5" s="34">
        <f aca="true" t="shared" si="0" ref="AG5:AG68">IF(C5=0,"©",IF(COUNTA(E5:AD5)=0,"nebyl",IF((SUM(E5:AE5)-AF5)&lt;0,"0,00",(SUM(E5:AE5)-AF5))))</f>
        <v>123.71000000000001</v>
      </c>
    </row>
    <row r="6" spans="1:33" ht="15.75">
      <c r="A6" s="35">
        <f>Prezentace!A7</f>
        <v>3</v>
      </c>
      <c r="B6" s="36" t="str">
        <f>Prezentace!B7</f>
        <v>P</v>
      </c>
      <c r="C6" s="37" t="str">
        <f>Prezentace!C7</f>
        <v>Beigl</v>
      </c>
      <c r="D6" s="38" t="str">
        <f>Prezentace!D7</f>
        <v>Tomáš</v>
      </c>
      <c r="E6" s="123">
        <v>80</v>
      </c>
      <c r="F6" s="124">
        <v>9</v>
      </c>
      <c r="G6" s="161">
        <v>9</v>
      </c>
      <c r="H6" s="124">
        <v>9</v>
      </c>
      <c r="I6" s="126">
        <v>8</v>
      </c>
      <c r="J6" s="124">
        <v>9</v>
      </c>
      <c r="K6" s="126">
        <v>8</v>
      </c>
      <c r="L6" s="166">
        <v>10</v>
      </c>
      <c r="M6" s="126">
        <v>9</v>
      </c>
      <c r="N6" s="166">
        <v>10</v>
      </c>
      <c r="O6" s="161">
        <v>7</v>
      </c>
      <c r="P6" s="124">
        <v>8</v>
      </c>
      <c r="Q6" s="126">
        <v>7</v>
      </c>
      <c r="R6" s="166">
        <v>10</v>
      </c>
      <c r="S6" s="161">
        <v>9</v>
      </c>
      <c r="T6" s="124">
        <v>9</v>
      </c>
      <c r="U6" s="126">
        <v>8</v>
      </c>
      <c r="V6" s="166"/>
      <c r="W6" s="125"/>
      <c r="X6" s="125"/>
      <c r="Y6" s="125"/>
      <c r="Z6" s="125"/>
      <c r="AA6" s="125"/>
      <c r="AB6" s="125"/>
      <c r="AC6" s="125"/>
      <c r="AD6" s="126"/>
      <c r="AE6" s="151">
        <v>0</v>
      </c>
      <c r="AF6" s="127">
        <v>32.78</v>
      </c>
      <c r="AG6" s="34">
        <f t="shared" si="0"/>
        <v>186.22</v>
      </c>
    </row>
    <row r="7" spans="1:33" ht="15.75">
      <c r="A7" s="35">
        <f>Prezentace!A8</f>
        <v>4</v>
      </c>
      <c r="B7" s="36" t="str">
        <f>Prezentace!B8</f>
        <v>P</v>
      </c>
      <c r="C7" s="37" t="str">
        <f>Prezentace!C8</f>
        <v>Beiglová</v>
      </c>
      <c r="D7" s="38" t="str">
        <f>Prezentace!D8</f>
        <v>Darja</v>
      </c>
      <c r="E7" s="123">
        <v>80</v>
      </c>
      <c r="F7" s="124">
        <v>9</v>
      </c>
      <c r="G7" s="161">
        <v>5</v>
      </c>
      <c r="H7" s="124">
        <v>10</v>
      </c>
      <c r="I7" s="126">
        <v>6</v>
      </c>
      <c r="J7" s="124">
        <v>5</v>
      </c>
      <c r="K7" s="126">
        <v>0</v>
      </c>
      <c r="L7" s="166">
        <v>0</v>
      </c>
      <c r="M7" s="126">
        <v>0</v>
      </c>
      <c r="N7" s="166">
        <v>8</v>
      </c>
      <c r="O7" s="161">
        <v>7</v>
      </c>
      <c r="P7" s="124">
        <v>9</v>
      </c>
      <c r="Q7" s="126">
        <v>7</v>
      </c>
      <c r="R7" s="166">
        <v>8</v>
      </c>
      <c r="S7" s="161">
        <v>0</v>
      </c>
      <c r="T7" s="124">
        <v>10</v>
      </c>
      <c r="U7" s="126">
        <v>8</v>
      </c>
      <c r="V7" s="166"/>
      <c r="W7" s="125"/>
      <c r="X7" s="125"/>
      <c r="Y7" s="125"/>
      <c r="Z7" s="125"/>
      <c r="AA7" s="125"/>
      <c r="AB7" s="125"/>
      <c r="AC7" s="125"/>
      <c r="AD7" s="126"/>
      <c r="AE7" s="151">
        <v>0</v>
      </c>
      <c r="AF7" s="127">
        <v>131.38</v>
      </c>
      <c r="AG7" s="34">
        <f t="shared" si="0"/>
        <v>40.620000000000005</v>
      </c>
    </row>
    <row r="8" spans="1:33" ht="15.75">
      <c r="A8" s="35">
        <f>Prezentace!A9</f>
        <v>5</v>
      </c>
      <c r="B8" s="36" t="str">
        <f>Prezentace!B9</f>
        <v>P</v>
      </c>
      <c r="C8" s="37" t="str">
        <f>Prezentace!C9</f>
        <v>Brejžek</v>
      </c>
      <c r="D8" s="38" t="str">
        <f>Prezentace!D9</f>
        <v>Vojtěch</v>
      </c>
      <c r="E8" s="123">
        <v>80</v>
      </c>
      <c r="F8" s="124">
        <v>10</v>
      </c>
      <c r="G8" s="161">
        <v>10</v>
      </c>
      <c r="H8" s="124">
        <v>10</v>
      </c>
      <c r="I8" s="126">
        <v>7</v>
      </c>
      <c r="J8" s="124">
        <v>10</v>
      </c>
      <c r="K8" s="126">
        <v>9</v>
      </c>
      <c r="L8" s="166">
        <v>10</v>
      </c>
      <c r="M8" s="126">
        <v>10</v>
      </c>
      <c r="N8" s="166">
        <v>9</v>
      </c>
      <c r="O8" s="161">
        <v>8</v>
      </c>
      <c r="P8" s="124">
        <v>10</v>
      </c>
      <c r="Q8" s="126">
        <v>9</v>
      </c>
      <c r="R8" s="166">
        <v>9</v>
      </c>
      <c r="S8" s="161">
        <v>8</v>
      </c>
      <c r="T8" s="124">
        <v>9</v>
      </c>
      <c r="U8" s="126">
        <v>9</v>
      </c>
      <c r="V8" s="166"/>
      <c r="W8" s="125"/>
      <c r="X8" s="125"/>
      <c r="Y8" s="125"/>
      <c r="Z8" s="125"/>
      <c r="AA8" s="125"/>
      <c r="AB8" s="125"/>
      <c r="AC8" s="125"/>
      <c r="AD8" s="126"/>
      <c r="AE8" s="151">
        <v>0</v>
      </c>
      <c r="AF8" s="127">
        <v>38.38</v>
      </c>
      <c r="AG8" s="34">
        <f t="shared" si="0"/>
        <v>188.62</v>
      </c>
    </row>
    <row r="9" spans="1:33" ht="15.75">
      <c r="A9" s="35">
        <f>Prezentace!A10</f>
        <v>6</v>
      </c>
      <c r="B9" s="36" t="str">
        <f>Prezentace!B10</f>
        <v>P</v>
      </c>
      <c r="C9" s="37" t="str">
        <f>Prezentace!C10</f>
        <v>Červenka</v>
      </c>
      <c r="D9" s="38" t="str">
        <f>Prezentace!D10</f>
        <v>Pavel</v>
      </c>
      <c r="E9" s="123">
        <v>80</v>
      </c>
      <c r="F9" s="124">
        <v>0</v>
      </c>
      <c r="G9" s="161">
        <v>0</v>
      </c>
      <c r="H9" s="124">
        <v>8</v>
      </c>
      <c r="I9" s="126">
        <v>8</v>
      </c>
      <c r="J9" s="124">
        <v>10</v>
      </c>
      <c r="K9" s="126">
        <v>8</v>
      </c>
      <c r="L9" s="166">
        <v>10</v>
      </c>
      <c r="M9" s="126">
        <v>9</v>
      </c>
      <c r="N9" s="166">
        <v>9</v>
      </c>
      <c r="O9" s="161">
        <v>9</v>
      </c>
      <c r="P9" s="124">
        <v>9</v>
      </c>
      <c r="Q9" s="126">
        <v>8</v>
      </c>
      <c r="R9" s="166">
        <v>9</v>
      </c>
      <c r="S9" s="161">
        <v>8</v>
      </c>
      <c r="T9" s="124">
        <v>8</v>
      </c>
      <c r="U9" s="126">
        <v>8</v>
      </c>
      <c r="V9" s="166"/>
      <c r="W9" s="125"/>
      <c r="X9" s="125"/>
      <c r="Y9" s="125"/>
      <c r="Z9" s="125"/>
      <c r="AA9" s="125"/>
      <c r="AB9" s="125"/>
      <c r="AC9" s="125"/>
      <c r="AD9" s="126"/>
      <c r="AE9" s="151">
        <v>0</v>
      </c>
      <c r="AF9" s="127">
        <v>31.52</v>
      </c>
      <c r="AG9" s="34">
        <f t="shared" si="0"/>
        <v>169.48</v>
      </c>
    </row>
    <row r="10" spans="1:33" ht="15.75">
      <c r="A10" s="35">
        <f>Prezentace!A11</f>
        <v>7</v>
      </c>
      <c r="B10" s="36" t="str">
        <f>Prezentace!B11</f>
        <v>R</v>
      </c>
      <c r="C10" s="37" t="str">
        <f>Prezentace!C11</f>
        <v>Červenka</v>
      </c>
      <c r="D10" s="38" t="str">
        <f>Prezentace!D11</f>
        <v>Pavel</v>
      </c>
      <c r="E10" s="123">
        <v>80</v>
      </c>
      <c r="F10" s="124">
        <v>10</v>
      </c>
      <c r="G10" s="161">
        <v>7</v>
      </c>
      <c r="H10" s="124">
        <v>10</v>
      </c>
      <c r="I10" s="126">
        <v>9</v>
      </c>
      <c r="J10" s="124">
        <v>10</v>
      </c>
      <c r="K10" s="126">
        <v>10</v>
      </c>
      <c r="L10" s="166">
        <v>10</v>
      </c>
      <c r="M10" s="126">
        <v>9</v>
      </c>
      <c r="N10" s="166">
        <v>9</v>
      </c>
      <c r="O10" s="161">
        <v>8</v>
      </c>
      <c r="P10" s="124">
        <v>10</v>
      </c>
      <c r="Q10" s="126">
        <v>10</v>
      </c>
      <c r="R10" s="166">
        <v>10</v>
      </c>
      <c r="S10" s="161">
        <v>9</v>
      </c>
      <c r="T10" s="124">
        <v>0</v>
      </c>
      <c r="U10" s="126">
        <v>0</v>
      </c>
      <c r="V10" s="166"/>
      <c r="W10" s="125"/>
      <c r="X10" s="125"/>
      <c r="Y10" s="125"/>
      <c r="Z10" s="125"/>
      <c r="AA10" s="125"/>
      <c r="AB10" s="125"/>
      <c r="AC10" s="125"/>
      <c r="AD10" s="126"/>
      <c r="AE10" s="151">
        <v>0</v>
      </c>
      <c r="AF10" s="127">
        <v>44.77</v>
      </c>
      <c r="AG10" s="34">
        <f t="shared" si="0"/>
        <v>166.23</v>
      </c>
    </row>
    <row r="11" spans="1:33" ht="15.75">
      <c r="A11" s="35">
        <f>Prezentace!A12</f>
        <v>8</v>
      </c>
      <c r="B11" s="36" t="str">
        <f>Prezentace!B12</f>
        <v>P</v>
      </c>
      <c r="C11" s="37" t="str">
        <f>Prezentace!C12</f>
        <v>Čihák</v>
      </c>
      <c r="D11" s="38" t="str">
        <f>Prezentace!D12</f>
        <v>Josef</v>
      </c>
      <c r="E11" s="123">
        <v>80</v>
      </c>
      <c r="F11" s="124">
        <v>9</v>
      </c>
      <c r="G11" s="161">
        <v>8</v>
      </c>
      <c r="H11" s="124">
        <v>8</v>
      </c>
      <c r="I11" s="126">
        <v>8</v>
      </c>
      <c r="J11" s="124">
        <v>9</v>
      </c>
      <c r="K11" s="126">
        <v>8</v>
      </c>
      <c r="L11" s="166">
        <v>10</v>
      </c>
      <c r="M11" s="126">
        <v>9</v>
      </c>
      <c r="N11" s="166">
        <v>9</v>
      </c>
      <c r="O11" s="161">
        <v>8</v>
      </c>
      <c r="P11" s="124">
        <v>9</v>
      </c>
      <c r="Q11" s="126">
        <v>9</v>
      </c>
      <c r="R11" s="166">
        <v>10</v>
      </c>
      <c r="S11" s="161">
        <v>8</v>
      </c>
      <c r="T11" s="124">
        <v>9</v>
      </c>
      <c r="U11" s="126">
        <v>8</v>
      </c>
      <c r="V11" s="166"/>
      <c r="W11" s="125"/>
      <c r="X11" s="125"/>
      <c r="Y11" s="125"/>
      <c r="Z11" s="125"/>
      <c r="AA11" s="125"/>
      <c r="AB11" s="125"/>
      <c r="AC11" s="125"/>
      <c r="AD11" s="126"/>
      <c r="AE11" s="151">
        <v>0</v>
      </c>
      <c r="AF11" s="127">
        <v>41.82</v>
      </c>
      <c r="AG11" s="34">
        <f t="shared" si="0"/>
        <v>177.18</v>
      </c>
    </row>
    <row r="12" spans="1:33" ht="15.75">
      <c r="A12" s="35">
        <f>Prezentace!A13</f>
        <v>9</v>
      </c>
      <c r="B12" s="36" t="str">
        <f>Prezentace!B13</f>
        <v>R</v>
      </c>
      <c r="C12" s="37" t="str">
        <f>Prezentace!C13</f>
        <v>Čihák</v>
      </c>
      <c r="D12" s="38" t="str">
        <f>Prezentace!D13</f>
        <v>Josef</v>
      </c>
      <c r="E12" s="123">
        <v>80</v>
      </c>
      <c r="F12" s="124">
        <v>8</v>
      </c>
      <c r="G12" s="161">
        <v>8</v>
      </c>
      <c r="H12" s="124">
        <v>8</v>
      </c>
      <c r="I12" s="126">
        <v>0</v>
      </c>
      <c r="J12" s="124">
        <v>9</v>
      </c>
      <c r="K12" s="126">
        <v>7</v>
      </c>
      <c r="L12" s="166">
        <v>10</v>
      </c>
      <c r="M12" s="126">
        <v>9</v>
      </c>
      <c r="N12" s="166">
        <v>10</v>
      </c>
      <c r="O12" s="161">
        <v>8</v>
      </c>
      <c r="P12" s="124">
        <v>10</v>
      </c>
      <c r="Q12" s="126">
        <v>9</v>
      </c>
      <c r="R12" s="166">
        <v>9</v>
      </c>
      <c r="S12" s="161">
        <v>8</v>
      </c>
      <c r="T12" s="124">
        <v>8</v>
      </c>
      <c r="U12" s="126">
        <v>7</v>
      </c>
      <c r="V12" s="166"/>
      <c r="W12" s="125"/>
      <c r="X12" s="125"/>
      <c r="Y12" s="125"/>
      <c r="Z12" s="125"/>
      <c r="AA12" s="125"/>
      <c r="AB12" s="125"/>
      <c r="AC12" s="125"/>
      <c r="AD12" s="126"/>
      <c r="AE12" s="151">
        <v>0</v>
      </c>
      <c r="AF12" s="127">
        <v>59.39</v>
      </c>
      <c r="AG12" s="34">
        <f t="shared" si="0"/>
        <v>148.61</v>
      </c>
    </row>
    <row r="13" spans="1:33" ht="15.75">
      <c r="A13" s="35">
        <f>Prezentace!A14</f>
        <v>10</v>
      </c>
      <c r="B13" s="36" t="str">
        <f>Prezentace!B14</f>
        <v>P</v>
      </c>
      <c r="C13" s="37" t="str">
        <f>Prezentace!C14</f>
        <v>Dvořák</v>
      </c>
      <c r="D13" s="38" t="str">
        <f>Prezentace!D14</f>
        <v>Vladislav</v>
      </c>
      <c r="E13" s="123">
        <v>80</v>
      </c>
      <c r="F13" s="124">
        <v>9</v>
      </c>
      <c r="G13" s="161">
        <v>8</v>
      </c>
      <c r="H13" s="124">
        <v>9</v>
      </c>
      <c r="I13" s="126">
        <v>9</v>
      </c>
      <c r="J13" s="124">
        <v>10</v>
      </c>
      <c r="K13" s="126">
        <v>10</v>
      </c>
      <c r="L13" s="166">
        <v>9</v>
      </c>
      <c r="M13" s="126">
        <v>9</v>
      </c>
      <c r="N13" s="166">
        <v>10</v>
      </c>
      <c r="O13" s="161">
        <v>9</v>
      </c>
      <c r="P13" s="124">
        <v>9</v>
      </c>
      <c r="Q13" s="126">
        <v>8</v>
      </c>
      <c r="R13" s="166">
        <v>9</v>
      </c>
      <c r="S13" s="161">
        <v>8</v>
      </c>
      <c r="T13" s="124">
        <v>8</v>
      </c>
      <c r="U13" s="126">
        <v>7</v>
      </c>
      <c r="V13" s="166"/>
      <c r="W13" s="125"/>
      <c r="X13" s="125"/>
      <c r="Y13" s="125"/>
      <c r="Z13" s="125"/>
      <c r="AA13" s="125"/>
      <c r="AB13" s="125"/>
      <c r="AC13" s="125"/>
      <c r="AD13" s="126"/>
      <c r="AE13" s="151">
        <v>0</v>
      </c>
      <c r="AF13" s="127">
        <v>30.5</v>
      </c>
      <c r="AG13" s="34">
        <f t="shared" si="0"/>
        <v>190.5</v>
      </c>
    </row>
    <row r="14" spans="1:33" ht="15.75">
      <c r="A14" s="35">
        <f>Prezentace!A15</f>
        <v>11</v>
      </c>
      <c r="B14" s="36" t="str">
        <f>Prezentace!B15</f>
        <v>P</v>
      </c>
      <c r="C14" s="37" t="str">
        <f>Prezentace!C15</f>
        <v>Fiala</v>
      </c>
      <c r="D14" s="38" t="str">
        <f>Prezentace!D15</f>
        <v>Miroslav</v>
      </c>
      <c r="E14" s="123">
        <v>80</v>
      </c>
      <c r="F14" s="124">
        <v>9</v>
      </c>
      <c r="G14" s="161">
        <v>8</v>
      </c>
      <c r="H14" s="124">
        <v>10</v>
      </c>
      <c r="I14" s="126">
        <v>9</v>
      </c>
      <c r="J14" s="124">
        <v>10</v>
      </c>
      <c r="K14" s="126">
        <v>7</v>
      </c>
      <c r="L14" s="166">
        <v>10</v>
      </c>
      <c r="M14" s="126">
        <v>9</v>
      </c>
      <c r="N14" s="166">
        <v>10</v>
      </c>
      <c r="O14" s="161">
        <v>8</v>
      </c>
      <c r="P14" s="124">
        <v>9</v>
      </c>
      <c r="Q14" s="126">
        <v>9</v>
      </c>
      <c r="R14" s="166">
        <v>10</v>
      </c>
      <c r="S14" s="161">
        <v>0</v>
      </c>
      <c r="T14" s="124">
        <v>10</v>
      </c>
      <c r="U14" s="126">
        <v>10</v>
      </c>
      <c r="V14" s="166"/>
      <c r="W14" s="125"/>
      <c r="X14" s="125"/>
      <c r="Y14" s="125"/>
      <c r="Z14" s="125"/>
      <c r="AA14" s="125"/>
      <c r="AB14" s="125"/>
      <c r="AC14" s="125"/>
      <c r="AD14" s="126"/>
      <c r="AE14" s="151">
        <v>0</v>
      </c>
      <c r="AF14" s="127">
        <v>39.74</v>
      </c>
      <c r="AG14" s="34">
        <f t="shared" si="0"/>
        <v>178.26</v>
      </c>
    </row>
    <row r="15" spans="1:33" ht="15.75">
      <c r="A15" s="35">
        <f>Prezentace!A16</f>
        <v>12</v>
      </c>
      <c r="B15" s="36" t="str">
        <f>Prezentace!B16</f>
        <v>P</v>
      </c>
      <c r="C15" s="37" t="str">
        <f>Prezentace!C16</f>
        <v>Florián</v>
      </c>
      <c r="D15" s="38" t="str">
        <f>Prezentace!D16</f>
        <v>Petr</v>
      </c>
      <c r="E15" s="123">
        <v>80</v>
      </c>
      <c r="F15" s="128">
        <v>8</v>
      </c>
      <c r="G15" s="162">
        <v>6</v>
      </c>
      <c r="H15" s="128">
        <v>9</v>
      </c>
      <c r="I15" s="130">
        <v>8</v>
      </c>
      <c r="J15" s="128">
        <v>8</v>
      </c>
      <c r="K15" s="130">
        <v>6</v>
      </c>
      <c r="L15" s="167">
        <v>9</v>
      </c>
      <c r="M15" s="130">
        <v>8</v>
      </c>
      <c r="N15" s="167">
        <v>9</v>
      </c>
      <c r="O15" s="162">
        <v>8</v>
      </c>
      <c r="P15" s="128">
        <v>9</v>
      </c>
      <c r="Q15" s="130">
        <v>9</v>
      </c>
      <c r="R15" s="167">
        <v>9</v>
      </c>
      <c r="S15" s="162">
        <v>8</v>
      </c>
      <c r="T15" s="128">
        <v>9</v>
      </c>
      <c r="U15" s="130">
        <v>9</v>
      </c>
      <c r="V15" s="167"/>
      <c r="W15" s="129"/>
      <c r="X15" s="129"/>
      <c r="Y15" s="129"/>
      <c r="Z15" s="129"/>
      <c r="AA15" s="129"/>
      <c r="AB15" s="129"/>
      <c r="AC15" s="129"/>
      <c r="AD15" s="130"/>
      <c r="AE15" s="152">
        <v>0</v>
      </c>
      <c r="AF15" s="127">
        <v>38.65</v>
      </c>
      <c r="AG15" s="34">
        <f t="shared" si="0"/>
        <v>173.35</v>
      </c>
    </row>
    <row r="16" spans="1:33" ht="15.75">
      <c r="A16" s="35">
        <f>Prezentace!A17</f>
        <v>13</v>
      </c>
      <c r="B16" s="36" t="str">
        <f>Prezentace!B17</f>
        <v>P</v>
      </c>
      <c r="C16" s="37" t="str">
        <f>Prezentace!C17</f>
        <v>Hátle</v>
      </c>
      <c r="D16" s="38" t="str">
        <f>Prezentace!D17</f>
        <v>Jan</v>
      </c>
      <c r="E16" s="123">
        <v>80</v>
      </c>
      <c r="F16" s="124">
        <v>8</v>
      </c>
      <c r="G16" s="161">
        <v>0</v>
      </c>
      <c r="H16" s="124">
        <v>0</v>
      </c>
      <c r="I16" s="126">
        <v>0</v>
      </c>
      <c r="J16" s="124">
        <v>9</v>
      </c>
      <c r="K16" s="126">
        <v>7</v>
      </c>
      <c r="L16" s="166">
        <v>10</v>
      </c>
      <c r="M16" s="126">
        <v>9</v>
      </c>
      <c r="N16" s="166">
        <v>10</v>
      </c>
      <c r="O16" s="161">
        <v>9</v>
      </c>
      <c r="P16" s="124">
        <v>10</v>
      </c>
      <c r="Q16" s="126">
        <v>10</v>
      </c>
      <c r="R16" s="166">
        <v>0</v>
      </c>
      <c r="S16" s="161">
        <v>0</v>
      </c>
      <c r="T16" s="124">
        <v>9</v>
      </c>
      <c r="U16" s="126">
        <v>9</v>
      </c>
      <c r="V16" s="166"/>
      <c r="W16" s="125"/>
      <c r="X16" s="125"/>
      <c r="Y16" s="125"/>
      <c r="Z16" s="125"/>
      <c r="AA16" s="125"/>
      <c r="AB16" s="125"/>
      <c r="AC16" s="125"/>
      <c r="AD16" s="126"/>
      <c r="AE16" s="151">
        <v>0</v>
      </c>
      <c r="AF16" s="127">
        <v>38.5</v>
      </c>
      <c r="AG16" s="34">
        <f t="shared" si="0"/>
        <v>141.5</v>
      </c>
    </row>
    <row r="17" spans="1:33" ht="15.75">
      <c r="A17" s="35">
        <f>Prezentace!A18</f>
        <v>14</v>
      </c>
      <c r="B17" s="36" t="str">
        <f>Prezentace!B18</f>
        <v>P</v>
      </c>
      <c r="C17" s="37" t="str">
        <f>Prezentace!C18</f>
        <v>Herceg</v>
      </c>
      <c r="D17" s="38" t="str">
        <f>Prezentace!D18</f>
        <v>Bohumil</v>
      </c>
      <c r="E17" s="123">
        <v>80</v>
      </c>
      <c r="F17" s="124">
        <v>8</v>
      </c>
      <c r="G17" s="161">
        <v>5</v>
      </c>
      <c r="H17" s="124">
        <v>9</v>
      </c>
      <c r="I17" s="126">
        <v>9</v>
      </c>
      <c r="J17" s="124">
        <v>8</v>
      </c>
      <c r="K17" s="126">
        <v>8</v>
      </c>
      <c r="L17" s="166">
        <v>9</v>
      </c>
      <c r="M17" s="126">
        <v>9</v>
      </c>
      <c r="N17" s="166">
        <v>9</v>
      </c>
      <c r="O17" s="161">
        <v>8</v>
      </c>
      <c r="P17" s="124">
        <v>10</v>
      </c>
      <c r="Q17" s="126">
        <v>10</v>
      </c>
      <c r="R17" s="166">
        <v>10</v>
      </c>
      <c r="S17" s="161">
        <v>9</v>
      </c>
      <c r="T17" s="124">
        <v>10</v>
      </c>
      <c r="U17" s="126">
        <v>8</v>
      </c>
      <c r="V17" s="166"/>
      <c r="W17" s="125"/>
      <c r="X17" s="125"/>
      <c r="Y17" s="125"/>
      <c r="Z17" s="125"/>
      <c r="AA17" s="125"/>
      <c r="AB17" s="125"/>
      <c r="AC17" s="125"/>
      <c r="AD17" s="126"/>
      <c r="AE17" s="151">
        <v>0</v>
      </c>
      <c r="AF17" s="127">
        <v>48.06</v>
      </c>
      <c r="AG17" s="34">
        <f t="shared" si="0"/>
        <v>170.94</v>
      </c>
    </row>
    <row r="18" spans="1:33" ht="15.75">
      <c r="A18" s="35">
        <f>Prezentace!A19</f>
        <v>15</v>
      </c>
      <c r="B18" s="36" t="str">
        <f>Prezentace!B19</f>
        <v>P</v>
      </c>
      <c r="C18" s="37" t="str">
        <f>Prezentace!C19</f>
        <v>Jelínek</v>
      </c>
      <c r="D18" s="38" t="str">
        <f>Prezentace!D19</f>
        <v>Antonín</v>
      </c>
      <c r="E18" s="123">
        <v>80</v>
      </c>
      <c r="F18" s="124">
        <v>7</v>
      </c>
      <c r="G18" s="161">
        <v>0</v>
      </c>
      <c r="H18" s="124">
        <v>9</v>
      </c>
      <c r="I18" s="126">
        <v>7</v>
      </c>
      <c r="J18" s="124">
        <v>9</v>
      </c>
      <c r="K18" s="126">
        <v>0</v>
      </c>
      <c r="L18" s="166">
        <v>10</v>
      </c>
      <c r="M18" s="126">
        <v>10</v>
      </c>
      <c r="N18" s="166">
        <v>9</v>
      </c>
      <c r="O18" s="161">
        <v>8</v>
      </c>
      <c r="P18" s="124">
        <v>10</v>
      </c>
      <c r="Q18" s="126">
        <v>8</v>
      </c>
      <c r="R18" s="166">
        <v>10</v>
      </c>
      <c r="S18" s="161">
        <v>9</v>
      </c>
      <c r="T18" s="124">
        <v>10</v>
      </c>
      <c r="U18" s="126">
        <v>0</v>
      </c>
      <c r="V18" s="166"/>
      <c r="W18" s="125"/>
      <c r="X18" s="125"/>
      <c r="Y18" s="125"/>
      <c r="Z18" s="125"/>
      <c r="AA18" s="125"/>
      <c r="AB18" s="125"/>
      <c r="AC18" s="125"/>
      <c r="AD18" s="126"/>
      <c r="AE18" s="151">
        <v>0</v>
      </c>
      <c r="AF18" s="127">
        <v>39.07</v>
      </c>
      <c r="AG18" s="34">
        <f t="shared" si="0"/>
        <v>156.93</v>
      </c>
    </row>
    <row r="19" spans="1:33" ht="15.75">
      <c r="A19" s="35">
        <f>Prezentace!A20</f>
        <v>16</v>
      </c>
      <c r="B19" s="36" t="str">
        <f>Prezentace!B20</f>
        <v>R</v>
      </c>
      <c r="C19" s="37" t="str">
        <f>Prezentace!C20</f>
        <v>Jelínek</v>
      </c>
      <c r="D19" s="38" t="str">
        <f>Prezentace!D20</f>
        <v>Antonín</v>
      </c>
      <c r="E19" s="123">
        <v>80</v>
      </c>
      <c r="F19" s="124">
        <v>10</v>
      </c>
      <c r="G19" s="161">
        <v>9</v>
      </c>
      <c r="H19" s="124">
        <v>10</v>
      </c>
      <c r="I19" s="126">
        <v>7</v>
      </c>
      <c r="J19" s="124">
        <v>10</v>
      </c>
      <c r="K19" s="126">
        <v>9</v>
      </c>
      <c r="L19" s="166">
        <v>10</v>
      </c>
      <c r="M19" s="126">
        <v>8</v>
      </c>
      <c r="N19" s="166">
        <v>10</v>
      </c>
      <c r="O19" s="161">
        <v>9</v>
      </c>
      <c r="P19" s="124">
        <v>10</v>
      </c>
      <c r="Q19" s="126">
        <v>9</v>
      </c>
      <c r="R19" s="166">
        <v>10</v>
      </c>
      <c r="S19" s="161">
        <v>9</v>
      </c>
      <c r="T19" s="124">
        <v>9</v>
      </c>
      <c r="U19" s="126">
        <v>0</v>
      </c>
      <c r="V19" s="166"/>
      <c r="W19" s="125"/>
      <c r="X19" s="125"/>
      <c r="Y19" s="125"/>
      <c r="Z19" s="125"/>
      <c r="AA19" s="125"/>
      <c r="AB19" s="125"/>
      <c r="AC19" s="125"/>
      <c r="AD19" s="126"/>
      <c r="AE19" s="151">
        <v>0</v>
      </c>
      <c r="AF19" s="127">
        <v>55.45</v>
      </c>
      <c r="AG19" s="34">
        <f t="shared" si="0"/>
        <v>163.55</v>
      </c>
    </row>
    <row r="20" spans="1:33" ht="15.75">
      <c r="A20" s="35">
        <f>Prezentace!A21</f>
        <v>17</v>
      </c>
      <c r="B20" s="36" t="str">
        <f>Prezentace!B21</f>
        <v>P</v>
      </c>
      <c r="C20" s="37" t="str">
        <f>Prezentace!C21</f>
        <v>Jílek</v>
      </c>
      <c r="D20" s="38" t="str">
        <f>Prezentace!D21</f>
        <v>Milan</v>
      </c>
      <c r="E20" s="123">
        <v>80</v>
      </c>
      <c r="F20" s="124">
        <v>6</v>
      </c>
      <c r="G20" s="161">
        <v>5</v>
      </c>
      <c r="H20" s="124">
        <v>9</v>
      </c>
      <c r="I20" s="126">
        <v>6</v>
      </c>
      <c r="J20" s="124">
        <v>9</v>
      </c>
      <c r="K20" s="126">
        <v>8</v>
      </c>
      <c r="L20" s="166">
        <v>10</v>
      </c>
      <c r="M20" s="126">
        <v>8</v>
      </c>
      <c r="N20" s="166">
        <v>9</v>
      </c>
      <c r="O20" s="161">
        <v>8</v>
      </c>
      <c r="P20" s="124">
        <v>9</v>
      </c>
      <c r="Q20" s="126">
        <v>9</v>
      </c>
      <c r="R20" s="166">
        <v>9</v>
      </c>
      <c r="S20" s="161">
        <v>9</v>
      </c>
      <c r="T20" s="124">
        <v>10</v>
      </c>
      <c r="U20" s="126">
        <v>10</v>
      </c>
      <c r="V20" s="166"/>
      <c r="W20" s="125"/>
      <c r="X20" s="125"/>
      <c r="Y20" s="125"/>
      <c r="Z20" s="125"/>
      <c r="AA20" s="125"/>
      <c r="AB20" s="125"/>
      <c r="AC20" s="125"/>
      <c r="AD20" s="126"/>
      <c r="AE20" s="151">
        <v>0</v>
      </c>
      <c r="AF20" s="127">
        <v>95.73</v>
      </c>
      <c r="AG20" s="34">
        <f t="shared" si="0"/>
        <v>118.27</v>
      </c>
    </row>
    <row r="21" spans="1:33" ht="15.75">
      <c r="A21" s="35">
        <f>Prezentace!A22</f>
        <v>18</v>
      </c>
      <c r="B21" s="36" t="str">
        <f>Prezentace!B22</f>
        <v>P</v>
      </c>
      <c r="C21" s="37" t="str">
        <f>Prezentace!C22</f>
        <v>Jírů</v>
      </c>
      <c r="D21" s="38" t="str">
        <f>Prezentace!D22</f>
        <v>Václav</v>
      </c>
      <c r="E21" s="123">
        <v>80</v>
      </c>
      <c r="F21" s="124">
        <v>9</v>
      </c>
      <c r="G21" s="161">
        <v>8</v>
      </c>
      <c r="H21" s="124">
        <v>9</v>
      </c>
      <c r="I21" s="126">
        <v>8</v>
      </c>
      <c r="J21" s="124">
        <v>10</v>
      </c>
      <c r="K21" s="126">
        <v>7</v>
      </c>
      <c r="L21" s="166">
        <v>8</v>
      </c>
      <c r="M21" s="126">
        <v>8</v>
      </c>
      <c r="N21" s="166">
        <v>9</v>
      </c>
      <c r="O21" s="161">
        <v>9</v>
      </c>
      <c r="P21" s="124">
        <v>8</v>
      </c>
      <c r="Q21" s="126">
        <v>8</v>
      </c>
      <c r="R21" s="166">
        <v>10</v>
      </c>
      <c r="S21" s="161">
        <v>8</v>
      </c>
      <c r="T21" s="124">
        <v>9</v>
      </c>
      <c r="U21" s="126">
        <v>8</v>
      </c>
      <c r="V21" s="166"/>
      <c r="W21" s="125"/>
      <c r="X21" s="125"/>
      <c r="Y21" s="125"/>
      <c r="Z21" s="125"/>
      <c r="AA21" s="125"/>
      <c r="AB21" s="125"/>
      <c r="AC21" s="125"/>
      <c r="AD21" s="126"/>
      <c r="AE21" s="151">
        <v>0</v>
      </c>
      <c r="AF21" s="127">
        <v>34.21</v>
      </c>
      <c r="AG21" s="34">
        <f t="shared" si="0"/>
        <v>181.79</v>
      </c>
    </row>
    <row r="22" spans="1:33" ht="15.75">
      <c r="A22" s="35">
        <f>Prezentace!A23</f>
        <v>19</v>
      </c>
      <c r="B22" s="36" t="str">
        <f>Prezentace!B23</f>
        <v>P</v>
      </c>
      <c r="C22" s="37" t="str">
        <f>Prezentace!C23</f>
        <v>Jungwirth</v>
      </c>
      <c r="D22" s="38" t="str">
        <f>Prezentace!D23</f>
        <v>Jan</v>
      </c>
      <c r="E22" s="123">
        <v>80</v>
      </c>
      <c r="F22" s="124">
        <v>8</v>
      </c>
      <c r="G22" s="161">
        <v>6</v>
      </c>
      <c r="H22" s="124">
        <v>10</v>
      </c>
      <c r="I22" s="126">
        <v>6</v>
      </c>
      <c r="J22" s="124">
        <v>7</v>
      </c>
      <c r="K22" s="126">
        <v>6</v>
      </c>
      <c r="L22" s="166">
        <v>10</v>
      </c>
      <c r="M22" s="126">
        <v>8</v>
      </c>
      <c r="N22" s="166">
        <v>9</v>
      </c>
      <c r="O22" s="161">
        <v>9</v>
      </c>
      <c r="P22" s="124">
        <v>10</v>
      </c>
      <c r="Q22" s="126">
        <v>8</v>
      </c>
      <c r="R22" s="166">
        <v>9</v>
      </c>
      <c r="S22" s="161">
        <v>8</v>
      </c>
      <c r="T22" s="124">
        <v>10</v>
      </c>
      <c r="U22" s="126">
        <v>7</v>
      </c>
      <c r="V22" s="166"/>
      <c r="W22" s="125"/>
      <c r="X22" s="125"/>
      <c r="Y22" s="125"/>
      <c r="Z22" s="125"/>
      <c r="AA22" s="125"/>
      <c r="AB22" s="125"/>
      <c r="AC22" s="125"/>
      <c r="AD22" s="126"/>
      <c r="AE22" s="151">
        <v>0</v>
      </c>
      <c r="AF22" s="127">
        <v>22.77</v>
      </c>
      <c r="AG22" s="34">
        <f t="shared" si="0"/>
        <v>188.23</v>
      </c>
    </row>
    <row r="23" spans="1:33" ht="15.75">
      <c r="A23" s="35">
        <f>Prezentace!A24</f>
        <v>20</v>
      </c>
      <c r="B23" s="36" t="str">
        <f>Prezentace!B24</f>
        <v>P</v>
      </c>
      <c r="C23" s="37" t="str">
        <f>Prezentace!C24</f>
        <v>Kadlec</v>
      </c>
      <c r="D23" s="38" t="str">
        <f>Prezentace!D24</f>
        <v>David</v>
      </c>
      <c r="E23" s="123">
        <v>80</v>
      </c>
      <c r="F23" s="124">
        <v>10</v>
      </c>
      <c r="G23" s="161">
        <v>10</v>
      </c>
      <c r="H23" s="124">
        <v>7</v>
      </c>
      <c r="I23" s="126">
        <v>0</v>
      </c>
      <c r="J23" s="124">
        <v>8</v>
      </c>
      <c r="K23" s="126">
        <v>0</v>
      </c>
      <c r="L23" s="166">
        <v>9</v>
      </c>
      <c r="M23" s="126">
        <v>8</v>
      </c>
      <c r="N23" s="166">
        <v>9</v>
      </c>
      <c r="O23" s="161">
        <v>0</v>
      </c>
      <c r="P23" s="124">
        <v>10</v>
      </c>
      <c r="Q23" s="126">
        <v>8</v>
      </c>
      <c r="R23" s="166">
        <v>0</v>
      </c>
      <c r="S23" s="161">
        <v>0</v>
      </c>
      <c r="T23" s="124">
        <v>9</v>
      </c>
      <c r="U23" s="126">
        <v>8</v>
      </c>
      <c r="V23" s="166"/>
      <c r="W23" s="125"/>
      <c r="X23" s="125"/>
      <c r="Y23" s="125"/>
      <c r="Z23" s="125"/>
      <c r="AA23" s="125"/>
      <c r="AB23" s="125"/>
      <c r="AC23" s="125"/>
      <c r="AD23" s="126"/>
      <c r="AE23" s="151">
        <v>0</v>
      </c>
      <c r="AF23" s="127">
        <v>59.07</v>
      </c>
      <c r="AG23" s="34">
        <f t="shared" si="0"/>
        <v>116.93</v>
      </c>
    </row>
    <row r="24" spans="1:33" ht="15.75">
      <c r="A24" s="35">
        <f>Prezentace!A25</f>
        <v>21</v>
      </c>
      <c r="B24" s="36" t="str">
        <f>Prezentace!B25</f>
        <v>P</v>
      </c>
      <c r="C24" s="37" t="str">
        <f>Prezentace!C25</f>
        <v>Kališ</v>
      </c>
      <c r="D24" s="38" t="str">
        <f>Prezentace!D25</f>
        <v>Petr</v>
      </c>
      <c r="E24" s="123">
        <v>80</v>
      </c>
      <c r="F24" s="124">
        <v>10</v>
      </c>
      <c r="G24" s="161">
        <v>10</v>
      </c>
      <c r="H24" s="124">
        <v>10</v>
      </c>
      <c r="I24" s="126">
        <v>9</v>
      </c>
      <c r="J24" s="124">
        <v>10</v>
      </c>
      <c r="K24" s="126">
        <v>9</v>
      </c>
      <c r="L24" s="166">
        <v>10</v>
      </c>
      <c r="M24" s="126">
        <v>9</v>
      </c>
      <c r="N24" s="166">
        <v>10</v>
      </c>
      <c r="O24" s="161">
        <v>9</v>
      </c>
      <c r="P24" s="124">
        <v>9</v>
      </c>
      <c r="Q24" s="126">
        <v>9</v>
      </c>
      <c r="R24" s="166">
        <v>10</v>
      </c>
      <c r="S24" s="161">
        <v>8</v>
      </c>
      <c r="T24" s="124">
        <v>9</v>
      </c>
      <c r="U24" s="126">
        <v>9</v>
      </c>
      <c r="V24" s="166"/>
      <c r="W24" s="125"/>
      <c r="X24" s="125"/>
      <c r="Y24" s="125"/>
      <c r="Z24" s="125"/>
      <c r="AA24" s="125"/>
      <c r="AB24" s="125"/>
      <c r="AC24" s="125"/>
      <c r="AD24" s="126"/>
      <c r="AE24" s="151">
        <v>0</v>
      </c>
      <c r="AF24" s="127">
        <v>26.52</v>
      </c>
      <c r="AG24" s="34">
        <f t="shared" si="0"/>
        <v>203.48</v>
      </c>
    </row>
    <row r="25" spans="1:33" ht="15.75">
      <c r="A25" s="35">
        <f>Prezentace!A26</f>
        <v>22</v>
      </c>
      <c r="B25" s="36" t="str">
        <f>Prezentace!B26</f>
        <v>R</v>
      </c>
      <c r="C25" s="37" t="str">
        <f>Prezentace!C26</f>
        <v>Kališ</v>
      </c>
      <c r="D25" s="38" t="str">
        <f>Prezentace!D26</f>
        <v>Petr</v>
      </c>
      <c r="E25" s="123">
        <v>80</v>
      </c>
      <c r="F25" s="124">
        <v>10</v>
      </c>
      <c r="G25" s="161">
        <v>9</v>
      </c>
      <c r="H25" s="124">
        <v>9</v>
      </c>
      <c r="I25" s="126">
        <v>8</v>
      </c>
      <c r="J25" s="124">
        <v>10</v>
      </c>
      <c r="K25" s="126">
        <v>8</v>
      </c>
      <c r="L25" s="166">
        <v>10</v>
      </c>
      <c r="M25" s="126">
        <v>10</v>
      </c>
      <c r="N25" s="166">
        <v>9</v>
      </c>
      <c r="O25" s="161">
        <v>9</v>
      </c>
      <c r="P25" s="124">
        <v>10</v>
      </c>
      <c r="Q25" s="126">
        <v>9</v>
      </c>
      <c r="R25" s="166">
        <v>8</v>
      </c>
      <c r="S25" s="161">
        <v>7</v>
      </c>
      <c r="T25" s="124">
        <v>9</v>
      </c>
      <c r="U25" s="126">
        <v>8</v>
      </c>
      <c r="V25" s="166"/>
      <c r="W25" s="125"/>
      <c r="X25" s="125"/>
      <c r="Y25" s="125"/>
      <c r="Z25" s="125"/>
      <c r="AA25" s="125"/>
      <c r="AB25" s="125"/>
      <c r="AC25" s="125"/>
      <c r="AD25" s="126"/>
      <c r="AE25" s="151">
        <v>0</v>
      </c>
      <c r="AF25" s="127">
        <v>46.33</v>
      </c>
      <c r="AG25" s="34">
        <f t="shared" si="0"/>
        <v>176.67000000000002</v>
      </c>
    </row>
    <row r="26" spans="1:33" ht="15.75">
      <c r="A26" s="35">
        <f>Prezentace!A27</f>
        <v>23</v>
      </c>
      <c r="B26" s="36" t="str">
        <f>Prezentace!B27</f>
        <v>P</v>
      </c>
      <c r="C26" s="37" t="str">
        <f>Prezentace!C27</f>
        <v>Kališová</v>
      </c>
      <c r="D26" s="38" t="str">
        <f>Prezentace!D27</f>
        <v>Monika</v>
      </c>
      <c r="E26" s="123">
        <v>80</v>
      </c>
      <c r="F26" s="124">
        <v>9</v>
      </c>
      <c r="G26" s="161">
        <v>8</v>
      </c>
      <c r="H26" s="124">
        <v>8</v>
      </c>
      <c r="I26" s="126">
        <v>8</v>
      </c>
      <c r="J26" s="124">
        <v>8</v>
      </c>
      <c r="K26" s="126">
        <v>8</v>
      </c>
      <c r="L26" s="166">
        <v>9</v>
      </c>
      <c r="M26" s="126">
        <v>7</v>
      </c>
      <c r="N26" s="166">
        <v>8</v>
      </c>
      <c r="O26" s="161">
        <v>7</v>
      </c>
      <c r="P26" s="124">
        <v>10</v>
      </c>
      <c r="Q26" s="126">
        <v>7</v>
      </c>
      <c r="R26" s="166">
        <v>10</v>
      </c>
      <c r="S26" s="161">
        <v>0</v>
      </c>
      <c r="T26" s="124">
        <v>10</v>
      </c>
      <c r="U26" s="126">
        <v>10</v>
      </c>
      <c r="V26" s="166"/>
      <c r="W26" s="125"/>
      <c r="X26" s="125"/>
      <c r="Y26" s="125"/>
      <c r="Z26" s="125"/>
      <c r="AA26" s="125"/>
      <c r="AB26" s="125"/>
      <c r="AC26" s="125"/>
      <c r="AD26" s="126"/>
      <c r="AE26" s="151">
        <v>0</v>
      </c>
      <c r="AF26" s="127">
        <v>36.75</v>
      </c>
      <c r="AG26" s="34">
        <f t="shared" si="0"/>
        <v>170.25</v>
      </c>
    </row>
    <row r="27" spans="1:33" ht="15.75">
      <c r="A27" s="35">
        <f>Prezentace!A28</f>
        <v>24</v>
      </c>
      <c r="B27" s="36" t="str">
        <f>Prezentace!B28</f>
        <v>P</v>
      </c>
      <c r="C27" s="37" t="str">
        <f>Prezentace!C28</f>
        <v>Kolář</v>
      </c>
      <c r="D27" s="38" t="str">
        <f>Prezentace!D28</f>
        <v>Jaroslav</v>
      </c>
      <c r="E27" s="123">
        <v>80</v>
      </c>
      <c r="F27" s="124">
        <v>8</v>
      </c>
      <c r="G27" s="161">
        <v>5</v>
      </c>
      <c r="H27" s="124">
        <v>10</v>
      </c>
      <c r="I27" s="126">
        <v>8</v>
      </c>
      <c r="J27" s="124">
        <v>9</v>
      </c>
      <c r="K27" s="126">
        <v>7</v>
      </c>
      <c r="L27" s="166">
        <v>9</v>
      </c>
      <c r="M27" s="126">
        <v>9</v>
      </c>
      <c r="N27" s="166">
        <v>10</v>
      </c>
      <c r="O27" s="161">
        <v>7</v>
      </c>
      <c r="P27" s="124">
        <v>8</v>
      </c>
      <c r="Q27" s="126">
        <v>8</v>
      </c>
      <c r="R27" s="166">
        <v>8</v>
      </c>
      <c r="S27" s="161">
        <v>8</v>
      </c>
      <c r="T27" s="124">
        <v>8</v>
      </c>
      <c r="U27" s="126">
        <v>0</v>
      </c>
      <c r="V27" s="166"/>
      <c r="W27" s="125"/>
      <c r="X27" s="125"/>
      <c r="Y27" s="125"/>
      <c r="Z27" s="125"/>
      <c r="AA27" s="125"/>
      <c r="AB27" s="125"/>
      <c r="AC27" s="125"/>
      <c r="AD27" s="126"/>
      <c r="AE27" s="151">
        <v>0</v>
      </c>
      <c r="AF27" s="127">
        <v>32.79</v>
      </c>
      <c r="AG27" s="34">
        <f t="shared" si="0"/>
        <v>169.21</v>
      </c>
    </row>
    <row r="28" spans="1:33" ht="15.75">
      <c r="A28" s="35">
        <f>Prezentace!A29</f>
        <v>25</v>
      </c>
      <c r="B28" s="36" t="str">
        <f>Prezentace!B29</f>
        <v>P</v>
      </c>
      <c r="C28" s="37" t="str">
        <f>Prezentace!C29</f>
        <v>Koltai</v>
      </c>
      <c r="D28" s="38" t="str">
        <f>Prezentace!D29</f>
        <v>Pavel</v>
      </c>
      <c r="E28" s="123">
        <v>80</v>
      </c>
      <c r="F28" s="124">
        <v>9</v>
      </c>
      <c r="G28" s="161">
        <v>7</v>
      </c>
      <c r="H28" s="124">
        <v>8</v>
      </c>
      <c r="I28" s="126">
        <v>7</v>
      </c>
      <c r="J28" s="124">
        <v>8</v>
      </c>
      <c r="K28" s="126">
        <v>7</v>
      </c>
      <c r="L28" s="166">
        <v>9</v>
      </c>
      <c r="M28" s="126">
        <v>9</v>
      </c>
      <c r="N28" s="166">
        <v>10</v>
      </c>
      <c r="O28" s="161">
        <v>9</v>
      </c>
      <c r="P28" s="124">
        <v>9</v>
      </c>
      <c r="Q28" s="126">
        <v>9</v>
      </c>
      <c r="R28" s="166">
        <v>10</v>
      </c>
      <c r="S28" s="161">
        <v>10</v>
      </c>
      <c r="T28" s="124">
        <v>10</v>
      </c>
      <c r="U28" s="126">
        <v>10</v>
      </c>
      <c r="V28" s="166"/>
      <c r="W28" s="125"/>
      <c r="X28" s="125"/>
      <c r="Y28" s="125"/>
      <c r="Z28" s="125"/>
      <c r="AA28" s="125"/>
      <c r="AB28" s="125"/>
      <c r="AC28" s="125"/>
      <c r="AD28" s="126"/>
      <c r="AE28" s="151">
        <v>0</v>
      </c>
      <c r="AF28" s="127">
        <v>37.94</v>
      </c>
      <c r="AG28" s="34">
        <f t="shared" si="0"/>
        <v>183.06</v>
      </c>
    </row>
    <row r="29" spans="1:33" ht="15.75">
      <c r="A29" s="35">
        <f>Prezentace!A30</f>
        <v>26</v>
      </c>
      <c r="B29" s="36" t="str">
        <f>Prezentace!B30</f>
        <v>P</v>
      </c>
      <c r="C29" s="37" t="str">
        <f>Prezentace!C30</f>
        <v>Kostříž</v>
      </c>
      <c r="D29" s="38" t="str">
        <f>Prezentace!D30</f>
        <v>Jaroslav</v>
      </c>
      <c r="E29" s="123">
        <v>80</v>
      </c>
      <c r="F29" s="124">
        <v>10</v>
      </c>
      <c r="G29" s="161">
        <v>9</v>
      </c>
      <c r="H29" s="124">
        <v>10</v>
      </c>
      <c r="I29" s="126">
        <v>9</v>
      </c>
      <c r="J29" s="124">
        <v>10</v>
      </c>
      <c r="K29" s="126">
        <v>9</v>
      </c>
      <c r="L29" s="166">
        <v>10</v>
      </c>
      <c r="M29" s="126">
        <v>9</v>
      </c>
      <c r="N29" s="166">
        <v>9</v>
      </c>
      <c r="O29" s="161">
        <v>7</v>
      </c>
      <c r="P29" s="124">
        <v>10</v>
      </c>
      <c r="Q29" s="126">
        <v>9</v>
      </c>
      <c r="R29" s="166">
        <v>10</v>
      </c>
      <c r="S29" s="161">
        <v>9</v>
      </c>
      <c r="T29" s="124">
        <v>10</v>
      </c>
      <c r="U29" s="126">
        <v>7</v>
      </c>
      <c r="V29" s="166"/>
      <c r="W29" s="125"/>
      <c r="X29" s="125"/>
      <c r="Y29" s="125"/>
      <c r="Z29" s="125"/>
      <c r="AA29" s="125"/>
      <c r="AB29" s="125"/>
      <c r="AC29" s="125"/>
      <c r="AD29" s="126"/>
      <c r="AE29" s="151">
        <v>0</v>
      </c>
      <c r="AF29" s="127">
        <v>36.41</v>
      </c>
      <c r="AG29" s="34">
        <f t="shared" si="0"/>
        <v>190.59</v>
      </c>
    </row>
    <row r="30" spans="1:33" ht="15.75">
      <c r="A30" s="35">
        <f>Prezentace!A31</f>
        <v>27</v>
      </c>
      <c r="B30" s="36" t="str">
        <f>Prezentace!B31</f>
        <v>P</v>
      </c>
      <c r="C30" s="37" t="str">
        <f>Prezentace!C31</f>
        <v>Král</v>
      </c>
      <c r="D30" s="38" t="str">
        <f>Prezentace!D31</f>
        <v>Jiří</v>
      </c>
      <c r="E30" s="123">
        <v>80</v>
      </c>
      <c r="F30" s="124">
        <v>9</v>
      </c>
      <c r="G30" s="161">
        <v>5</v>
      </c>
      <c r="H30" s="124">
        <v>8</v>
      </c>
      <c r="I30" s="126">
        <v>8</v>
      </c>
      <c r="J30" s="124">
        <v>8</v>
      </c>
      <c r="K30" s="126">
        <v>7</v>
      </c>
      <c r="L30" s="166">
        <v>9</v>
      </c>
      <c r="M30" s="126">
        <v>9</v>
      </c>
      <c r="N30" s="166">
        <v>10</v>
      </c>
      <c r="O30" s="161">
        <v>9</v>
      </c>
      <c r="P30" s="124">
        <v>10</v>
      </c>
      <c r="Q30" s="126">
        <v>7</v>
      </c>
      <c r="R30" s="166">
        <v>9</v>
      </c>
      <c r="S30" s="161">
        <v>8</v>
      </c>
      <c r="T30" s="124">
        <v>9</v>
      </c>
      <c r="U30" s="126">
        <v>8</v>
      </c>
      <c r="V30" s="166"/>
      <c r="W30" s="125"/>
      <c r="X30" s="125"/>
      <c r="Y30" s="125"/>
      <c r="Z30" s="125"/>
      <c r="AA30" s="125"/>
      <c r="AB30" s="125"/>
      <c r="AC30" s="125"/>
      <c r="AD30" s="126"/>
      <c r="AE30" s="151">
        <v>0</v>
      </c>
      <c r="AF30" s="127">
        <v>33.44</v>
      </c>
      <c r="AG30" s="34">
        <f t="shared" si="0"/>
        <v>179.56</v>
      </c>
    </row>
    <row r="31" spans="1:33" ht="15.75">
      <c r="A31" s="35">
        <f>Prezentace!A32</f>
        <v>28</v>
      </c>
      <c r="B31" s="36" t="str">
        <f>Prezentace!B32</f>
        <v>P</v>
      </c>
      <c r="C31" s="37" t="str">
        <f>Prezentace!C32</f>
        <v>Macourek</v>
      </c>
      <c r="D31" s="38" t="str">
        <f>Prezentace!D32</f>
        <v>Tomáš</v>
      </c>
      <c r="E31" s="123">
        <v>80</v>
      </c>
      <c r="F31" s="124">
        <v>0</v>
      </c>
      <c r="G31" s="161">
        <v>0</v>
      </c>
      <c r="H31" s="124">
        <v>6</v>
      </c>
      <c r="I31" s="126">
        <v>0</v>
      </c>
      <c r="J31" s="124">
        <v>6</v>
      </c>
      <c r="K31" s="126">
        <v>6</v>
      </c>
      <c r="L31" s="166">
        <v>8</v>
      </c>
      <c r="M31" s="126">
        <v>0</v>
      </c>
      <c r="N31" s="166">
        <v>8</v>
      </c>
      <c r="O31" s="161">
        <v>8</v>
      </c>
      <c r="P31" s="124">
        <v>8</v>
      </c>
      <c r="Q31" s="126">
        <v>8</v>
      </c>
      <c r="R31" s="166">
        <v>8</v>
      </c>
      <c r="S31" s="161">
        <v>0</v>
      </c>
      <c r="T31" s="124">
        <v>7</v>
      </c>
      <c r="U31" s="126">
        <v>0</v>
      </c>
      <c r="V31" s="166"/>
      <c r="W31" s="125"/>
      <c r="X31" s="125"/>
      <c r="Y31" s="125"/>
      <c r="Z31" s="125"/>
      <c r="AA31" s="125"/>
      <c r="AB31" s="125"/>
      <c r="AC31" s="125"/>
      <c r="AD31" s="126"/>
      <c r="AE31" s="151">
        <v>0</v>
      </c>
      <c r="AF31" s="127">
        <v>55.42</v>
      </c>
      <c r="AG31" s="34">
        <f t="shared" si="0"/>
        <v>97.58</v>
      </c>
    </row>
    <row r="32" spans="1:33" ht="15.75">
      <c r="A32" s="35">
        <f>Prezentace!A33</f>
        <v>29</v>
      </c>
      <c r="B32" s="36" t="str">
        <f>Prezentace!B33</f>
        <v>P</v>
      </c>
      <c r="C32" s="37" t="str">
        <f>Prezentace!C33</f>
        <v>Machek</v>
      </c>
      <c r="D32" s="38" t="str">
        <f>Prezentace!D33</f>
        <v>Pavel</v>
      </c>
      <c r="E32" s="123">
        <v>80</v>
      </c>
      <c r="F32" s="124">
        <v>9</v>
      </c>
      <c r="G32" s="161">
        <v>0</v>
      </c>
      <c r="H32" s="124">
        <v>9</v>
      </c>
      <c r="I32" s="126">
        <v>6</v>
      </c>
      <c r="J32" s="124">
        <v>0</v>
      </c>
      <c r="K32" s="126">
        <v>0</v>
      </c>
      <c r="L32" s="166">
        <v>9</v>
      </c>
      <c r="M32" s="126">
        <v>8</v>
      </c>
      <c r="N32" s="166">
        <v>7</v>
      </c>
      <c r="O32" s="161">
        <v>7</v>
      </c>
      <c r="P32" s="124">
        <v>10</v>
      </c>
      <c r="Q32" s="126">
        <v>8</v>
      </c>
      <c r="R32" s="166">
        <v>9</v>
      </c>
      <c r="S32" s="161">
        <v>9</v>
      </c>
      <c r="T32" s="124">
        <v>9</v>
      </c>
      <c r="U32" s="126">
        <v>8</v>
      </c>
      <c r="V32" s="166"/>
      <c r="W32" s="125"/>
      <c r="X32" s="125"/>
      <c r="Y32" s="125"/>
      <c r="Z32" s="125"/>
      <c r="AA32" s="125"/>
      <c r="AB32" s="125"/>
      <c r="AC32" s="125"/>
      <c r="AD32" s="126"/>
      <c r="AE32" s="151">
        <v>0</v>
      </c>
      <c r="AF32" s="127">
        <v>28.49</v>
      </c>
      <c r="AG32" s="34">
        <f t="shared" si="0"/>
        <v>159.51</v>
      </c>
    </row>
    <row r="33" spans="1:33" ht="15.75">
      <c r="A33" s="35">
        <f>Prezentace!A34</f>
        <v>30</v>
      </c>
      <c r="B33" s="36" t="str">
        <f>Prezentace!B34</f>
        <v>P</v>
      </c>
      <c r="C33" s="37" t="str">
        <f>Prezentace!C34</f>
        <v>Marek</v>
      </c>
      <c r="D33" s="38" t="str">
        <f>Prezentace!D34</f>
        <v>Jakub</v>
      </c>
      <c r="E33" s="123">
        <v>80</v>
      </c>
      <c r="F33" s="124">
        <v>10</v>
      </c>
      <c r="G33" s="161">
        <v>7</v>
      </c>
      <c r="H33" s="124">
        <v>8</v>
      </c>
      <c r="I33" s="126">
        <v>7</v>
      </c>
      <c r="J33" s="124">
        <v>0</v>
      </c>
      <c r="K33" s="126">
        <v>0</v>
      </c>
      <c r="L33" s="166">
        <v>8</v>
      </c>
      <c r="M33" s="126">
        <v>7</v>
      </c>
      <c r="N33" s="166">
        <v>8</v>
      </c>
      <c r="O33" s="161">
        <v>7</v>
      </c>
      <c r="P33" s="124">
        <v>10</v>
      </c>
      <c r="Q33" s="126">
        <v>8</v>
      </c>
      <c r="R33" s="166">
        <v>9</v>
      </c>
      <c r="S33" s="161">
        <v>0</v>
      </c>
      <c r="T33" s="124">
        <v>10</v>
      </c>
      <c r="U33" s="126">
        <v>7</v>
      </c>
      <c r="V33" s="166"/>
      <c r="W33" s="125"/>
      <c r="X33" s="125"/>
      <c r="Y33" s="125"/>
      <c r="Z33" s="125"/>
      <c r="AA33" s="125"/>
      <c r="AB33" s="125"/>
      <c r="AC33" s="125"/>
      <c r="AD33" s="126"/>
      <c r="AE33" s="151">
        <v>0</v>
      </c>
      <c r="AF33" s="127">
        <v>67.1</v>
      </c>
      <c r="AG33" s="34">
        <f t="shared" si="0"/>
        <v>118.9</v>
      </c>
    </row>
    <row r="34" spans="1:33" ht="15.75">
      <c r="A34" s="35">
        <f>Prezentace!A35</f>
        <v>31</v>
      </c>
      <c r="B34" s="36" t="str">
        <f>Prezentace!B35</f>
        <v>P</v>
      </c>
      <c r="C34" s="37" t="str">
        <f>Prezentace!C35</f>
        <v>Marek</v>
      </c>
      <c r="D34" s="38" t="str">
        <f>Prezentace!D35</f>
        <v>Petr</v>
      </c>
      <c r="E34" s="123">
        <v>80</v>
      </c>
      <c r="F34" s="124">
        <v>9</v>
      </c>
      <c r="G34" s="161">
        <v>9</v>
      </c>
      <c r="H34" s="124">
        <v>10</v>
      </c>
      <c r="I34" s="126">
        <v>8</v>
      </c>
      <c r="J34" s="124">
        <v>9</v>
      </c>
      <c r="K34" s="126">
        <v>9</v>
      </c>
      <c r="L34" s="166">
        <v>10</v>
      </c>
      <c r="M34" s="126">
        <v>10</v>
      </c>
      <c r="N34" s="166">
        <v>10</v>
      </c>
      <c r="O34" s="161">
        <v>10</v>
      </c>
      <c r="P34" s="124">
        <v>10</v>
      </c>
      <c r="Q34" s="126">
        <v>9</v>
      </c>
      <c r="R34" s="166">
        <v>9</v>
      </c>
      <c r="S34" s="161">
        <v>9</v>
      </c>
      <c r="T34" s="124">
        <v>9</v>
      </c>
      <c r="U34" s="126">
        <v>8</v>
      </c>
      <c r="V34" s="166"/>
      <c r="W34" s="125"/>
      <c r="X34" s="125"/>
      <c r="Y34" s="125"/>
      <c r="Z34" s="125"/>
      <c r="AA34" s="125"/>
      <c r="AB34" s="125"/>
      <c r="AC34" s="125"/>
      <c r="AD34" s="126"/>
      <c r="AE34" s="151">
        <v>0</v>
      </c>
      <c r="AF34" s="127">
        <v>34.99</v>
      </c>
      <c r="AG34" s="34">
        <f t="shared" si="0"/>
        <v>193.01</v>
      </c>
    </row>
    <row r="35" spans="1:33" ht="15.75">
      <c r="A35" s="35">
        <f>Prezentace!A36</f>
        <v>32</v>
      </c>
      <c r="B35" s="36" t="str">
        <f>Prezentace!B36</f>
        <v>P</v>
      </c>
      <c r="C35" s="37" t="str">
        <f>Prezentace!C36</f>
        <v>Matějka</v>
      </c>
      <c r="D35" s="38" t="str">
        <f>Prezentace!D36</f>
        <v>Milan</v>
      </c>
      <c r="E35" s="123">
        <v>80</v>
      </c>
      <c r="F35" s="124">
        <v>9</v>
      </c>
      <c r="G35" s="161">
        <v>0</v>
      </c>
      <c r="H35" s="124">
        <v>10</v>
      </c>
      <c r="I35" s="126">
        <v>8</v>
      </c>
      <c r="J35" s="124">
        <v>6</v>
      </c>
      <c r="K35" s="126">
        <v>7</v>
      </c>
      <c r="L35" s="166">
        <v>10</v>
      </c>
      <c r="M35" s="126">
        <v>10</v>
      </c>
      <c r="N35" s="166">
        <v>9</v>
      </c>
      <c r="O35" s="161">
        <v>9</v>
      </c>
      <c r="P35" s="124">
        <v>7</v>
      </c>
      <c r="Q35" s="126">
        <v>7</v>
      </c>
      <c r="R35" s="166">
        <v>10</v>
      </c>
      <c r="S35" s="161">
        <v>10</v>
      </c>
      <c r="T35" s="124">
        <v>8</v>
      </c>
      <c r="U35" s="126">
        <v>7</v>
      </c>
      <c r="V35" s="166"/>
      <c r="W35" s="125"/>
      <c r="X35" s="125"/>
      <c r="Y35" s="125"/>
      <c r="Z35" s="125"/>
      <c r="AA35" s="125"/>
      <c r="AB35" s="125"/>
      <c r="AC35" s="125"/>
      <c r="AD35" s="126"/>
      <c r="AE35" s="151">
        <v>0</v>
      </c>
      <c r="AF35" s="127">
        <v>97.07</v>
      </c>
      <c r="AG35" s="34">
        <f t="shared" si="0"/>
        <v>109.93</v>
      </c>
    </row>
    <row r="36" spans="1:33" ht="15.75">
      <c r="A36" s="35">
        <f>Prezentace!A37</f>
        <v>33</v>
      </c>
      <c r="B36" s="36" t="str">
        <f>Prezentace!B37</f>
        <v>P</v>
      </c>
      <c r="C36" s="37" t="str">
        <f>Prezentace!C37</f>
        <v>Mesároš</v>
      </c>
      <c r="D36" s="38" t="str">
        <f>Prezentace!D37</f>
        <v>Štefan</v>
      </c>
      <c r="E36" s="123">
        <v>80</v>
      </c>
      <c r="F36" s="124">
        <v>8</v>
      </c>
      <c r="G36" s="161">
        <v>8</v>
      </c>
      <c r="H36" s="124">
        <v>0</v>
      </c>
      <c r="I36" s="126">
        <v>0</v>
      </c>
      <c r="J36" s="124">
        <v>10</v>
      </c>
      <c r="K36" s="126">
        <v>7</v>
      </c>
      <c r="L36" s="166">
        <v>9</v>
      </c>
      <c r="M36" s="126">
        <v>9</v>
      </c>
      <c r="N36" s="166">
        <v>10</v>
      </c>
      <c r="O36" s="161">
        <v>10</v>
      </c>
      <c r="P36" s="124">
        <v>10</v>
      </c>
      <c r="Q36" s="126">
        <v>9</v>
      </c>
      <c r="R36" s="166">
        <v>10</v>
      </c>
      <c r="S36" s="161">
        <v>9</v>
      </c>
      <c r="T36" s="124">
        <v>10</v>
      </c>
      <c r="U36" s="126">
        <v>10</v>
      </c>
      <c r="V36" s="166"/>
      <c r="W36" s="125"/>
      <c r="X36" s="125"/>
      <c r="Y36" s="125"/>
      <c r="Z36" s="125"/>
      <c r="AA36" s="125"/>
      <c r="AB36" s="125"/>
      <c r="AC36" s="125"/>
      <c r="AD36" s="126"/>
      <c r="AE36" s="151">
        <v>0</v>
      </c>
      <c r="AF36" s="127">
        <v>30.27</v>
      </c>
      <c r="AG36" s="34">
        <f t="shared" si="0"/>
        <v>178.73</v>
      </c>
    </row>
    <row r="37" spans="1:33" ht="15.75">
      <c r="A37" s="35">
        <f>Prezentace!A38</f>
        <v>34</v>
      </c>
      <c r="B37" s="36" t="str">
        <f>Prezentace!B38</f>
        <v>P</v>
      </c>
      <c r="C37" s="37" t="str">
        <f>Prezentace!C38</f>
        <v>Mironiuk</v>
      </c>
      <c r="D37" s="38" t="str">
        <f>Prezentace!D38</f>
        <v>Zdeněk</v>
      </c>
      <c r="E37" s="123">
        <v>80</v>
      </c>
      <c r="F37" s="124">
        <v>0</v>
      </c>
      <c r="G37" s="161">
        <v>0</v>
      </c>
      <c r="H37" s="124">
        <v>9</v>
      </c>
      <c r="I37" s="126">
        <v>8</v>
      </c>
      <c r="J37" s="124">
        <v>8</v>
      </c>
      <c r="K37" s="126">
        <v>7</v>
      </c>
      <c r="L37" s="166">
        <v>9</v>
      </c>
      <c r="M37" s="126">
        <v>9</v>
      </c>
      <c r="N37" s="166">
        <v>10</v>
      </c>
      <c r="O37" s="161">
        <v>10</v>
      </c>
      <c r="P37" s="124">
        <v>10</v>
      </c>
      <c r="Q37" s="126">
        <v>8</v>
      </c>
      <c r="R37" s="166">
        <v>10</v>
      </c>
      <c r="S37" s="161">
        <v>9</v>
      </c>
      <c r="T37" s="124">
        <v>9</v>
      </c>
      <c r="U37" s="126">
        <v>9</v>
      </c>
      <c r="V37" s="166"/>
      <c r="W37" s="125"/>
      <c r="X37" s="125"/>
      <c r="Y37" s="125"/>
      <c r="Z37" s="125"/>
      <c r="AA37" s="125"/>
      <c r="AB37" s="125"/>
      <c r="AC37" s="125"/>
      <c r="AD37" s="126"/>
      <c r="AE37" s="151">
        <v>0</v>
      </c>
      <c r="AF37" s="127">
        <v>30.29</v>
      </c>
      <c r="AG37" s="34">
        <f t="shared" si="0"/>
        <v>174.71</v>
      </c>
    </row>
    <row r="38" spans="1:33" ht="15.75">
      <c r="A38" s="35">
        <f>Prezentace!A39</f>
        <v>35</v>
      </c>
      <c r="B38" s="36" t="str">
        <f>Prezentace!B39</f>
        <v>R</v>
      </c>
      <c r="C38" s="37" t="str">
        <f>Prezentace!C39</f>
        <v>Mironiuk</v>
      </c>
      <c r="D38" s="38" t="str">
        <f>Prezentace!D39</f>
        <v>Zdeněk</v>
      </c>
      <c r="E38" s="123">
        <v>80</v>
      </c>
      <c r="F38" s="124">
        <v>9</v>
      </c>
      <c r="G38" s="161">
        <v>8</v>
      </c>
      <c r="H38" s="124">
        <v>10</v>
      </c>
      <c r="I38" s="126">
        <v>9</v>
      </c>
      <c r="J38" s="124">
        <v>9</v>
      </c>
      <c r="K38" s="126">
        <v>9</v>
      </c>
      <c r="L38" s="166">
        <v>8</v>
      </c>
      <c r="M38" s="126">
        <v>8</v>
      </c>
      <c r="N38" s="166">
        <v>9</v>
      </c>
      <c r="O38" s="161">
        <v>9</v>
      </c>
      <c r="P38" s="124">
        <v>10</v>
      </c>
      <c r="Q38" s="126">
        <v>10</v>
      </c>
      <c r="R38" s="166">
        <v>10</v>
      </c>
      <c r="S38" s="161">
        <v>10</v>
      </c>
      <c r="T38" s="124">
        <v>10</v>
      </c>
      <c r="U38" s="126">
        <v>9</v>
      </c>
      <c r="V38" s="166"/>
      <c r="W38" s="125"/>
      <c r="X38" s="125"/>
      <c r="Y38" s="125"/>
      <c r="Z38" s="125"/>
      <c r="AA38" s="125"/>
      <c r="AB38" s="125"/>
      <c r="AC38" s="125"/>
      <c r="AD38" s="126"/>
      <c r="AE38" s="151">
        <v>0</v>
      </c>
      <c r="AF38" s="127">
        <v>50.29</v>
      </c>
      <c r="AG38" s="34">
        <f t="shared" si="0"/>
        <v>176.71</v>
      </c>
    </row>
    <row r="39" spans="1:33" ht="15.75">
      <c r="A39" s="35">
        <f>Prezentace!A40</f>
        <v>36</v>
      </c>
      <c r="B39" s="36" t="str">
        <f>Prezentace!B40</f>
        <v>P</v>
      </c>
      <c r="C39" s="37" t="str">
        <f>Prezentace!C40</f>
        <v>Němeček</v>
      </c>
      <c r="D39" s="38" t="str">
        <f>Prezentace!D40</f>
        <v>Pavel</v>
      </c>
      <c r="E39" s="123">
        <v>80</v>
      </c>
      <c r="F39" s="124">
        <v>10</v>
      </c>
      <c r="G39" s="161">
        <v>8</v>
      </c>
      <c r="H39" s="124">
        <v>9</v>
      </c>
      <c r="I39" s="126">
        <v>9</v>
      </c>
      <c r="J39" s="124">
        <v>9</v>
      </c>
      <c r="K39" s="126">
        <v>7</v>
      </c>
      <c r="L39" s="166">
        <v>10</v>
      </c>
      <c r="M39" s="126">
        <v>8</v>
      </c>
      <c r="N39" s="166">
        <v>10</v>
      </c>
      <c r="O39" s="161">
        <v>10</v>
      </c>
      <c r="P39" s="124">
        <v>10</v>
      </c>
      <c r="Q39" s="126">
        <v>9</v>
      </c>
      <c r="R39" s="166">
        <v>9</v>
      </c>
      <c r="S39" s="161">
        <v>9</v>
      </c>
      <c r="T39" s="124">
        <v>9</v>
      </c>
      <c r="U39" s="126">
        <v>8</v>
      </c>
      <c r="V39" s="166"/>
      <c r="W39" s="125"/>
      <c r="X39" s="125"/>
      <c r="Y39" s="125"/>
      <c r="Z39" s="125"/>
      <c r="AA39" s="125"/>
      <c r="AB39" s="125"/>
      <c r="AC39" s="125"/>
      <c r="AD39" s="126"/>
      <c r="AE39" s="151">
        <v>0</v>
      </c>
      <c r="AF39" s="127">
        <v>31.37</v>
      </c>
      <c r="AG39" s="34">
        <f t="shared" si="0"/>
        <v>192.63</v>
      </c>
    </row>
    <row r="40" spans="1:33" ht="15.75">
      <c r="A40" s="35">
        <f>Prezentace!A41</f>
        <v>37</v>
      </c>
      <c r="B40" s="36" t="str">
        <f>Prezentace!B41</f>
        <v>P</v>
      </c>
      <c r="C40" s="37" t="str">
        <f>Prezentace!C41</f>
        <v>Pavlíček</v>
      </c>
      <c r="D40" s="38" t="str">
        <f>Prezentace!D41</f>
        <v>Jan</v>
      </c>
      <c r="E40" s="123">
        <v>80</v>
      </c>
      <c r="F40" s="124">
        <v>9</v>
      </c>
      <c r="G40" s="161">
        <v>0</v>
      </c>
      <c r="H40" s="124">
        <v>6</v>
      </c>
      <c r="I40" s="126">
        <v>6</v>
      </c>
      <c r="J40" s="124">
        <v>0</v>
      </c>
      <c r="K40" s="126">
        <v>0</v>
      </c>
      <c r="L40" s="166">
        <v>7</v>
      </c>
      <c r="M40" s="126">
        <v>7</v>
      </c>
      <c r="N40" s="166">
        <v>10</v>
      </c>
      <c r="O40" s="161">
        <v>9</v>
      </c>
      <c r="P40" s="124">
        <v>10</v>
      </c>
      <c r="Q40" s="126">
        <v>7</v>
      </c>
      <c r="R40" s="166">
        <v>8</v>
      </c>
      <c r="S40" s="161">
        <v>0</v>
      </c>
      <c r="T40" s="124">
        <v>8</v>
      </c>
      <c r="U40" s="126">
        <v>7</v>
      </c>
      <c r="V40" s="166"/>
      <c r="W40" s="125"/>
      <c r="X40" s="125"/>
      <c r="Y40" s="125"/>
      <c r="Z40" s="125"/>
      <c r="AA40" s="125"/>
      <c r="AB40" s="125"/>
      <c r="AC40" s="125"/>
      <c r="AD40" s="126"/>
      <c r="AE40" s="151">
        <v>0</v>
      </c>
      <c r="AF40" s="127">
        <v>33.77</v>
      </c>
      <c r="AG40" s="34">
        <f t="shared" si="0"/>
        <v>140.23</v>
      </c>
    </row>
    <row r="41" spans="1:33" ht="15.75">
      <c r="A41" s="35">
        <f>Prezentace!A42</f>
        <v>38</v>
      </c>
      <c r="B41" s="36" t="str">
        <f>Prezentace!B42</f>
        <v>P</v>
      </c>
      <c r="C41" s="37" t="str">
        <f>Prezentace!C42</f>
        <v>Pech</v>
      </c>
      <c r="D41" s="38" t="str">
        <f>Prezentace!D42</f>
        <v>Jan</v>
      </c>
      <c r="E41" s="123">
        <v>80</v>
      </c>
      <c r="F41" s="124">
        <v>9</v>
      </c>
      <c r="G41" s="161">
        <v>8</v>
      </c>
      <c r="H41" s="124">
        <v>10</v>
      </c>
      <c r="I41" s="126">
        <v>6</v>
      </c>
      <c r="J41" s="124">
        <v>7</v>
      </c>
      <c r="K41" s="126">
        <v>0</v>
      </c>
      <c r="L41" s="166">
        <v>10</v>
      </c>
      <c r="M41" s="126">
        <v>9</v>
      </c>
      <c r="N41" s="166">
        <v>9</v>
      </c>
      <c r="O41" s="161">
        <v>7</v>
      </c>
      <c r="P41" s="124">
        <v>10</v>
      </c>
      <c r="Q41" s="126">
        <v>9</v>
      </c>
      <c r="R41" s="166">
        <v>10</v>
      </c>
      <c r="S41" s="161">
        <v>0</v>
      </c>
      <c r="T41" s="124">
        <v>9</v>
      </c>
      <c r="U41" s="126">
        <v>8</v>
      </c>
      <c r="V41" s="166"/>
      <c r="W41" s="125"/>
      <c r="X41" s="125"/>
      <c r="Y41" s="125"/>
      <c r="Z41" s="125"/>
      <c r="AA41" s="125"/>
      <c r="AB41" s="125"/>
      <c r="AC41" s="125"/>
      <c r="AD41" s="126"/>
      <c r="AE41" s="151">
        <v>0</v>
      </c>
      <c r="AF41" s="127">
        <v>56.82</v>
      </c>
      <c r="AG41" s="34">
        <f t="shared" si="0"/>
        <v>144.18</v>
      </c>
    </row>
    <row r="42" spans="1:33" ht="15.75">
      <c r="A42" s="35">
        <f>Prezentace!A43</f>
        <v>39</v>
      </c>
      <c r="B42" s="36" t="str">
        <f>Prezentace!B43</f>
        <v>P</v>
      </c>
      <c r="C42" s="37" t="str">
        <f>Prezentace!C43</f>
        <v>Pechová</v>
      </c>
      <c r="D42" s="38" t="str">
        <f>Prezentace!D43</f>
        <v>Hana</v>
      </c>
      <c r="E42" s="123">
        <v>80</v>
      </c>
      <c r="F42" s="124">
        <v>9</v>
      </c>
      <c r="G42" s="161">
        <v>7</v>
      </c>
      <c r="H42" s="124">
        <v>9</v>
      </c>
      <c r="I42" s="126">
        <v>7</v>
      </c>
      <c r="J42" s="124">
        <v>8</v>
      </c>
      <c r="K42" s="126">
        <v>7</v>
      </c>
      <c r="L42" s="166">
        <v>10</v>
      </c>
      <c r="M42" s="126">
        <v>9</v>
      </c>
      <c r="N42" s="166">
        <v>10</v>
      </c>
      <c r="O42" s="161">
        <v>9</v>
      </c>
      <c r="P42" s="124">
        <v>10</v>
      </c>
      <c r="Q42" s="126">
        <v>10</v>
      </c>
      <c r="R42" s="166">
        <v>9</v>
      </c>
      <c r="S42" s="161">
        <v>9</v>
      </c>
      <c r="T42" s="124">
        <v>9</v>
      </c>
      <c r="U42" s="126">
        <v>7</v>
      </c>
      <c r="V42" s="166"/>
      <c r="W42" s="125"/>
      <c r="X42" s="125"/>
      <c r="Y42" s="125"/>
      <c r="Z42" s="125"/>
      <c r="AA42" s="125"/>
      <c r="AB42" s="125"/>
      <c r="AC42" s="125"/>
      <c r="AD42" s="126"/>
      <c r="AE42" s="151">
        <v>0</v>
      </c>
      <c r="AF42" s="127">
        <v>38.62</v>
      </c>
      <c r="AG42" s="34">
        <f t="shared" si="0"/>
        <v>180.38</v>
      </c>
    </row>
    <row r="43" spans="1:33" ht="15.75">
      <c r="A43" s="35">
        <f>Prezentace!A44</f>
        <v>40</v>
      </c>
      <c r="B43" s="36" t="str">
        <f>Prezentace!B44</f>
        <v>R</v>
      </c>
      <c r="C43" s="37" t="str">
        <f>Prezentace!C44</f>
        <v>Pechová</v>
      </c>
      <c r="D43" s="38" t="str">
        <f>Prezentace!D44</f>
        <v>Hana</v>
      </c>
      <c r="E43" s="123">
        <v>80</v>
      </c>
      <c r="F43" s="124">
        <v>9</v>
      </c>
      <c r="G43" s="161">
        <v>6</v>
      </c>
      <c r="H43" s="124">
        <v>10</v>
      </c>
      <c r="I43" s="126">
        <v>6</v>
      </c>
      <c r="J43" s="124">
        <v>9</v>
      </c>
      <c r="K43" s="126">
        <v>0</v>
      </c>
      <c r="L43" s="166">
        <v>10</v>
      </c>
      <c r="M43" s="126">
        <v>8</v>
      </c>
      <c r="N43" s="166">
        <v>9</v>
      </c>
      <c r="O43" s="161">
        <v>8</v>
      </c>
      <c r="P43" s="124">
        <v>10</v>
      </c>
      <c r="Q43" s="126">
        <v>10</v>
      </c>
      <c r="R43" s="166">
        <v>10</v>
      </c>
      <c r="S43" s="161">
        <v>0</v>
      </c>
      <c r="T43" s="124">
        <v>10</v>
      </c>
      <c r="U43" s="126">
        <v>8</v>
      </c>
      <c r="V43" s="166"/>
      <c r="W43" s="125"/>
      <c r="X43" s="125"/>
      <c r="Y43" s="125"/>
      <c r="Z43" s="125"/>
      <c r="AA43" s="125"/>
      <c r="AB43" s="125"/>
      <c r="AC43" s="125"/>
      <c r="AD43" s="126"/>
      <c r="AE43" s="151">
        <v>0</v>
      </c>
      <c r="AF43" s="127">
        <v>54.78</v>
      </c>
      <c r="AG43" s="34">
        <f t="shared" si="0"/>
        <v>148.22</v>
      </c>
    </row>
    <row r="44" spans="1:33" ht="15.75">
      <c r="A44" s="35">
        <f>Prezentace!A45</f>
        <v>41</v>
      </c>
      <c r="B44" s="36" t="str">
        <f>Prezentace!B45</f>
        <v>P</v>
      </c>
      <c r="C44" s="37" t="str">
        <f>Prezentace!C45</f>
        <v>Plecer</v>
      </c>
      <c r="D44" s="38" t="str">
        <f>Prezentace!D45</f>
        <v>Josef</v>
      </c>
      <c r="E44" s="123">
        <v>80</v>
      </c>
      <c r="F44" s="124">
        <v>10</v>
      </c>
      <c r="G44" s="161">
        <v>7</v>
      </c>
      <c r="H44" s="124">
        <v>10</v>
      </c>
      <c r="I44" s="126">
        <v>9</v>
      </c>
      <c r="J44" s="124">
        <v>9</v>
      </c>
      <c r="K44" s="126">
        <v>7</v>
      </c>
      <c r="L44" s="166">
        <v>10</v>
      </c>
      <c r="M44" s="126">
        <v>9</v>
      </c>
      <c r="N44" s="166">
        <v>9</v>
      </c>
      <c r="O44" s="161">
        <v>9</v>
      </c>
      <c r="P44" s="124">
        <v>10</v>
      </c>
      <c r="Q44" s="126">
        <v>9</v>
      </c>
      <c r="R44" s="166">
        <v>9</v>
      </c>
      <c r="S44" s="161">
        <v>9</v>
      </c>
      <c r="T44" s="124">
        <v>10</v>
      </c>
      <c r="U44" s="126">
        <v>8</v>
      </c>
      <c r="V44" s="166"/>
      <c r="W44" s="125"/>
      <c r="X44" s="125"/>
      <c r="Y44" s="125"/>
      <c r="Z44" s="125"/>
      <c r="AA44" s="125"/>
      <c r="AB44" s="125"/>
      <c r="AC44" s="125"/>
      <c r="AD44" s="126"/>
      <c r="AE44" s="151">
        <v>0</v>
      </c>
      <c r="AF44" s="127">
        <v>57</v>
      </c>
      <c r="AG44" s="34">
        <f t="shared" si="0"/>
        <v>167</v>
      </c>
    </row>
    <row r="45" spans="1:33" ht="15.75">
      <c r="A45" s="35">
        <f>Prezentace!A46</f>
        <v>42</v>
      </c>
      <c r="B45" s="36" t="str">
        <f>Prezentace!B46</f>
        <v>P</v>
      </c>
      <c r="C45" s="37" t="str">
        <f>Prezentace!C46</f>
        <v>Rendl</v>
      </c>
      <c r="D45" s="38" t="str">
        <f>Prezentace!D46</f>
        <v>Josef</v>
      </c>
      <c r="E45" s="123">
        <v>80</v>
      </c>
      <c r="F45" s="124">
        <v>10</v>
      </c>
      <c r="G45" s="161">
        <v>8</v>
      </c>
      <c r="H45" s="124">
        <v>9</v>
      </c>
      <c r="I45" s="126">
        <v>9</v>
      </c>
      <c r="J45" s="124">
        <v>9</v>
      </c>
      <c r="K45" s="126">
        <v>9</v>
      </c>
      <c r="L45" s="166">
        <v>10</v>
      </c>
      <c r="M45" s="126">
        <v>10</v>
      </c>
      <c r="N45" s="166">
        <v>10</v>
      </c>
      <c r="O45" s="161">
        <v>9</v>
      </c>
      <c r="P45" s="124">
        <v>10</v>
      </c>
      <c r="Q45" s="126">
        <v>10</v>
      </c>
      <c r="R45" s="166">
        <v>10</v>
      </c>
      <c r="S45" s="161">
        <v>10</v>
      </c>
      <c r="T45" s="124">
        <v>10</v>
      </c>
      <c r="U45" s="126">
        <v>9</v>
      </c>
      <c r="V45" s="166"/>
      <c r="W45" s="125"/>
      <c r="X45" s="125"/>
      <c r="Y45" s="125"/>
      <c r="Z45" s="125"/>
      <c r="AA45" s="125"/>
      <c r="AB45" s="125"/>
      <c r="AC45" s="125"/>
      <c r="AD45" s="126"/>
      <c r="AE45" s="151">
        <v>0</v>
      </c>
      <c r="AF45" s="127">
        <v>26.93</v>
      </c>
      <c r="AG45" s="34">
        <f t="shared" si="0"/>
        <v>205.07</v>
      </c>
    </row>
    <row r="46" spans="1:33" ht="15.75">
      <c r="A46" s="35">
        <f>Prezentace!A47</f>
        <v>43</v>
      </c>
      <c r="B46" s="36" t="str">
        <f>Prezentace!B47</f>
        <v>R</v>
      </c>
      <c r="C46" s="37" t="str">
        <f>Prezentace!C47</f>
        <v>Rendl</v>
      </c>
      <c r="D46" s="38" t="str">
        <f>Prezentace!D47</f>
        <v>Josef</v>
      </c>
      <c r="E46" s="123">
        <v>80</v>
      </c>
      <c r="F46" s="124">
        <v>9</v>
      </c>
      <c r="G46" s="161">
        <v>8</v>
      </c>
      <c r="H46" s="124">
        <v>9</v>
      </c>
      <c r="I46" s="126">
        <v>8</v>
      </c>
      <c r="J46" s="124">
        <v>10</v>
      </c>
      <c r="K46" s="126">
        <v>9</v>
      </c>
      <c r="L46" s="166">
        <v>10</v>
      </c>
      <c r="M46" s="126">
        <v>9</v>
      </c>
      <c r="N46" s="166">
        <v>10</v>
      </c>
      <c r="O46" s="161">
        <v>9</v>
      </c>
      <c r="P46" s="124">
        <v>10</v>
      </c>
      <c r="Q46" s="126">
        <v>9</v>
      </c>
      <c r="R46" s="166">
        <v>10</v>
      </c>
      <c r="S46" s="161">
        <v>9</v>
      </c>
      <c r="T46" s="124">
        <v>10</v>
      </c>
      <c r="U46" s="126">
        <v>7</v>
      </c>
      <c r="V46" s="166"/>
      <c r="W46" s="125"/>
      <c r="X46" s="125"/>
      <c r="Y46" s="125"/>
      <c r="Z46" s="125"/>
      <c r="AA46" s="125"/>
      <c r="AB46" s="125"/>
      <c r="AC46" s="125"/>
      <c r="AD46" s="126"/>
      <c r="AE46" s="151">
        <v>0</v>
      </c>
      <c r="AF46" s="127">
        <v>43.59</v>
      </c>
      <c r="AG46" s="34">
        <f t="shared" si="0"/>
        <v>182.41</v>
      </c>
    </row>
    <row r="47" spans="1:33" ht="15.75">
      <c r="A47" s="35">
        <f>Prezentace!A48</f>
        <v>44</v>
      </c>
      <c r="B47" s="36" t="str">
        <f>Prezentace!B48</f>
        <v>P</v>
      </c>
      <c r="C47" s="37" t="str">
        <f>Prezentace!C48</f>
        <v>Seitl</v>
      </c>
      <c r="D47" s="38" t="str">
        <f>Prezentace!D48</f>
        <v>Aleš</v>
      </c>
      <c r="E47" s="123">
        <v>80</v>
      </c>
      <c r="F47" s="124">
        <v>9</v>
      </c>
      <c r="G47" s="161">
        <v>8</v>
      </c>
      <c r="H47" s="124">
        <v>9</v>
      </c>
      <c r="I47" s="126">
        <v>8</v>
      </c>
      <c r="J47" s="124">
        <v>10</v>
      </c>
      <c r="K47" s="126">
        <v>9</v>
      </c>
      <c r="L47" s="166">
        <v>9</v>
      </c>
      <c r="M47" s="126">
        <v>9</v>
      </c>
      <c r="N47" s="166">
        <v>10</v>
      </c>
      <c r="O47" s="161">
        <v>9</v>
      </c>
      <c r="P47" s="124">
        <v>10</v>
      </c>
      <c r="Q47" s="126">
        <v>9</v>
      </c>
      <c r="R47" s="166">
        <v>9</v>
      </c>
      <c r="S47" s="161">
        <v>8</v>
      </c>
      <c r="T47" s="124">
        <v>10</v>
      </c>
      <c r="U47" s="126">
        <v>8</v>
      </c>
      <c r="V47" s="166"/>
      <c r="W47" s="125"/>
      <c r="X47" s="125"/>
      <c r="Y47" s="125"/>
      <c r="Z47" s="125"/>
      <c r="AA47" s="125"/>
      <c r="AB47" s="125"/>
      <c r="AC47" s="125"/>
      <c r="AD47" s="126"/>
      <c r="AE47" s="151">
        <v>0</v>
      </c>
      <c r="AF47" s="127">
        <v>36.39</v>
      </c>
      <c r="AG47" s="34">
        <f t="shared" si="0"/>
        <v>187.61</v>
      </c>
    </row>
    <row r="48" spans="1:33" ht="15.75">
      <c r="A48" s="35">
        <f>Prezentace!A49</f>
        <v>45</v>
      </c>
      <c r="B48" s="36" t="str">
        <f>Prezentace!B49</f>
        <v>R</v>
      </c>
      <c r="C48" s="37" t="str">
        <f>Prezentace!C49</f>
        <v>Seitl</v>
      </c>
      <c r="D48" s="38" t="str">
        <f>Prezentace!D49</f>
        <v>Aleš</v>
      </c>
      <c r="E48" s="123">
        <v>80</v>
      </c>
      <c r="F48" s="124">
        <v>10</v>
      </c>
      <c r="G48" s="161">
        <v>7</v>
      </c>
      <c r="H48" s="124">
        <v>9</v>
      </c>
      <c r="I48" s="126">
        <v>9</v>
      </c>
      <c r="J48" s="124">
        <v>10</v>
      </c>
      <c r="K48" s="126">
        <v>9</v>
      </c>
      <c r="L48" s="166">
        <v>10</v>
      </c>
      <c r="M48" s="126">
        <v>9</v>
      </c>
      <c r="N48" s="166">
        <v>10</v>
      </c>
      <c r="O48" s="161">
        <v>9</v>
      </c>
      <c r="P48" s="124">
        <v>9</v>
      </c>
      <c r="Q48" s="126">
        <v>8</v>
      </c>
      <c r="R48" s="166">
        <v>10</v>
      </c>
      <c r="S48" s="161">
        <v>9</v>
      </c>
      <c r="T48" s="124">
        <v>9</v>
      </c>
      <c r="U48" s="126">
        <v>8</v>
      </c>
      <c r="V48" s="166"/>
      <c r="W48" s="125"/>
      <c r="X48" s="125"/>
      <c r="Y48" s="125"/>
      <c r="Z48" s="125"/>
      <c r="AA48" s="125"/>
      <c r="AB48" s="125"/>
      <c r="AC48" s="125"/>
      <c r="AD48" s="126"/>
      <c r="AE48" s="151">
        <v>0</v>
      </c>
      <c r="AF48" s="127">
        <v>57.45</v>
      </c>
      <c r="AG48" s="34">
        <f t="shared" si="0"/>
        <v>167.55</v>
      </c>
    </row>
    <row r="49" spans="1:33" ht="15.75">
      <c r="A49" s="35">
        <f>Prezentace!A50</f>
        <v>46</v>
      </c>
      <c r="B49" s="36" t="str">
        <f>Prezentace!B50</f>
        <v>P</v>
      </c>
      <c r="C49" s="37" t="str">
        <f>Prezentace!C50</f>
        <v>Seitl</v>
      </c>
      <c r="D49" s="38" t="str">
        <f>Prezentace!D50</f>
        <v>Karel</v>
      </c>
      <c r="E49" s="123">
        <v>80</v>
      </c>
      <c r="F49" s="124">
        <v>8</v>
      </c>
      <c r="G49" s="161">
        <v>7</v>
      </c>
      <c r="H49" s="124">
        <v>8</v>
      </c>
      <c r="I49" s="126">
        <v>8</v>
      </c>
      <c r="J49" s="124">
        <v>0</v>
      </c>
      <c r="K49" s="126">
        <v>0</v>
      </c>
      <c r="L49" s="166">
        <v>10</v>
      </c>
      <c r="M49" s="126">
        <v>9</v>
      </c>
      <c r="N49" s="166">
        <v>8</v>
      </c>
      <c r="O49" s="161">
        <v>9</v>
      </c>
      <c r="P49" s="124">
        <v>7</v>
      </c>
      <c r="Q49" s="126">
        <v>7</v>
      </c>
      <c r="R49" s="166">
        <v>10</v>
      </c>
      <c r="S49" s="161">
        <v>8</v>
      </c>
      <c r="T49" s="124">
        <v>10</v>
      </c>
      <c r="U49" s="126">
        <v>9</v>
      </c>
      <c r="V49" s="166"/>
      <c r="W49" s="125"/>
      <c r="X49" s="125"/>
      <c r="Y49" s="125"/>
      <c r="Z49" s="125"/>
      <c r="AA49" s="125"/>
      <c r="AB49" s="125"/>
      <c r="AC49" s="125"/>
      <c r="AD49" s="126"/>
      <c r="AE49" s="151">
        <v>0</v>
      </c>
      <c r="AF49" s="127">
        <v>44.26</v>
      </c>
      <c r="AG49" s="34">
        <f t="shared" si="0"/>
        <v>153.74</v>
      </c>
    </row>
    <row r="50" spans="1:33" ht="15.75">
      <c r="A50" s="35">
        <f>Prezentace!A51</f>
        <v>47</v>
      </c>
      <c r="B50" s="36" t="str">
        <f>Prezentace!B51</f>
        <v>P</v>
      </c>
      <c r="C50" s="37" t="str">
        <f>Prezentace!C51</f>
        <v>Seitlová</v>
      </c>
      <c r="D50" s="38" t="str">
        <f>Prezentace!D51</f>
        <v>Monika</v>
      </c>
      <c r="E50" s="123">
        <v>80</v>
      </c>
      <c r="F50" s="124">
        <v>7</v>
      </c>
      <c r="G50" s="161">
        <v>0</v>
      </c>
      <c r="H50" s="124">
        <v>9</v>
      </c>
      <c r="I50" s="126">
        <v>8</v>
      </c>
      <c r="J50" s="124">
        <v>7</v>
      </c>
      <c r="K50" s="126">
        <v>7</v>
      </c>
      <c r="L50" s="166">
        <v>9</v>
      </c>
      <c r="M50" s="126">
        <v>9</v>
      </c>
      <c r="N50" s="166">
        <v>10</v>
      </c>
      <c r="O50" s="161">
        <v>9</v>
      </c>
      <c r="P50" s="124">
        <v>10</v>
      </c>
      <c r="Q50" s="126">
        <v>8</v>
      </c>
      <c r="R50" s="166">
        <v>9</v>
      </c>
      <c r="S50" s="161">
        <v>8</v>
      </c>
      <c r="T50" s="124">
        <v>8</v>
      </c>
      <c r="U50" s="126">
        <v>0</v>
      </c>
      <c r="V50" s="166"/>
      <c r="W50" s="125"/>
      <c r="X50" s="125"/>
      <c r="Y50" s="125"/>
      <c r="Z50" s="125"/>
      <c r="AA50" s="125"/>
      <c r="AB50" s="125"/>
      <c r="AC50" s="125"/>
      <c r="AD50" s="126"/>
      <c r="AE50" s="151">
        <v>0</v>
      </c>
      <c r="AF50" s="127">
        <v>63.66</v>
      </c>
      <c r="AG50" s="34">
        <f t="shared" si="0"/>
        <v>134.34</v>
      </c>
    </row>
    <row r="51" spans="1:33" ht="15.75">
      <c r="A51" s="35">
        <f>Prezentace!A52</f>
        <v>48</v>
      </c>
      <c r="B51" s="36" t="str">
        <f>Prezentace!B52</f>
        <v>P</v>
      </c>
      <c r="C51" s="37" t="str">
        <f>Prezentace!C52</f>
        <v>Smejkal</v>
      </c>
      <c r="D51" s="38" t="str">
        <f>Prezentace!D52</f>
        <v>Martin</v>
      </c>
      <c r="E51" s="123">
        <v>80</v>
      </c>
      <c r="F51" s="124">
        <v>7</v>
      </c>
      <c r="G51" s="161">
        <v>8</v>
      </c>
      <c r="H51" s="124">
        <v>10</v>
      </c>
      <c r="I51" s="126">
        <v>7</v>
      </c>
      <c r="J51" s="124">
        <v>10</v>
      </c>
      <c r="K51" s="126">
        <v>7</v>
      </c>
      <c r="L51" s="166">
        <v>10</v>
      </c>
      <c r="M51" s="161">
        <v>9</v>
      </c>
      <c r="N51" s="124">
        <v>9</v>
      </c>
      <c r="O51" s="126">
        <v>9</v>
      </c>
      <c r="P51" s="166">
        <v>10</v>
      </c>
      <c r="Q51" s="161">
        <v>9</v>
      </c>
      <c r="R51" s="124">
        <v>9</v>
      </c>
      <c r="S51" s="126">
        <v>8</v>
      </c>
      <c r="T51" s="124">
        <v>9</v>
      </c>
      <c r="U51" s="126">
        <v>7</v>
      </c>
      <c r="V51" s="166"/>
      <c r="W51" s="125"/>
      <c r="X51" s="125"/>
      <c r="Y51" s="125"/>
      <c r="Z51" s="125"/>
      <c r="AA51" s="125"/>
      <c r="AB51" s="125"/>
      <c r="AC51" s="125"/>
      <c r="AD51" s="126"/>
      <c r="AE51" s="151">
        <v>0</v>
      </c>
      <c r="AF51" s="127">
        <v>25.43</v>
      </c>
      <c r="AG51" s="34">
        <f t="shared" si="0"/>
        <v>192.57</v>
      </c>
    </row>
    <row r="52" spans="1:33" ht="15.75">
      <c r="A52" s="35">
        <f>Prezentace!A53</f>
        <v>49</v>
      </c>
      <c r="B52" s="36" t="str">
        <f>Prezentace!B53</f>
        <v>P</v>
      </c>
      <c r="C52" s="37" t="str">
        <f>Prezentace!C53</f>
        <v>Sokolík</v>
      </c>
      <c r="D52" s="38" t="str">
        <f>Prezentace!D53</f>
        <v>Jaroslav</v>
      </c>
      <c r="E52" s="123">
        <v>80</v>
      </c>
      <c r="F52" s="124">
        <v>9</v>
      </c>
      <c r="G52" s="161">
        <v>6</v>
      </c>
      <c r="H52" s="124">
        <v>9</v>
      </c>
      <c r="I52" s="126">
        <v>9</v>
      </c>
      <c r="J52" s="124">
        <v>0</v>
      </c>
      <c r="K52" s="126">
        <v>0</v>
      </c>
      <c r="L52" s="166">
        <v>9</v>
      </c>
      <c r="M52" s="126">
        <v>8</v>
      </c>
      <c r="N52" s="166">
        <v>9</v>
      </c>
      <c r="O52" s="161">
        <v>8</v>
      </c>
      <c r="P52" s="124">
        <v>10</v>
      </c>
      <c r="Q52" s="126">
        <v>8</v>
      </c>
      <c r="R52" s="166">
        <v>10</v>
      </c>
      <c r="S52" s="161">
        <v>8</v>
      </c>
      <c r="T52" s="124">
        <v>9</v>
      </c>
      <c r="U52" s="126">
        <v>8</v>
      </c>
      <c r="V52" s="166"/>
      <c r="W52" s="125"/>
      <c r="X52" s="125"/>
      <c r="Y52" s="125"/>
      <c r="Z52" s="125"/>
      <c r="AA52" s="125"/>
      <c r="AB52" s="125"/>
      <c r="AC52" s="125"/>
      <c r="AD52" s="126"/>
      <c r="AE52" s="151">
        <v>0</v>
      </c>
      <c r="AF52" s="127">
        <v>28.17</v>
      </c>
      <c r="AG52" s="34">
        <f t="shared" si="0"/>
        <v>171.82999999999998</v>
      </c>
    </row>
    <row r="53" spans="1:33" ht="15.75">
      <c r="A53" s="35">
        <f>Prezentace!A54</f>
        <v>50</v>
      </c>
      <c r="B53" s="36" t="str">
        <f>Prezentace!B54</f>
        <v>P</v>
      </c>
      <c r="C53" s="37" t="str">
        <f>Prezentace!C54</f>
        <v>Svoboda</v>
      </c>
      <c r="D53" s="38" t="str">
        <f>Prezentace!D54</f>
        <v>Michal</v>
      </c>
      <c r="E53" s="123">
        <v>70</v>
      </c>
      <c r="F53" s="124">
        <v>10</v>
      </c>
      <c r="G53" s="161">
        <v>10</v>
      </c>
      <c r="H53" s="124">
        <v>10</v>
      </c>
      <c r="I53" s="126">
        <v>9</v>
      </c>
      <c r="J53" s="124">
        <v>9</v>
      </c>
      <c r="K53" s="126">
        <v>7</v>
      </c>
      <c r="L53" s="166">
        <v>10</v>
      </c>
      <c r="M53" s="126">
        <v>9</v>
      </c>
      <c r="N53" s="166">
        <v>10</v>
      </c>
      <c r="O53" s="161">
        <v>9</v>
      </c>
      <c r="P53" s="124">
        <v>10</v>
      </c>
      <c r="Q53" s="126">
        <v>8</v>
      </c>
      <c r="R53" s="166">
        <v>10</v>
      </c>
      <c r="S53" s="161">
        <v>9</v>
      </c>
      <c r="T53" s="124">
        <v>10</v>
      </c>
      <c r="U53" s="126">
        <v>9</v>
      </c>
      <c r="V53" s="166"/>
      <c r="W53" s="125"/>
      <c r="X53" s="125"/>
      <c r="Y53" s="125"/>
      <c r="Z53" s="125"/>
      <c r="AA53" s="125"/>
      <c r="AB53" s="125"/>
      <c r="AC53" s="125"/>
      <c r="AD53" s="126"/>
      <c r="AE53" s="151">
        <v>0</v>
      </c>
      <c r="AF53" s="127">
        <v>24.03</v>
      </c>
      <c r="AG53" s="34">
        <f t="shared" si="0"/>
        <v>194.97</v>
      </c>
    </row>
    <row r="54" spans="1:33" ht="15.75">
      <c r="A54" s="35">
        <f>Prezentace!A55</f>
        <v>51</v>
      </c>
      <c r="B54" s="36" t="str">
        <f>Prezentace!B55</f>
        <v>P</v>
      </c>
      <c r="C54" s="37" t="str">
        <f>Prezentace!C55</f>
        <v>Škvor</v>
      </c>
      <c r="D54" s="38" t="str">
        <f>Prezentace!D55</f>
        <v>Filip</v>
      </c>
      <c r="E54" s="123">
        <v>80</v>
      </c>
      <c r="F54" s="124">
        <v>10</v>
      </c>
      <c r="G54" s="161">
        <v>10</v>
      </c>
      <c r="H54" s="124">
        <v>9</v>
      </c>
      <c r="I54" s="126">
        <v>8</v>
      </c>
      <c r="J54" s="124">
        <v>8</v>
      </c>
      <c r="K54" s="126">
        <v>6</v>
      </c>
      <c r="L54" s="166">
        <v>10</v>
      </c>
      <c r="M54" s="126">
        <v>10</v>
      </c>
      <c r="N54" s="166">
        <v>10</v>
      </c>
      <c r="O54" s="161">
        <v>9</v>
      </c>
      <c r="P54" s="124">
        <v>10</v>
      </c>
      <c r="Q54" s="126">
        <v>10</v>
      </c>
      <c r="R54" s="166">
        <v>9</v>
      </c>
      <c r="S54" s="161">
        <v>8</v>
      </c>
      <c r="T54" s="124">
        <v>10</v>
      </c>
      <c r="U54" s="126">
        <v>9</v>
      </c>
      <c r="V54" s="166"/>
      <c r="W54" s="125"/>
      <c r="X54" s="125"/>
      <c r="Y54" s="125"/>
      <c r="Z54" s="125"/>
      <c r="AA54" s="125"/>
      <c r="AB54" s="125"/>
      <c r="AC54" s="125"/>
      <c r="AD54" s="126"/>
      <c r="AE54" s="151">
        <v>0</v>
      </c>
      <c r="AF54" s="127">
        <v>65.99</v>
      </c>
      <c r="AG54" s="34">
        <f t="shared" si="0"/>
        <v>160.01</v>
      </c>
    </row>
    <row r="55" spans="1:33" ht="15.75">
      <c r="A55" s="35">
        <f>Prezentace!A56</f>
        <v>52</v>
      </c>
      <c r="B55" s="36" t="str">
        <f>Prezentace!B56</f>
        <v>P</v>
      </c>
      <c r="C55" s="37" t="str">
        <f>Prezentace!C56</f>
        <v>Švec</v>
      </c>
      <c r="D55" s="38" t="str">
        <f>Prezentace!D56</f>
        <v>Jaroslav</v>
      </c>
      <c r="E55" s="123">
        <v>80</v>
      </c>
      <c r="F55" s="124">
        <v>0</v>
      </c>
      <c r="G55" s="161">
        <v>0</v>
      </c>
      <c r="H55" s="124">
        <v>0</v>
      </c>
      <c r="I55" s="126">
        <v>0</v>
      </c>
      <c r="J55" s="124">
        <v>0</v>
      </c>
      <c r="K55" s="126">
        <v>0</v>
      </c>
      <c r="L55" s="166">
        <v>9</v>
      </c>
      <c r="M55" s="126">
        <v>8</v>
      </c>
      <c r="N55" s="166">
        <v>9</v>
      </c>
      <c r="O55" s="161">
        <v>9</v>
      </c>
      <c r="P55" s="124">
        <v>9</v>
      </c>
      <c r="Q55" s="126">
        <v>9</v>
      </c>
      <c r="R55" s="166">
        <v>10</v>
      </c>
      <c r="S55" s="161">
        <v>0</v>
      </c>
      <c r="T55" s="124">
        <v>10</v>
      </c>
      <c r="U55" s="126">
        <v>8</v>
      </c>
      <c r="V55" s="166"/>
      <c r="W55" s="125"/>
      <c r="X55" s="125"/>
      <c r="Y55" s="125"/>
      <c r="Z55" s="125"/>
      <c r="AA55" s="125"/>
      <c r="AB55" s="125"/>
      <c r="AC55" s="125"/>
      <c r="AD55" s="126"/>
      <c r="AE55" s="151">
        <v>0</v>
      </c>
      <c r="AF55" s="127">
        <v>44.23</v>
      </c>
      <c r="AG55" s="34">
        <f t="shared" si="0"/>
        <v>116.77000000000001</v>
      </c>
    </row>
    <row r="56" spans="1:33" ht="15.75">
      <c r="A56" s="35">
        <f>Prezentace!A57</f>
        <v>53</v>
      </c>
      <c r="B56" s="36" t="str">
        <f>Prezentace!B57</f>
        <v>P</v>
      </c>
      <c r="C56" s="37" t="str">
        <f>Prezentace!C57</f>
        <v>Švihálek</v>
      </c>
      <c r="D56" s="38" t="str">
        <f>Prezentace!D57</f>
        <v>Jiří</v>
      </c>
      <c r="E56" s="123">
        <v>70</v>
      </c>
      <c r="F56" s="124">
        <v>10</v>
      </c>
      <c r="G56" s="161">
        <v>8</v>
      </c>
      <c r="H56" s="124">
        <v>8</v>
      </c>
      <c r="I56" s="126">
        <v>0</v>
      </c>
      <c r="J56" s="124">
        <v>9</v>
      </c>
      <c r="K56" s="126">
        <v>9</v>
      </c>
      <c r="L56" s="166">
        <v>9</v>
      </c>
      <c r="M56" s="126">
        <v>8</v>
      </c>
      <c r="N56" s="166">
        <v>10</v>
      </c>
      <c r="O56" s="161">
        <v>10</v>
      </c>
      <c r="P56" s="124">
        <v>9</v>
      </c>
      <c r="Q56" s="126">
        <v>8</v>
      </c>
      <c r="R56" s="166">
        <v>9</v>
      </c>
      <c r="S56" s="161">
        <v>0</v>
      </c>
      <c r="T56" s="124">
        <v>9</v>
      </c>
      <c r="U56" s="126">
        <v>9</v>
      </c>
      <c r="V56" s="166"/>
      <c r="W56" s="125"/>
      <c r="X56" s="125"/>
      <c r="Y56" s="125"/>
      <c r="Z56" s="125"/>
      <c r="AA56" s="125"/>
      <c r="AB56" s="125"/>
      <c r="AC56" s="125"/>
      <c r="AD56" s="126"/>
      <c r="AE56" s="151">
        <v>0</v>
      </c>
      <c r="AF56" s="127">
        <v>32.94</v>
      </c>
      <c r="AG56" s="34">
        <f t="shared" si="0"/>
        <v>162.06</v>
      </c>
    </row>
    <row r="57" spans="1:33" ht="15.75">
      <c r="A57" s="35">
        <f>Prezentace!A58</f>
        <v>54</v>
      </c>
      <c r="B57" s="36" t="str">
        <f>Prezentace!B58</f>
        <v>R</v>
      </c>
      <c r="C57" s="37" t="str">
        <f>Prezentace!C58</f>
        <v>Švihálek</v>
      </c>
      <c r="D57" s="38" t="str">
        <f>Prezentace!D58</f>
        <v>Jiří</v>
      </c>
      <c r="E57" s="123">
        <v>80</v>
      </c>
      <c r="F57" s="124">
        <v>9</v>
      </c>
      <c r="G57" s="161">
        <v>8</v>
      </c>
      <c r="H57" s="124">
        <v>9</v>
      </c>
      <c r="I57" s="126">
        <v>8</v>
      </c>
      <c r="J57" s="124">
        <v>10</v>
      </c>
      <c r="K57" s="126">
        <v>7</v>
      </c>
      <c r="L57" s="166">
        <v>10</v>
      </c>
      <c r="M57" s="126">
        <v>9</v>
      </c>
      <c r="N57" s="166">
        <v>9</v>
      </c>
      <c r="O57" s="161">
        <v>8</v>
      </c>
      <c r="P57" s="124">
        <v>10</v>
      </c>
      <c r="Q57" s="126">
        <v>9</v>
      </c>
      <c r="R57" s="166">
        <v>10</v>
      </c>
      <c r="S57" s="161">
        <v>10</v>
      </c>
      <c r="T57" s="124">
        <v>9</v>
      </c>
      <c r="U57" s="126">
        <v>9</v>
      </c>
      <c r="V57" s="166"/>
      <c r="W57" s="125"/>
      <c r="X57" s="125"/>
      <c r="Y57" s="125"/>
      <c r="Z57" s="125"/>
      <c r="AA57" s="125"/>
      <c r="AB57" s="125"/>
      <c r="AC57" s="125"/>
      <c r="AD57" s="126"/>
      <c r="AE57" s="151">
        <v>0</v>
      </c>
      <c r="AF57" s="127">
        <v>73.55</v>
      </c>
      <c r="AG57" s="34">
        <f t="shared" si="0"/>
        <v>150.45</v>
      </c>
    </row>
    <row r="58" spans="1:33" ht="15.75">
      <c r="A58" s="35">
        <f>Prezentace!A59</f>
        <v>55</v>
      </c>
      <c r="B58" s="36" t="str">
        <f>Prezentace!B59</f>
        <v>P</v>
      </c>
      <c r="C58" s="37" t="str">
        <f>Prezentace!C59</f>
        <v>Tišer</v>
      </c>
      <c r="D58" s="38" t="str">
        <f>Prezentace!D59</f>
        <v>Marian</v>
      </c>
      <c r="E58" s="123">
        <v>80</v>
      </c>
      <c r="F58" s="124">
        <v>10</v>
      </c>
      <c r="G58" s="161">
        <v>10</v>
      </c>
      <c r="H58" s="124">
        <v>8</v>
      </c>
      <c r="I58" s="126">
        <v>7</v>
      </c>
      <c r="J58" s="124">
        <v>8</v>
      </c>
      <c r="K58" s="126">
        <v>7</v>
      </c>
      <c r="L58" s="166">
        <v>8</v>
      </c>
      <c r="M58" s="126">
        <v>7</v>
      </c>
      <c r="N58" s="166">
        <v>9</v>
      </c>
      <c r="O58" s="161">
        <v>8</v>
      </c>
      <c r="P58" s="124">
        <v>9</v>
      </c>
      <c r="Q58" s="126">
        <v>0</v>
      </c>
      <c r="R58" s="166">
        <v>7</v>
      </c>
      <c r="S58" s="161">
        <v>0</v>
      </c>
      <c r="T58" s="124">
        <v>0</v>
      </c>
      <c r="U58" s="126">
        <v>0</v>
      </c>
      <c r="V58" s="166"/>
      <c r="W58" s="125"/>
      <c r="X58" s="125"/>
      <c r="Y58" s="125"/>
      <c r="Z58" s="125"/>
      <c r="AA58" s="125"/>
      <c r="AB58" s="125"/>
      <c r="AC58" s="125"/>
      <c r="AD58" s="126"/>
      <c r="AE58" s="151">
        <v>0</v>
      </c>
      <c r="AF58" s="127">
        <v>96.14</v>
      </c>
      <c r="AG58" s="34">
        <f t="shared" si="0"/>
        <v>81.86</v>
      </c>
    </row>
    <row r="59" spans="1:33" ht="15.75">
      <c r="A59" s="35">
        <f>Prezentace!A60</f>
        <v>56</v>
      </c>
      <c r="B59" s="36" t="str">
        <f>Prezentace!B60</f>
        <v>P</v>
      </c>
      <c r="C59" s="37" t="str">
        <f>Prezentace!C60</f>
        <v>Toman</v>
      </c>
      <c r="D59" s="38" t="str">
        <f>Prezentace!D60</f>
        <v>František</v>
      </c>
      <c r="E59" s="123">
        <v>80</v>
      </c>
      <c r="F59" s="124">
        <v>10</v>
      </c>
      <c r="G59" s="161">
        <v>9</v>
      </c>
      <c r="H59" s="124">
        <v>10</v>
      </c>
      <c r="I59" s="126">
        <v>10</v>
      </c>
      <c r="J59" s="124">
        <v>10</v>
      </c>
      <c r="K59" s="126">
        <v>9</v>
      </c>
      <c r="L59" s="166">
        <v>10</v>
      </c>
      <c r="M59" s="126">
        <v>9</v>
      </c>
      <c r="N59" s="166">
        <v>10</v>
      </c>
      <c r="O59" s="161">
        <v>9</v>
      </c>
      <c r="P59" s="124">
        <v>9</v>
      </c>
      <c r="Q59" s="126">
        <v>7</v>
      </c>
      <c r="R59" s="166">
        <v>10</v>
      </c>
      <c r="S59" s="161">
        <v>9</v>
      </c>
      <c r="T59" s="124">
        <v>10</v>
      </c>
      <c r="U59" s="126">
        <v>10</v>
      </c>
      <c r="V59" s="166"/>
      <c r="W59" s="125"/>
      <c r="X59" s="125"/>
      <c r="Y59" s="125"/>
      <c r="Z59" s="125"/>
      <c r="AA59" s="125"/>
      <c r="AB59" s="125"/>
      <c r="AC59" s="125"/>
      <c r="AD59" s="126"/>
      <c r="AE59" s="151">
        <v>0</v>
      </c>
      <c r="AF59" s="127">
        <v>41.74</v>
      </c>
      <c r="AG59" s="34">
        <f t="shared" si="0"/>
        <v>189.26</v>
      </c>
    </row>
    <row r="60" spans="1:33" ht="15.75">
      <c r="A60" s="35">
        <f>Prezentace!A61</f>
        <v>57</v>
      </c>
      <c r="B60" s="36" t="str">
        <f>Prezentace!B61</f>
        <v>P</v>
      </c>
      <c r="C60" s="37" t="str">
        <f>Prezentace!C61</f>
        <v>Vejslík</v>
      </c>
      <c r="D60" s="38" t="str">
        <f>Prezentace!D61</f>
        <v>Vladimír</v>
      </c>
      <c r="E60" s="123">
        <v>80</v>
      </c>
      <c r="F60" s="124">
        <v>10</v>
      </c>
      <c r="G60" s="161">
        <v>9</v>
      </c>
      <c r="H60" s="124">
        <v>9</v>
      </c>
      <c r="I60" s="126">
        <v>8</v>
      </c>
      <c r="J60" s="124">
        <v>9</v>
      </c>
      <c r="K60" s="126">
        <v>8</v>
      </c>
      <c r="L60" s="166">
        <v>10</v>
      </c>
      <c r="M60" s="126">
        <v>10</v>
      </c>
      <c r="N60" s="166">
        <v>10</v>
      </c>
      <c r="O60" s="161">
        <v>9</v>
      </c>
      <c r="P60" s="124">
        <v>10</v>
      </c>
      <c r="Q60" s="126">
        <v>10</v>
      </c>
      <c r="R60" s="166">
        <v>9</v>
      </c>
      <c r="S60" s="161">
        <v>9</v>
      </c>
      <c r="T60" s="124">
        <v>9</v>
      </c>
      <c r="U60" s="126">
        <v>9</v>
      </c>
      <c r="V60" s="166"/>
      <c r="W60" s="125"/>
      <c r="X60" s="125"/>
      <c r="Y60" s="125"/>
      <c r="Z60" s="125"/>
      <c r="AA60" s="125"/>
      <c r="AB60" s="125"/>
      <c r="AC60" s="125"/>
      <c r="AD60" s="126"/>
      <c r="AE60" s="151">
        <v>0</v>
      </c>
      <c r="AF60" s="127">
        <v>54.08</v>
      </c>
      <c r="AG60" s="34">
        <f t="shared" si="0"/>
        <v>173.92000000000002</v>
      </c>
    </row>
    <row r="61" spans="1:33" ht="15.75">
      <c r="A61" s="35">
        <f>Prezentace!A62</f>
        <v>58</v>
      </c>
      <c r="B61" s="36" t="str">
        <f>Prezentace!B62</f>
        <v>P</v>
      </c>
      <c r="C61" s="37" t="str">
        <f>Prezentace!C62</f>
        <v>Žemlička</v>
      </c>
      <c r="D61" s="38" t="str">
        <f>Prezentace!D62</f>
        <v>Ladislav</v>
      </c>
      <c r="E61" s="123">
        <v>80</v>
      </c>
      <c r="F61" s="124">
        <v>8</v>
      </c>
      <c r="G61" s="161">
        <v>7</v>
      </c>
      <c r="H61" s="124">
        <v>10</v>
      </c>
      <c r="I61" s="126">
        <v>7</v>
      </c>
      <c r="J61" s="124">
        <v>10</v>
      </c>
      <c r="K61" s="126">
        <v>8</v>
      </c>
      <c r="L61" s="166">
        <v>10</v>
      </c>
      <c r="M61" s="126">
        <v>7</v>
      </c>
      <c r="N61" s="166">
        <v>8</v>
      </c>
      <c r="O61" s="161">
        <v>8</v>
      </c>
      <c r="P61" s="124">
        <v>10</v>
      </c>
      <c r="Q61" s="126">
        <v>9</v>
      </c>
      <c r="R61" s="166">
        <v>8</v>
      </c>
      <c r="S61" s="161">
        <v>0</v>
      </c>
      <c r="T61" s="124">
        <v>8</v>
      </c>
      <c r="U61" s="126">
        <v>7</v>
      </c>
      <c r="V61" s="166"/>
      <c r="W61" s="125"/>
      <c r="X61" s="125"/>
      <c r="Y61" s="125"/>
      <c r="Z61" s="125"/>
      <c r="AA61" s="125"/>
      <c r="AB61" s="125"/>
      <c r="AC61" s="125"/>
      <c r="AD61" s="126"/>
      <c r="AE61" s="151">
        <v>0</v>
      </c>
      <c r="AF61" s="127">
        <v>42.52</v>
      </c>
      <c r="AG61" s="34">
        <f t="shared" si="0"/>
        <v>162.48</v>
      </c>
    </row>
    <row r="62" spans="1:33" ht="15.75">
      <c r="A62" s="35">
        <f>Prezentace!A63</f>
        <v>59</v>
      </c>
      <c r="B62" s="36" t="str">
        <f>Prezentace!B63</f>
        <v>P</v>
      </c>
      <c r="C62" s="37" t="str">
        <f>Prezentace!C63</f>
        <v>Žemličková</v>
      </c>
      <c r="D62" s="38" t="str">
        <f>Prezentace!D63</f>
        <v>Marie</v>
      </c>
      <c r="E62" s="123">
        <v>80</v>
      </c>
      <c r="F62" s="124">
        <v>9</v>
      </c>
      <c r="G62" s="161">
        <v>9</v>
      </c>
      <c r="H62" s="124">
        <v>9</v>
      </c>
      <c r="I62" s="126">
        <v>8</v>
      </c>
      <c r="J62" s="124">
        <v>9</v>
      </c>
      <c r="K62" s="126">
        <v>0</v>
      </c>
      <c r="L62" s="166">
        <v>9</v>
      </c>
      <c r="M62" s="126">
        <v>9</v>
      </c>
      <c r="N62" s="166">
        <v>10</v>
      </c>
      <c r="O62" s="161">
        <v>9</v>
      </c>
      <c r="P62" s="124">
        <v>10</v>
      </c>
      <c r="Q62" s="126">
        <v>8</v>
      </c>
      <c r="R62" s="166">
        <v>10</v>
      </c>
      <c r="S62" s="161">
        <v>9</v>
      </c>
      <c r="T62" s="124">
        <v>9</v>
      </c>
      <c r="U62" s="126">
        <v>8</v>
      </c>
      <c r="V62" s="166"/>
      <c r="W62" s="125"/>
      <c r="X62" s="125"/>
      <c r="Y62" s="125"/>
      <c r="Z62" s="125"/>
      <c r="AA62" s="125"/>
      <c r="AB62" s="125"/>
      <c r="AC62" s="125"/>
      <c r="AD62" s="126"/>
      <c r="AE62" s="151">
        <v>0</v>
      </c>
      <c r="AF62" s="127">
        <v>46.22</v>
      </c>
      <c r="AG62" s="34">
        <f t="shared" si="0"/>
        <v>168.78</v>
      </c>
    </row>
    <row r="63" spans="1:33" ht="15.75">
      <c r="A63" s="35">
        <f>Prezentace!A64</f>
        <v>60</v>
      </c>
      <c r="B63" s="36" t="str">
        <f>Prezentace!B64</f>
        <v>P</v>
      </c>
      <c r="C63" s="37" t="str">
        <f>Prezentace!C64</f>
        <v>Kejř</v>
      </c>
      <c r="D63" s="38" t="str">
        <f>Prezentace!D64</f>
        <v>Karel</v>
      </c>
      <c r="E63" s="123">
        <v>80</v>
      </c>
      <c r="F63" s="124">
        <v>9</v>
      </c>
      <c r="G63" s="161">
        <v>8</v>
      </c>
      <c r="H63" s="124">
        <v>10</v>
      </c>
      <c r="I63" s="126">
        <v>7</v>
      </c>
      <c r="J63" s="124">
        <v>10</v>
      </c>
      <c r="K63" s="126">
        <v>8</v>
      </c>
      <c r="L63" s="166">
        <v>10</v>
      </c>
      <c r="M63" s="126">
        <v>9</v>
      </c>
      <c r="N63" s="166">
        <v>10</v>
      </c>
      <c r="O63" s="161">
        <v>9</v>
      </c>
      <c r="P63" s="124">
        <v>9</v>
      </c>
      <c r="Q63" s="126">
        <v>9</v>
      </c>
      <c r="R63" s="166">
        <v>10</v>
      </c>
      <c r="S63" s="161">
        <v>9</v>
      </c>
      <c r="T63" s="124">
        <v>9</v>
      </c>
      <c r="U63" s="126">
        <v>9</v>
      </c>
      <c r="V63" s="166"/>
      <c r="W63" s="125"/>
      <c r="X63" s="125"/>
      <c r="Y63" s="125"/>
      <c r="Z63" s="125"/>
      <c r="AA63" s="125"/>
      <c r="AB63" s="125"/>
      <c r="AC63" s="125"/>
      <c r="AD63" s="126"/>
      <c r="AE63" s="151">
        <v>0</v>
      </c>
      <c r="AF63" s="127">
        <v>26.91</v>
      </c>
      <c r="AG63" s="34">
        <f t="shared" si="0"/>
        <v>198.09</v>
      </c>
    </row>
    <row r="64" spans="1:33" ht="15.75">
      <c r="A64" s="35">
        <f>Prezentace!A65</f>
        <v>61</v>
      </c>
      <c r="B64" s="36" t="str">
        <f>Prezentace!B65</f>
        <v>P</v>
      </c>
      <c r="C64" s="37" t="str">
        <f>Prezentace!C65</f>
        <v>Bűrgermeister</v>
      </c>
      <c r="D64" s="38" t="str">
        <f>Prezentace!D65</f>
        <v>Martin</v>
      </c>
      <c r="E64" s="123">
        <v>80</v>
      </c>
      <c r="F64" s="124">
        <v>6</v>
      </c>
      <c r="G64" s="161">
        <v>0</v>
      </c>
      <c r="H64" s="124">
        <v>10</v>
      </c>
      <c r="I64" s="126">
        <v>9</v>
      </c>
      <c r="J64" s="124">
        <v>10</v>
      </c>
      <c r="K64" s="126">
        <v>7</v>
      </c>
      <c r="L64" s="166">
        <v>9</v>
      </c>
      <c r="M64" s="126">
        <v>9</v>
      </c>
      <c r="N64" s="166">
        <v>9</v>
      </c>
      <c r="O64" s="161">
        <v>8</v>
      </c>
      <c r="P64" s="124">
        <v>10</v>
      </c>
      <c r="Q64" s="126">
        <v>10</v>
      </c>
      <c r="R64" s="166">
        <v>10</v>
      </c>
      <c r="S64" s="161">
        <v>10</v>
      </c>
      <c r="T64" s="124">
        <v>8</v>
      </c>
      <c r="U64" s="126">
        <v>7</v>
      </c>
      <c r="V64" s="166"/>
      <c r="W64" s="125"/>
      <c r="X64" s="125"/>
      <c r="Y64" s="125"/>
      <c r="Z64" s="125"/>
      <c r="AA64" s="125"/>
      <c r="AB64" s="125"/>
      <c r="AC64" s="125"/>
      <c r="AD64" s="126"/>
      <c r="AE64" s="151">
        <v>0</v>
      </c>
      <c r="AF64" s="127">
        <v>61.75</v>
      </c>
      <c r="AG64" s="34">
        <f t="shared" si="0"/>
        <v>150.25</v>
      </c>
    </row>
    <row r="65" spans="1:33" ht="15.75">
      <c r="A65" s="35">
        <f>Prezentace!A66</f>
        <v>62</v>
      </c>
      <c r="B65" s="36" t="str">
        <f>Prezentace!B66</f>
        <v>P</v>
      </c>
      <c r="C65" s="37">
        <f>Prezentace!C66</f>
        <v>0</v>
      </c>
      <c r="D65" s="38">
        <f>Prezentace!D66</f>
        <v>0</v>
      </c>
      <c r="E65" s="123"/>
      <c r="F65" s="124"/>
      <c r="G65" s="161"/>
      <c r="H65" s="124"/>
      <c r="I65" s="126"/>
      <c r="J65" s="124"/>
      <c r="K65" s="126"/>
      <c r="L65" s="166"/>
      <c r="M65" s="126"/>
      <c r="N65" s="166"/>
      <c r="O65" s="161"/>
      <c r="P65" s="124"/>
      <c r="Q65" s="126"/>
      <c r="R65" s="166"/>
      <c r="S65" s="161"/>
      <c r="T65" s="124"/>
      <c r="U65" s="126"/>
      <c r="V65" s="166"/>
      <c r="W65" s="125"/>
      <c r="X65" s="125"/>
      <c r="Y65" s="125"/>
      <c r="Z65" s="125"/>
      <c r="AA65" s="125"/>
      <c r="AB65" s="125"/>
      <c r="AC65" s="125"/>
      <c r="AD65" s="126"/>
      <c r="AE65" s="151"/>
      <c r="AF65" s="127"/>
      <c r="AG65" s="34" t="str">
        <f t="shared" si="0"/>
        <v>©</v>
      </c>
    </row>
    <row r="66" spans="1:33" ht="15.75">
      <c r="A66" s="35">
        <f>Prezentace!A67</f>
        <v>63</v>
      </c>
      <c r="B66" s="36" t="str">
        <f>Prezentace!B67</f>
        <v>P</v>
      </c>
      <c r="C66" s="37">
        <f>Prezentace!C67</f>
        <v>0</v>
      </c>
      <c r="D66" s="38">
        <f>Prezentace!D67</f>
        <v>0</v>
      </c>
      <c r="E66" s="123"/>
      <c r="F66" s="124"/>
      <c r="G66" s="161"/>
      <c r="H66" s="124"/>
      <c r="I66" s="126"/>
      <c r="J66" s="124"/>
      <c r="K66" s="126"/>
      <c r="L66" s="166"/>
      <c r="M66" s="126"/>
      <c r="N66" s="166"/>
      <c r="O66" s="161"/>
      <c r="P66" s="124"/>
      <c r="Q66" s="126"/>
      <c r="R66" s="166"/>
      <c r="S66" s="161"/>
      <c r="T66" s="124"/>
      <c r="U66" s="126"/>
      <c r="V66" s="166"/>
      <c r="W66" s="125"/>
      <c r="X66" s="125"/>
      <c r="Y66" s="125"/>
      <c r="Z66" s="125"/>
      <c r="AA66" s="125"/>
      <c r="AB66" s="125"/>
      <c r="AC66" s="125"/>
      <c r="AD66" s="126"/>
      <c r="AE66" s="151"/>
      <c r="AF66" s="127"/>
      <c r="AG66" s="34" t="str">
        <f t="shared" si="0"/>
        <v>©</v>
      </c>
    </row>
    <row r="67" spans="1:33" ht="15.75">
      <c r="A67" s="35">
        <f>Prezentace!A68</f>
        <v>64</v>
      </c>
      <c r="B67" s="36" t="str">
        <f>Prezentace!B68</f>
        <v>P</v>
      </c>
      <c r="C67" s="37">
        <f>Prezentace!C68</f>
        <v>0</v>
      </c>
      <c r="D67" s="38">
        <f>Prezentace!D68</f>
        <v>0</v>
      </c>
      <c r="E67" s="123"/>
      <c r="F67" s="124"/>
      <c r="G67" s="161"/>
      <c r="H67" s="124"/>
      <c r="I67" s="126"/>
      <c r="J67" s="124"/>
      <c r="K67" s="126"/>
      <c r="L67" s="166"/>
      <c r="M67" s="126"/>
      <c r="N67" s="166"/>
      <c r="O67" s="161"/>
      <c r="P67" s="124"/>
      <c r="Q67" s="126"/>
      <c r="R67" s="166"/>
      <c r="S67" s="161"/>
      <c r="T67" s="124"/>
      <c r="U67" s="126"/>
      <c r="V67" s="166"/>
      <c r="W67" s="125"/>
      <c r="X67" s="125"/>
      <c r="Y67" s="125"/>
      <c r="Z67" s="125"/>
      <c r="AA67" s="125"/>
      <c r="AB67" s="125"/>
      <c r="AC67" s="125"/>
      <c r="AD67" s="126"/>
      <c r="AE67" s="151"/>
      <c r="AF67" s="127"/>
      <c r="AG67" s="34" t="str">
        <f t="shared" si="0"/>
        <v>©</v>
      </c>
    </row>
    <row r="68" spans="1:33" ht="15.75">
      <c r="A68" s="35">
        <f>Prezentace!A69</f>
        <v>65</v>
      </c>
      <c r="B68" s="36" t="str">
        <f>Prezentace!B69</f>
        <v>P</v>
      </c>
      <c r="C68" s="37">
        <f>Prezentace!C69</f>
        <v>0</v>
      </c>
      <c r="D68" s="38">
        <f>Prezentace!D69</f>
        <v>0</v>
      </c>
      <c r="E68" s="123"/>
      <c r="F68" s="124"/>
      <c r="G68" s="161"/>
      <c r="H68" s="124"/>
      <c r="I68" s="126"/>
      <c r="J68" s="124"/>
      <c r="K68" s="126"/>
      <c r="L68" s="166"/>
      <c r="M68" s="126"/>
      <c r="N68" s="166"/>
      <c r="O68" s="161"/>
      <c r="P68" s="124"/>
      <c r="Q68" s="126"/>
      <c r="R68" s="166"/>
      <c r="S68" s="161"/>
      <c r="T68" s="124"/>
      <c r="U68" s="126"/>
      <c r="V68" s="166"/>
      <c r="W68" s="125"/>
      <c r="X68" s="125"/>
      <c r="Y68" s="125"/>
      <c r="Z68" s="125"/>
      <c r="AA68" s="125"/>
      <c r="AB68" s="125"/>
      <c r="AC68" s="125"/>
      <c r="AD68" s="126"/>
      <c r="AE68" s="151"/>
      <c r="AF68" s="127"/>
      <c r="AG68" s="34" t="str">
        <f t="shared" si="0"/>
        <v>©</v>
      </c>
    </row>
    <row r="69" spans="1:33" ht="15.75">
      <c r="A69" s="35">
        <f>Prezentace!A70</f>
        <v>66</v>
      </c>
      <c r="B69" s="36" t="str">
        <f>Prezentace!B70</f>
        <v>P</v>
      </c>
      <c r="C69" s="37">
        <f>Prezentace!C70</f>
        <v>0</v>
      </c>
      <c r="D69" s="38">
        <f>Prezentace!D70</f>
        <v>0</v>
      </c>
      <c r="E69" s="123"/>
      <c r="F69" s="124"/>
      <c r="G69" s="161"/>
      <c r="H69" s="124"/>
      <c r="I69" s="126"/>
      <c r="J69" s="124"/>
      <c r="K69" s="126"/>
      <c r="L69" s="166"/>
      <c r="M69" s="126"/>
      <c r="N69" s="166"/>
      <c r="O69" s="161"/>
      <c r="P69" s="124"/>
      <c r="Q69" s="126"/>
      <c r="R69" s="166"/>
      <c r="S69" s="161"/>
      <c r="T69" s="124"/>
      <c r="U69" s="126"/>
      <c r="V69" s="166"/>
      <c r="W69" s="125"/>
      <c r="X69" s="125"/>
      <c r="Y69" s="125"/>
      <c r="Z69" s="125"/>
      <c r="AA69" s="125"/>
      <c r="AB69" s="125"/>
      <c r="AC69" s="125"/>
      <c r="AD69" s="126"/>
      <c r="AE69" s="151"/>
      <c r="AF69" s="127"/>
      <c r="AG69" s="34" t="str">
        <f aca="true" t="shared" si="1" ref="AG69:AG80">IF(C69=0,"©",IF(COUNTA(E69:AD69)=0,"nebyl",IF((SUM(E69:AE69)-AF69)&lt;0,"0,00",(SUM(E69:AE69)-AF69))))</f>
        <v>©</v>
      </c>
    </row>
    <row r="70" spans="1:33" ht="15.75">
      <c r="A70" s="35">
        <f>Prezentace!A71</f>
        <v>67</v>
      </c>
      <c r="B70" s="36" t="str">
        <f>Prezentace!B71</f>
        <v>P</v>
      </c>
      <c r="C70" s="37">
        <f>Prezentace!C71</f>
        <v>0</v>
      </c>
      <c r="D70" s="38">
        <f>Prezentace!D71</f>
        <v>0</v>
      </c>
      <c r="E70" s="123"/>
      <c r="F70" s="124"/>
      <c r="G70" s="161"/>
      <c r="H70" s="124"/>
      <c r="I70" s="126"/>
      <c r="J70" s="124"/>
      <c r="K70" s="126"/>
      <c r="L70" s="166"/>
      <c r="M70" s="126"/>
      <c r="N70" s="166"/>
      <c r="O70" s="161"/>
      <c r="P70" s="124"/>
      <c r="Q70" s="126"/>
      <c r="R70" s="166"/>
      <c r="S70" s="161"/>
      <c r="T70" s="124"/>
      <c r="U70" s="126"/>
      <c r="V70" s="166"/>
      <c r="W70" s="125"/>
      <c r="X70" s="125"/>
      <c r="Y70" s="125"/>
      <c r="Z70" s="125"/>
      <c r="AA70" s="125"/>
      <c r="AB70" s="125"/>
      <c r="AC70" s="125"/>
      <c r="AD70" s="126"/>
      <c r="AE70" s="151"/>
      <c r="AF70" s="127"/>
      <c r="AG70" s="34" t="str">
        <f t="shared" si="1"/>
        <v>©</v>
      </c>
    </row>
    <row r="71" spans="1:33" ht="15.75">
      <c r="A71" s="35">
        <f>Prezentace!A72</f>
        <v>68</v>
      </c>
      <c r="B71" s="36" t="str">
        <f>Prezentace!B72</f>
        <v>P</v>
      </c>
      <c r="C71" s="37">
        <f>Prezentace!C72</f>
        <v>0</v>
      </c>
      <c r="D71" s="38">
        <f>Prezentace!D72</f>
        <v>0</v>
      </c>
      <c r="E71" s="123"/>
      <c r="F71" s="124"/>
      <c r="G71" s="161"/>
      <c r="H71" s="124"/>
      <c r="I71" s="126"/>
      <c r="J71" s="124"/>
      <c r="K71" s="126"/>
      <c r="L71" s="166"/>
      <c r="M71" s="126"/>
      <c r="N71" s="166"/>
      <c r="O71" s="161"/>
      <c r="P71" s="124"/>
      <c r="Q71" s="126"/>
      <c r="R71" s="166"/>
      <c r="S71" s="161"/>
      <c r="T71" s="124"/>
      <c r="U71" s="126"/>
      <c r="V71" s="166"/>
      <c r="W71" s="125"/>
      <c r="X71" s="125"/>
      <c r="Y71" s="125"/>
      <c r="Z71" s="125"/>
      <c r="AA71" s="125"/>
      <c r="AB71" s="125"/>
      <c r="AC71" s="125"/>
      <c r="AD71" s="126"/>
      <c r="AE71" s="151"/>
      <c r="AF71" s="127"/>
      <c r="AG71" s="34" t="str">
        <f t="shared" si="1"/>
        <v>©</v>
      </c>
    </row>
    <row r="72" spans="1:33" ht="15.75">
      <c r="A72" s="35">
        <f>Prezentace!A73</f>
        <v>69</v>
      </c>
      <c r="B72" s="36" t="str">
        <f>Prezentace!B73</f>
        <v>P</v>
      </c>
      <c r="C72" s="37">
        <f>Prezentace!C73</f>
        <v>0</v>
      </c>
      <c r="D72" s="38">
        <f>Prezentace!D73</f>
        <v>0</v>
      </c>
      <c r="E72" s="123"/>
      <c r="F72" s="124"/>
      <c r="G72" s="161"/>
      <c r="H72" s="124"/>
      <c r="I72" s="126"/>
      <c r="J72" s="124"/>
      <c r="K72" s="126"/>
      <c r="L72" s="166"/>
      <c r="M72" s="126"/>
      <c r="N72" s="166"/>
      <c r="O72" s="161"/>
      <c r="P72" s="124"/>
      <c r="Q72" s="126"/>
      <c r="R72" s="166"/>
      <c r="S72" s="161"/>
      <c r="T72" s="124"/>
      <c r="U72" s="126"/>
      <c r="V72" s="166"/>
      <c r="W72" s="125"/>
      <c r="X72" s="125"/>
      <c r="Y72" s="125"/>
      <c r="Z72" s="125"/>
      <c r="AA72" s="125"/>
      <c r="AB72" s="125"/>
      <c r="AC72" s="125"/>
      <c r="AD72" s="126"/>
      <c r="AE72" s="151"/>
      <c r="AF72" s="127"/>
      <c r="AG72" s="34" t="str">
        <f t="shared" si="1"/>
        <v>©</v>
      </c>
    </row>
    <row r="73" spans="1:33" ht="15.75">
      <c r="A73" s="35">
        <f>Prezentace!A74</f>
        <v>70</v>
      </c>
      <c r="B73" s="36" t="str">
        <f>Prezentace!B74</f>
        <v>P</v>
      </c>
      <c r="C73" s="37">
        <f>Prezentace!C74</f>
        <v>0</v>
      </c>
      <c r="D73" s="38">
        <f>Prezentace!D74</f>
        <v>0</v>
      </c>
      <c r="E73" s="123"/>
      <c r="F73" s="124"/>
      <c r="G73" s="161"/>
      <c r="H73" s="124"/>
      <c r="I73" s="126"/>
      <c r="J73" s="124"/>
      <c r="K73" s="126"/>
      <c r="L73" s="166"/>
      <c r="M73" s="126"/>
      <c r="N73" s="166"/>
      <c r="O73" s="161"/>
      <c r="P73" s="124"/>
      <c r="Q73" s="126"/>
      <c r="R73" s="166"/>
      <c r="S73" s="161"/>
      <c r="T73" s="124"/>
      <c r="U73" s="126"/>
      <c r="V73" s="166"/>
      <c r="W73" s="125"/>
      <c r="X73" s="125"/>
      <c r="Y73" s="125"/>
      <c r="Z73" s="125"/>
      <c r="AA73" s="125"/>
      <c r="AB73" s="125"/>
      <c r="AC73" s="125"/>
      <c r="AD73" s="126"/>
      <c r="AE73" s="151"/>
      <c r="AF73" s="127"/>
      <c r="AG73" s="34" t="str">
        <f t="shared" si="1"/>
        <v>©</v>
      </c>
    </row>
    <row r="74" spans="1:33" ht="15.75">
      <c r="A74" s="35">
        <f>Prezentace!A75</f>
        <v>71</v>
      </c>
      <c r="B74" s="36" t="str">
        <f>Prezentace!B75</f>
        <v>P</v>
      </c>
      <c r="C74" s="37">
        <f>Prezentace!C75</f>
        <v>0</v>
      </c>
      <c r="D74" s="38">
        <f>Prezentace!D75</f>
        <v>0</v>
      </c>
      <c r="E74" s="123"/>
      <c r="F74" s="124"/>
      <c r="G74" s="161"/>
      <c r="H74" s="124"/>
      <c r="I74" s="126"/>
      <c r="J74" s="124"/>
      <c r="K74" s="126"/>
      <c r="L74" s="166"/>
      <c r="M74" s="126"/>
      <c r="N74" s="166"/>
      <c r="O74" s="161"/>
      <c r="P74" s="124"/>
      <c r="Q74" s="126"/>
      <c r="R74" s="166"/>
      <c r="S74" s="161"/>
      <c r="T74" s="124"/>
      <c r="U74" s="126"/>
      <c r="V74" s="166"/>
      <c r="W74" s="125"/>
      <c r="X74" s="125"/>
      <c r="Y74" s="125"/>
      <c r="Z74" s="125"/>
      <c r="AA74" s="125"/>
      <c r="AB74" s="125"/>
      <c r="AC74" s="125"/>
      <c r="AD74" s="126"/>
      <c r="AE74" s="151"/>
      <c r="AF74" s="127"/>
      <c r="AG74" s="34" t="str">
        <f t="shared" si="1"/>
        <v>©</v>
      </c>
    </row>
    <row r="75" spans="1:33" ht="15.75">
      <c r="A75" s="35">
        <f>Prezentace!A76</f>
        <v>72</v>
      </c>
      <c r="B75" s="36" t="str">
        <f>Prezentace!B76</f>
        <v>P</v>
      </c>
      <c r="C75" s="37">
        <f>Prezentace!C76</f>
        <v>0</v>
      </c>
      <c r="D75" s="38">
        <f>Prezentace!D76</f>
        <v>0</v>
      </c>
      <c r="E75" s="123"/>
      <c r="F75" s="124"/>
      <c r="G75" s="161"/>
      <c r="H75" s="124"/>
      <c r="I75" s="126"/>
      <c r="J75" s="124"/>
      <c r="K75" s="126"/>
      <c r="L75" s="166"/>
      <c r="M75" s="126"/>
      <c r="N75" s="166"/>
      <c r="O75" s="161"/>
      <c r="P75" s="124"/>
      <c r="Q75" s="126"/>
      <c r="R75" s="166"/>
      <c r="S75" s="161"/>
      <c r="T75" s="124"/>
      <c r="U75" s="126"/>
      <c r="V75" s="166"/>
      <c r="W75" s="125"/>
      <c r="X75" s="125"/>
      <c r="Y75" s="125"/>
      <c r="Z75" s="125"/>
      <c r="AA75" s="125"/>
      <c r="AB75" s="125"/>
      <c r="AC75" s="125"/>
      <c r="AD75" s="126"/>
      <c r="AE75" s="151"/>
      <c r="AF75" s="127"/>
      <c r="AG75" s="34" t="str">
        <f t="shared" si="1"/>
        <v>©</v>
      </c>
    </row>
    <row r="76" spans="1:33" ht="15.75">
      <c r="A76" s="35">
        <f>Prezentace!A77</f>
        <v>73</v>
      </c>
      <c r="B76" s="36" t="str">
        <f>Prezentace!B77</f>
        <v>P</v>
      </c>
      <c r="C76" s="37">
        <f>Prezentace!C77</f>
        <v>0</v>
      </c>
      <c r="D76" s="38">
        <f>Prezentace!D77</f>
        <v>0</v>
      </c>
      <c r="E76" s="123"/>
      <c r="F76" s="124"/>
      <c r="G76" s="161"/>
      <c r="H76" s="124"/>
      <c r="I76" s="126"/>
      <c r="J76" s="124"/>
      <c r="K76" s="126"/>
      <c r="L76" s="166"/>
      <c r="M76" s="126"/>
      <c r="N76" s="166"/>
      <c r="O76" s="161"/>
      <c r="P76" s="124"/>
      <c r="Q76" s="126"/>
      <c r="R76" s="166"/>
      <c r="S76" s="161"/>
      <c r="T76" s="124"/>
      <c r="U76" s="126"/>
      <c r="V76" s="166"/>
      <c r="W76" s="125"/>
      <c r="X76" s="125"/>
      <c r="Y76" s="125"/>
      <c r="Z76" s="125"/>
      <c r="AA76" s="125"/>
      <c r="AB76" s="125"/>
      <c r="AC76" s="125"/>
      <c r="AD76" s="126"/>
      <c r="AE76" s="151"/>
      <c r="AF76" s="127"/>
      <c r="AG76" s="34" t="str">
        <f t="shared" si="1"/>
        <v>©</v>
      </c>
    </row>
    <row r="77" spans="1:33" ht="15.75">
      <c r="A77" s="35">
        <f>Prezentace!A78</f>
        <v>74</v>
      </c>
      <c r="B77" s="36" t="str">
        <f>Prezentace!B78</f>
        <v>P</v>
      </c>
      <c r="C77" s="37">
        <f>Prezentace!C78</f>
        <v>0</v>
      </c>
      <c r="D77" s="38">
        <f>Prezentace!D78</f>
        <v>0</v>
      </c>
      <c r="E77" s="123"/>
      <c r="F77" s="124"/>
      <c r="G77" s="161"/>
      <c r="H77" s="124"/>
      <c r="I77" s="126"/>
      <c r="J77" s="124"/>
      <c r="K77" s="126"/>
      <c r="L77" s="166"/>
      <c r="M77" s="126"/>
      <c r="N77" s="166"/>
      <c r="O77" s="161"/>
      <c r="P77" s="124"/>
      <c r="Q77" s="126"/>
      <c r="R77" s="166"/>
      <c r="S77" s="161"/>
      <c r="T77" s="124"/>
      <c r="U77" s="126"/>
      <c r="V77" s="166"/>
      <c r="W77" s="125"/>
      <c r="X77" s="125"/>
      <c r="Y77" s="125"/>
      <c r="Z77" s="125"/>
      <c r="AA77" s="125"/>
      <c r="AB77" s="125"/>
      <c r="AC77" s="125"/>
      <c r="AD77" s="126"/>
      <c r="AE77" s="151"/>
      <c r="AF77" s="127"/>
      <c r="AG77" s="34" t="str">
        <f t="shared" si="1"/>
        <v>©</v>
      </c>
    </row>
    <row r="78" spans="1:33" ht="15.75">
      <c r="A78" s="35">
        <f>Prezentace!A79</f>
        <v>75</v>
      </c>
      <c r="B78" s="36" t="str">
        <f>Prezentace!B79</f>
        <v>P</v>
      </c>
      <c r="C78" s="37">
        <f>Prezentace!C79</f>
        <v>0</v>
      </c>
      <c r="D78" s="38">
        <f>Prezentace!D79</f>
        <v>0</v>
      </c>
      <c r="E78" s="123"/>
      <c r="F78" s="124"/>
      <c r="G78" s="161"/>
      <c r="H78" s="124"/>
      <c r="I78" s="126"/>
      <c r="J78" s="124"/>
      <c r="K78" s="126"/>
      <c r="L78" s="166"/>
      <c r="M78" s="126"/>
      <c r="N78" s="166"/>
      <c r="O78" s="161"/>
      <c r="P78" s="124"/>
      <c r="Q78" s="126"/>
      <c r="R78" s="166"/>
      <c r="S78" s="161"/>
      <c r="T78" s="124"/>
      <c r="U78" s="126"/>
      <c r="V78" s="166"/>
      <c r="W78" s="125"/>
      <c r="X78" s="125"/>
      <c r="Y78" s="125"/>
      <c r="Z78" s="125"/>
      <c r="AA78" s="125"/>
      <c r="AB78" s="125"/>
      <c r="AC78" s="125"/>
      <c r="AD78" s="126"/>
      <c r="AE78" s="151"/>
      <c r="AF78" s="127"/>
      <c r="AG78" s="34" t="str">
        <f t="shared" si="1"/>
        <v>©</v>
      </c>
    </row>
    <row r="79" spans="1:33" ht="15.75">
      <c r="A79" s="35">
        <f>Prezentace!A80</f>
        <v>76</v>
      </c>
      <c r="B79" s="36" t="str">
        <f>Prezentace!B80</f>
        <v>P</v>
      </c>
      <c r="C79" s="37">
        <f>Prezentace!C80</f>
        <v>0</v>
      </c>
      <c r="D79" s="38">
        <f>Prezentace!D80</f>
        <v>0</v>
      </c>
      <c r="E79" s="123"/>
      <c r="F79" s="124"/>
      <c r="G79" s="161"/>
      <c r="H79" s="124"/>
      <c r="I79" s="126"/>
      <c r="J79" s="124"/>
      <c r="K79" s="126"/>
      <c r="L79" s="166"/>
      <c r="M79" s="126"/>
      <c r="N79" s="166"/>
      <c r="O79" s="161"/>
      <c r="P79" s="124"/>
      <c r="Q79" s="126"/>
      <c r="R79" s="166"/>
      <c r="S79" s="161"/>
      <c r="T79" s="124"/>
      <c r="U79" s="126"/>
      <c r="V79" s="166"/>
      <c r="W79" s="125"/>
      <c r="X79" s="125"/>
      <c r="Y79" s="125"/>
      <c r="Z79" s="125"/>
      <c r="AA79" s="125"/>
      <c r="AB79" s="125"/>
      <c r="AC79" s="125"/>
      <c r="AD79" s="126"/>
      <c r="AE79" s="151"/>
      <c r="AF79" s="127"/>
      <c r="AG79" s="34" t="str">
        <f t="shared" si="1"/>
        <v>©</v>
      </c>
    </row>
    <row r="80" spans="1:33" ht="15.75">
      <c r="A80" s="35">
        <f>Prezentace!A81</f>
        <v>77</v>
      </c>
      <c r="B80" s="36" t="str">
        <f>Prezentace!B81</f>
        <v>P</v>
      </c>
      <c r="C80" s="37">
        <f>Prezentace!C81</f>
        <v>0</v>
      </c>
      <c r="D80" s="38">
        <f>Prezentace!D81</f>
        <v>0</v>
      </c>
      <c r="E80" s="123"/>
      <c r="F80" s="124"/>
      <c r="G80" s="161"/>
      <c r="H80" s="124"/>
      <c r="I80" s="126"/>
      <c r="J80" s="124"/>
      <c r="K80" s="126"/>
      <c r="L80" s="166"/>
      <c r="M80" s="126"/>
      <c r="N80" s="166"/>
      <c r="O80" s="161"/>
      <c r="P80" s="124"/>
      <c r="Q80" s="126"/>
      <c r="R80" s="166"/>
      <c r="S80" s="161"/>
      <c r="T80" s="124"/>
      <c r="U80" s="126"/>
      <c r="V80" s="166"/>
      <c r="W80" s="125"/>
      <c r="X80" s="125"/>
      <c r="Y80" s="125"/>
      <c r="Z80" s="125"/>
      <c r="AA80" s="125"/>
      <c r="AB80" s="125"/>
      <c r="AC80" s="125"/>
      <c r="AD80" s="126"/>
      <c r="AE80" s="151"/>
      <c r="AF80" s="127"/>
      <c r="AG80" s="34" t="str">
        <f t="shared" si="1"/>
        <v>©</v>
      </c>
    </row>
    <row r="81" spans="1:33" ht="15.75">
      <c r="A81" s="35">
        <f>Prezentace!A82</f>
        <v>78</v>
      </c>
      <c r="B81" s="36" t="str">
        <f>Prezentace!B82</f>
        <v>P</v>
      </c>
      <c r="C81" s="37">
        <f>Prezentace!C82</f>
        <v>0</v>
      </c>
      <c r="D81" s="38">
        <f>Prezentace!D82</f>
        <v>0</v>
      </c>
      <c r="E81" s="123"/>
      <c r="F81" s="124"/>
      <c r="G81" s="161"/>
      <c r="H81" s="124"/>
      <c r="I81" s="126"/>
      <c r="J81" s="124"/>
      <c r="K81" s="126"/>
      <c r="L81" s="166"/>
      <c r="M81" s="126"/>
      <c r="N81" s="166"/>
      <c r="O81" s="161"/>
      <c r="P81" s="124"/>
      <c r="Q81" s="126"/>
      <c r="R81" s="166"/>
      <c r="S81" s="161"/>
      <c r="T81" s="124"/>
      <c r="U81" s="126"/>
      <c r="V81" s="166"/>
      <c r="W81" s="125"/>
      <c r="X81" s="125"/>
      <c r="Y81" s="125"/>
      <c r="Z81" s="125"/>
      <c r="AA81" s="125"/>
      <c r="AB81" s="125"/>
      <c r="AC81" s="125"/>
      <c r="AD81" s="126"/>
      <c r="AE81" s="151"/>
      <c r="AF81" s="127"/>
      <c r="AG81" s="34" t="str">
        <f aca="true" t="shared" si="2" ref="AG81:AG88">IF(C81=0,"©",IF(COUNTA(E81:AD81)=0,"nebyl",IF((SUM(E81:AE81)-AF81)&lt;0,"0,00",(SUM(E81:AE81)-AF81))))</f>
        <v>©</v>
      </c>
    </row>
    <row r="82" spans="1:33" ht="15.75">
      <c r="A82" s="35">
        <f>Prezentace!A83</f>
        <v>79</v>
      </c>
      <c r="B82" s="36" t="str">
        <f>Prezentace!B83</f>
        <v>P</v>
      </c>
      <c r="C82" s="37">
        <f>Prezentace!C83</f>
        <v>0</v>
      </c>
      <c r="D82" s="38">
        <f>Prezentace!D83</f>
        <v>0</v>
      </c>
      <c r="E82" s="123"/>
      <c r="F82" s="124"/>
      <c r="G82" s="161"/>
      <c r="H82" s="124"/>
      <c r="I82" s="126"/>
      <c r="J82" s="124"/>
      <c r="K82" s="126"/>
      <c r="L82" s="166"/>
      <c r="M82" s="126"/>
      <c r="N82" s="166"/>
      <c r="O82" s="161"/>
      <c r="P82" s="124"/>
      <c r="Q82" s="126"/>
      <c r="R82" s="166"/>
      <c r="S82" s="161"/>
      <c r="T82" s="124"/>
      <c r="U82" s="126"/>
      <c r="V82" s="166"/>
      <c r="W82" s="125"/>
      <c r="X82" s="125"/>
      <c r="Y82" s="125"/>
      <c r="Z82" s="125"/>
      <c r="AA82" s="125"/>
      <c r="AB82" s="125"/>
      <c r="AC82" s="125"/>
      <c r="AD82" s="126"/>
      <c r="AE82" s="151"/>
      <c r="AF82" s="127"/>
      <c r="AG82" s="34" t="str">
        <f t="shared" si="2"/>
        <v>©</v>
      </c>
    </row>
    <row r="83" spans="1:33" ht="15.75">
      <c r="A83" s="35">
        <f>Prezentace!A84</f>
        <v>80</v>
      </c>
      <c r="B83" s="36" t="str">
        <f>Prezentace!B84</f>
        <v>P</v>
      </c>
      <c r="C83" s="37">
        <f>Prezentace!C84</f>
        <v>0</v>
      </c>
      <c r="D83" s="38">
        <f>Prezentace!D84</f>
        <v>0</v>
      </c>
      <c r="E83" s="123"/>
      <c r="F83" s="124"/>
      <c r="G83" s="161"/>
      <c r="H83" s="124"/>
      <c r="I83" s="126"/>
      <c r="J83" s="124"/>
      <c r="K83" s="126"/>
      <c r="L83" s="166"/>
      <c r="M83" s="126"/>
      <c r="N83" s="166"/>
      <c r="O83" s="161"/>
      <c r="P83" s="124"/>
      <c r="Q83" s="126"/>
      <c r="R83" s="166"/>
      <c r="S83" s="161"/>
      <c r="T83" s="124"/>
      <c r="U83" s="126"/>
      <c r="V83" s="166"/>
      <c r="W83" s="125"/>
      <c r="X83" s="125"/>
      <c r="Y83" s="125"/>
      <c r="Z83" s="125"/>
      <c r="AA83" s="125"/>
      <c r="AB83" s="125"/>
      <c r="AC83" s="125"/>
      <c r="AD83" s="126"/>
      <c r="AE83" s="151"/>
      <c r="AF83" s="127"/>
      <c r="AG83" s="34" t="str">
        <f t="shared" si="2"/>
        <v>©</v>
      </c>
    </row>
    <row r="84" spans="1:33" ht="15.75">
      <c r="A84" s="35">
        <f>Prezentace!A85</f>
        <v>81</v>
      </c>
      <c r="B84" s="36" t="str">
        <f>Prezentace!B85</f>
        <v>P</v>
      </c>
      <c r="C84" s="37">
        <f>Prezentace!C85</f>
        <v>0</v>
      </c>
      <c r="D84" s="38">
        <f>Prezentace!D85</f>
        <v>0</v>
      </c>
      <c r="E84" s="123"/>
      <c r="F84" s="124"/>
      <c r="G84" s="161"/>
      <c r="H84" s="124"/>
      <c r="I84" s="126"/>
      <c r="J84" s="124"/>
      <c r="K84" s="126"/>
      <c r="L84" s="166"/>
      <c r="M84" s="126"/>
      <c r="N84" s="166"/>
      <c r="O84" s="161"/>
      <c r="P84" s="124"/>
      <c r="Q84" s="126"/>
      <c r="R84" s="166"/>
      <c r="S84" s="161"/>
      <c r="T84" s="124"/>
      <c r="U84" s="126"/>
      <c r="V84" s="166"/>
      <c r="W84" s="125"/>
      <c r="X84" s="125"/>
      <c r="Y84" s="125"/>
      <c r="Z84" s="125"/>
      <c r="AA84" s="125"/>
      <c r="AB84" s="125"/>
      <c r="AC84" s="125"/>
      <c r="AD84" s="126"/>
      <c r="AE84" s="151"/>
      <c r="AF84" s="127"/>
      <c r="AG84" s="34" t="str">
        <f t="shared" si="2"/>
        <v>©</v>
      </c>
    </row>
    <row r="85" spans="1:33" ht="15.75">
      <c r="A85" s="35">
        <f>Prezentace!A86</f>
        <v>82</v>
      </c>
      <c r="B85" s="36" t="str">
        <f>Prezentace!B86</f>
        <v>P</v>
      </c>
      <c r="C85" s="37">
        <f>Prezentace!C86</f>
        <v>0</v>
      </c>
      <c r="D85" s="38">
        <f>Prezentace!D86</f>
        <v>0</v>
      </c>
      <c r="E85" s="123"/>
      <c r="F85" s="124"/>
      <c r="G85" s="161"/>
      <c r="H85" s="124"/>
      <c r="I85" s="126"/>
      <c r="J85" s="124"/>
      <c r="K85" s="126"/>
      <c r="L85" s="166"/>
      <c r="M85" s="126"/>
      <c r="N85" s="166"/>
      <c r="O85" s="161"/>
      <c r="P85" s="124"/>
      <c r="Q85" s="126"/>
      <c r="R85" s="166"/>
      <c r="S85" s="161"/>
      <c r="T85" s="124"/>
      <c r="U85" s="126"/>
      <c r="V85" s="166"/>
      <c r="W85" s="125"/>
      <c r="X85" s="125"/>
      <c r="Y85" s="125"/>
      <c r="Z85" s="125"/>
      <c r="AA85" s="125"/>
      <c r="AB85" s="125"/>
      <c r="AC85" s="125"/>
      <c r="AD85" s="126"/>
      <c r="AE85" s="151"/>
      <c r="AF85" s="127"/>
      <c r="AG85" s="34" t="str">
        <f t="shared" si="2"/>
        <v>©</v>
      </c>
    </row>
    <row r="86" spans="1:33" ht="15.75">
      <c r="A86" s="35">
        <f>Prezentace!A87</f>
        <v>83</v>
      </c>
      <c r="B86" s="36" t="str">
        <f>Prezentace!B87</f>
        <v>P</v>
      </c>
      <c r="C86" s="37">
        <f>Prezentace!C87</f>
        <v>0</v>
      </c>
      <c r="D86" s="38">
        <f>Prezentace!D87</f>
        <v>0</v>
      </c>
      <c r="E86" s="123"/>
      <c r="F86" s="124"/>
      <c r="G86" s="161"/>
      <c r="H86" s="124"/>
      <c r="I86" s="126"/>
      <c r="J86" s="124"/>
      <c r="K86" s="126"/>
      <c r="L86" s="166"/>
      <c r="M86" s="126"/>
      <c r="N86" s="166"/>
      <c r="O86" s="161"/>
      <c r="P86" s="124"/>
      <c r="Q86" s="126"/>
      <c r="R86" s="166"/>
      <c r="S86" s="161"/>
      <c r="T86" s="124"/>
      <c r="U86" s="126"/>
      <c r="V86" s="166"/>
      <c r="W86" s="125"/>
      <c r="X86" s="125"/>
      <c r="Y86" s="125"/>
      <c r="Z86" s="125"/>
      <c r="AA86" s="125"/>
      <c r="AB86" s="125"/>
      <c r="AC86" s="125"/>
      <c r="AD86" s="126"/>
      <c r="AE86" s="151"/>
      <c r="AF86" s="127"/>
      <c r="AG86" s="34" t="str">
        <f t="shared" si="2"/>
        <v>©</v>
      </c>
    </row>
    <row r="87" spans="1:33" ht="15.75">
      <c r="A87" s="35">
        <f>Prezentace!A88</f>
        <v>84</v>
      </c>
      <c r="B87" s="36" t="str">
        <f>Prezentace!B88</f>
        <v>P</v>
      </c>
      <c r="C87" s="37">
        <f>Prezentace!C88</f>
        <v>0</v>
      </c>
      <c r="D87" s="38">
        <f>Prezentace!D88</f>
        <v>0</v>
      </c>
      <c r="E87" s="123"/>
      <c r="F87" s="124"/>
      <c r="G87" s="161"/>
      <c r="H87" s="124"/>
      <c r="I87" s="126"/>
      <c r="J87" s="124"/>
      <c r="K87" s="126"/>
      <c r="L87" s="166"/>
      <c r="M87" s="126"/>
      <c r="N87" s="166"/>
      <c r="O87" s="161"/>
      <c r="P87" s="124"/>
      <c r="Q87" s="126"/>
      <c r="R87" s="166"/>
      <c r="S87" s="161"/>
      <c r="T87" s="124"/>
      <c r="U87" s="126"/>
      <c r="V87" s="166"/>
      <c r="W87" s="125"/>
      <c r="X87" s="125"/>
      <c r="Y87" s="125"/>
      <c r="Z87" s="125"/>
      <c r="AA87" s="125"/>
      <c r="AB87" s="125"/>
      <c r="AC87" s="125"/>
      <c r="AD87" s="126"/>
      <c r="AE87" s="151"/>
      <c r="AF87" s="127"/>
      <c r="AG87" s="34" t="str">
        <f t="shared" si="2"/>
        <v>©</v>
      </c>
    </row>
    <row r="88" spans="1:33" ht="16.5" thickBot="1">
      <c r="A88" s="39">
        <f>Prezentace!A89</f>
        <v>85</v>
      </c>
      <c r="B88" s="40" t="str">
        <f>Prezentace!B89</f>
        <v>P</v>
      </c>
      <c r="C88" s="41">
        <f>Prezentace!C89</f>
        <v>0</v>
      </c>
      <c r="D88" s="42">
        <f>Prezentace!D89</f>
        <v>0</v>
      </c>
      <c r="E88" s="131"/>
      <c r="F88" s="132"/>
      <c r="G88" s="163"/>
      <c r="H88" s="132"/>
      <c r="I88" s="134"/>
      <c r="J88" s="132"/>
      <c r="K88" s="134"/>
      <c r="L88" s="168"/>
      <c r="M88" s="134"/>
      <c r="N88" s="168"/>
      <c r="O88" s="163"/>
      <c r="P88" s="132"/>
      <c r="Q88" s="134"/>
      <c r="R88" s="168"/>
      <c r="S88" s="163"/>
      <c r="T88" s="132"/>
      <c r="U88" s="134"/>
      <c r="V88" s="168"/>
      <c r="W88" s="133"/>
      <c r="X88" s="133"/>
      <c r="Y88" s="133"/>
      <c r="Z88" s="133"/>
      <c r="AA88" s="133"/>
      <c r="AB88" s="133"/>
      <c r="AC88" s="133"/>
      <c r="AD88" s="134"/>
      <c r="AE88" s="153"/>
      <c r="AF88" s="135"/>
      <c r="AG88" s="98" t="str">
        <f t="shared" si="2"/>
        <v>©</v>
      </c>
    </row>
  </sheetData>
  <sheetProtection sheet="1"/>
  <mergeCells count="1">
    <mergeCell ref="C1:G1"/>
  </mergeCells>
  <conditionalFormatting sqref="A4:B88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8"/>
  <sheetViews>
    <sheetView zoomScalePageLayoutView="0" workbookViewId="0" topLeftCell="A1">
      <selection activeCell="AF65" sqref="AF65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375" style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2" t="s">
        <v>228</v>
      </c>
      <c r="D1" s="212"/>
      <c r="E1" s="212"/>
      <c r="F1" s="212"/>
      <c r="G1" s="212"/>
    </row>
    <row r="2" spans="3:33" ht="13.5" thickBot="1">
      <c r="C2" s="1" t="s">
        <v>501</v>
      </c>
      <c r="AG2" s="1">
        <f>(COUNTIF(AG4:AG83,"nebyl"))</f>
        <v>0</v>
      </c>
    </row>
    <row r="3" spans="3:33" ht="16.5" thickBot="1">
      <c r="C3" s="2"/>
      <c r="D3" s="2"/>
      <c r="E3" s="3" t="s">
        <v>38</v>
      </c>
      <c r="F3" s="4">
        <v>1</v>
      </c>
      <c r="G3" s="140">
        <v>2</v>
      </c>
      <c r="H3" s="4">
        <v>3</v>
      </c>
      <c r="I3" s="20">
        <v>4</v>
      </c>
      <c r="J3" s="169">
        <v>5</v>
      </c>
      <c r="K3" s="140">
        <v>6</v>
      </c>
      <c r="L3" s="4">
        <v>7</v>
      </c>
      <c r="M3" s="20">
        <v>8</v>
      </c>
      <c r="N3" s="169">
        <v>9</v>
      </c>
      <c r="O3" s="140">
        <v>10</v>
      </c>
      <c r="P3" s="4">
        <v>11</v>
      </c>
      <c r="Q3" s="20">
        <v>12</v>
      </c>
      <c r="R3" s="169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140">
        <v>25</v>
      </c>
      <c r="AE3" s="13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13">
        <v>110</v>
      </c>
      <c r="F4" s="114">
        <v>10</v>
      </c>
      <c r="G4" s="141">
        <v>10</v>
      </c>
      <c r="H4" s="114">
        <v>8</v>
      </c>
      <c r="I4" s="116">
        <v>5</v>
      </c>
      <c r="J4" s="170">
        <v>9</v>
      </c>
      <c r="K4" s="141">
        <v>9</v>
      </c>
      <c r="L4" s="114">
        <v>8</v>
      </c>
      <c r="M4" s="116">
        <v>6</v>
      </c>
      <c r="N4" s="170">
        <v>8</v>
      </c>
      <c r="O4" s="141">
        <v>0</v>
      </c>
      <c r="P4" s="114">
        <v>10</v>
      </c>
      <c r="Q4" s="116">
        <v>9</v>
      </c>
      <c r="R4" s="170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41"/>
      <c r="AE4" s="137">
        <v>0</v>
      </c>
      <c r="AF4" s="145">
        <v>40.65</v>
      </c>
      <c r="AG4" s="21">
        <f>IF(C4=0,"©",IF(COUNTA(E4:AD4)=0,"nebyl",IF((SUM(E4:AE4)-AF4)&lt;0,"0,00",(SUM(E4:AE4)-AF4))))</f>
        <v>161.35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Bečvář</v>
      </c>
      <c r="D5" s="7" t="str">
        <f>Prezentace!D6</f>
        <v>Josef</v>
      </c>
      <c r="E5" s="85">
        <v>110</v>
      </c>
      <c r="F5" s="86">
        <v>10</v>
      </c>
      <c r="G5" s="142">
        <v>8</v>
      </c>
      <c r="H5" s="86">
        <v>10</v>
      </c>
      <c r="I5" s="88">
        <v>8</v>
      </c>
      <c r="J5" s="171">
        <v>10</v>
      </c>
      <c r="K5" s="142">
        <v>8</v>
      </c>
      <c r="L5" s="86">
        <v>10</v>
      </c>
      <c r="M5" s="88">
        <v>10</v>
      </c>
      <c r="N5" s="171">
        <v>9</v>
      </c>
      <c r="O5" s="142">
        <v>0</v>
      </c>
      <c r="P5" s="86">
        <v>9</v>
      </c>
      <c r="Q5" s="88">
        <v>7</v>
      </c>
      <c r="R5" s="171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142"/>
      <c r="AE5" s="138">
        <v>0</v>
      </c>
      <c r="AF5" s="146">
        <v>45.11</v>
      </c>
      <c r="AG5" s="21">
        <f aca="true" t="shared" si="0" ref="AG5:AG68">IF(C5=0,"©",IF(COUNTA(E5:AD5)=0,"nebyl",IF((SUM(E5:AE5)-AF5)&lt;0,"0,00",(SUM(E5:AE5)-AF5))))</f>
        <v>163.89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5">
        <v>110</v>
      </c>
      <c r="F6" s="86">
        <v>8</v>
      </c>
      <c r="G6" s="142">
        <v>8</v>
      </c>
      <c r="H6" s="86">
        <v>10</v>
      </c>
      <c r="I6" s="88">
        <v>8</v>
      </c>
      <c r="J6" s="171">
        <v>9</v>
      </c>
      <c r="K6" s="142">
        <v>9</v>
      </c>
      <c r="L6" s="86">
        <v>10</v>
      </c>
      <c r="M6" s="88">
        <v>7</v>
      </c>
      <c r="N6" s="171">
        <v>10</v>
      </c>
      <c r="O6" s="142">
        <v>10</v>
      </c>
      <c r="P6" s="86">
        <v>10</v>
      </c>
      <c r="Q6" s="88">
        <v>9</v>
      </c>
      <c r="R6" s="171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142"/>
      <c r="AE6" s="138">
        <v>0</v>
      </c>
      <c r="AF6" s="146">
        <v>31.48</v>
      </c>
      <c r="AG6" s="21">
        <f t="shared" si="0"/>
        <v>186.52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Beiglová</v>
      </c>
      <c r="D7" s="7" t="str">
        <f>Prezentace!D8</f>
        <v>Darja</v>
      </c>
      <c r="E7" s="85">
        <v>110</v>
      </c>
      <c r="F7" s="86">
        <v>8</v>
      </c>
      <c r="G7" s="142">
        <v>8</v>
      </c>
      <c r="H7" s="86">
        <v>5</v>
      </c>
      <c r="I7" s="88">
        <v>0</v>
      </c>
      <c r="J7" s="171">
        <v>9</v>
      </c>
      <c r="K7" s="142">
        <v>8</v>
      </c>
      <c r="L7" s="86">
        <v>7</v>
      </c>
      <c r="M7" s="88">
        <v>0</v>
      </c>
      <c r="N7" s="171">
        <v>9</v>
      </c>
      <c r="O7" s="142">
        <v>0</v>
      </c>
      <c r="P7" s="86">
        <v>0</v>
      </c>
      <c r="Q7" s="88">
        <v>0</v>
      </c>
      <c r="R7" s="171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142"/>
      <c r="AE7" s="138">
        <v>0</v>
      </c>
      <c r="AF7" s="146">
        <v>74.39</v>
      </c>
      <c r="AG7" s="21">
        <f t="shared" si="0"/>
        <v>89.61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</v>
      </c>
      <c r="D8" s="7" t="str">
        <f>Prezentace!D9</f>
        <v>Vojtěch</v>
      </c>
      <c r="E8" s="85">
        <v>100</v>
      </c>
      <c r="F8" s="86">
        <v>8</v>
      </c>
      <c r="G8" s="142">
        <v>8</v>
      </c>
      <c r="H8" s="86">
        <v>8</v>
      </c>
      <c r="I8" s="88">
        <v>8</v>
      </c>
      <c r="J8" s="171">
        <v>10</v>
      </c>
      <c r="K8" s="142">
        <v>9</v>
      </c>
      <c r="L8" s="86">
        <v>9</v>
      </c>
      <c r="M8" s="88">
        <v>9</v>
      </c>
      <c r="N8" s="171">
        <v>10</v>
      </c>
      <c r="O8" s="142">
        <v>8</v>
      </c>
      <c r="P8" s="86">
        <v>10</v>
      </c>
      <c r="Q8" s="88">
        <v>8</v>
      </c>
      <c r="R8" s="171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142"/>
      <c r="AE8" s="138">
        <v>0</v>
      </c>
      <c r="AF8" s="146">
        <v>35.88</v>
      </c>
      <c r="AG8" s="21">
        <f t="shared" si="0"/>
        <v>169.12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Červenka</v>
      </c>
      <c r="D9" s="7" t="str">
        <f>Prezentace!D10</f>
        <v>Pavel</v>
      </c>
      <c r="E9" s="85">
        <v>110</v>
      </c>
      <c r="F9" s="86">
        <v>10</v>
      </c>
      <c r="G9" s="142">
        <v>8</v>
      </c>
      <c r="H9" s="86">
        <v>10</v>
      </c>
      <c r="I9" s="88">
        <v>8</v>
      </c>
      <c r="J9" s="171">
        <v>10</v>
      </c>
      <c r="K9" s="142">
        <v>9</v>
      </c>
      <c r="L9" s="86">
        <v>8</v>
      </c>
      <c r="M9" s="88">
        <v>8</v>
      </c>
      <c r="N9" s="171">
        <v>9</v>
      </c>
      <c r="O9" s="142">
        <v>9</v>
      </c>
      <c r="P9" s="86">
        <v>9</v>
      </c>
      <c r="Q9" s="88">
        <v>6</v>
      </c>
      <c r="R9" s="171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142"/>
      <c r="AE9" s="138">
        <v>0</v>
      </c>
      <c r="AF9" s="146">
        <v>36.17</v>
      </c>
      <c r="AG9" s="21">
        <f t="shared" si="0"/>
        <v>177.82999999999998</v>
      </c>
    </row>
    <row r="10" spans="1:33" ht="15.75">
      <c r="A10" s="18">
        <f>Prezentace!A11</f>
        <v>7</v>
      </c>
      <c r="B10" s="15" t="str">
        <f>Prezentace!B11</f>
        <v>R</v>
      </c>
      <c r="C10" s="10" t="str">
        <f>Prezentace!C11</f>
        <v>Červenka</v>
      </c>
      <c r="D10" s="7" t="str">
        <f>Prezentace!D11</f>
        <v>Pavel</v>
      </c>
      <c r="E10" s="85">
        <v>110</v>
      </c>
      <c r="F10" s="86">
        <v>8</v>
      </c>
      <c r="G10" s="142">
        <v>8</v>
      </c>
      <c r="H10" s="86">
        <v>8</v>
      </c>
      <c r="I10" s="88">
        <v>8</v>
      </c>
      <c r="J10" s="171">
        <v>10</v>
      </c>
      <c r="K10" s="142">
        <v>9</v>
      </c>
      <c r="L10" s="86">
        <v>8</v>
      </c>
      <c r="M10" s="88">
        <v>7</v>
      </c>
      <c r="N10" s="171">
        <v>9</v>
      </c>
      <c r="O10" s="142">
        <v>8</v>
      </c>
      <c r="P10" s="86">
        <v>9</v>
      </c>
      <c r="Q10" s="88">
        <v>0</v>
      </c>
      <c r="R10" s="171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142"/>
      <c r="AE10" s="138">
        <v>0</v>
      </c>
      <c r="AF10" s="146">
        <v>46.25</v>
      </c>
      <c r="AG10" s="21">
        <f t="shared" si="0"/>
        <v>155.75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Čihák</v>
      </c>
      <c r="D11" s="7" t="str">
        <f>Prezentace!D12</f>
        <v>Josef</v>
      </c>
      <c r="E11" s="85">
        <v>110</v>
      </c>
      <c r="F11" s="86">
        <v>8</v>
      </c>
      <c r="G11" s="142">
        <v>5</v>
      </c>
      <c r="H11" s="86">
        <v>10</v>
      </c>
      <c r="I11" s="88">
        <v>8</v>
      </c>
      <c r="J11" s="171">
        <v>10</v>
      </c>
      <c r="K11" s="142">
        <v>10</v>
      </c>
      <c r="L11" s="86">
        <v>9</v>
      </c>
      <c r="M11" s="88">
        <v>8</v>
      </c>
      <c r="N11" s="171">
        <v>10</v>
      </c>
      <c r="O11" s="142">
        <v>10</v>
      </c>
      <c r="P11" s="86">
        <v>8</v>
      </c>
      <c r="Q11" s="88">
        <v>8</v>
      </c>
      <c r="R11" s="171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142"/>
      <c r="AE11" s="138">
        <v>0</v>
      </c>
      <c r="AF11" s="146">
        <v>36.09</v>
      </c>
      <c r="AG11" s="21">
        <f t="shared" si="0"/>
        <v>177.91</v>
      </c>
    </row>
    <row r="12" spans="1:33" ht="15.75">
      <c r="A12" s="18">
        <f>Prezentace!A13</f>
        <v>9</v>
      </c>
      <c r="B12" s="15" t="str">
        <f>Prezentace!B13</f>
        <v>R</v>
      </c>
      <c r="C12" s="10" t="str">
        <f>Prezentace!C13</f>
        <v>Čihák</v>
      </c>
      <c r="D12" s="7" t="str">
        <f>Prezentace!D13</f>
        <v>Josef</v>
      </c>
      <c r="E12" s="85">
        <v>110</v>
      </c>
      <c r="F12" s="86">
        <v>5</v>
      </c>
      <c r="G12" s="142">
        <v>5</v>
      </c>
      <c r="H12" s="86">
        <v>10</v>
      </c>
      <c r="I12" s="88">
        <v>8</v>
      </c>
      <c r="J12" s="171">
        <v>9</v>
      </c>
      <c r="K12" s="142">
        <v>9</v>
      </c>
      <c r="L12" s="86">
        <v>7</v>
      </c>
      <c r="M12" s="88">
        <v>6</v>
      </c>
      <c r="N12" s="171">
        <v>9</v>
      </c>
      <c r="O12" s="142">
        <v>0</v>
      </c>
      <c r="P12" s="86">
        <v>6</v>
      </c>
      <c r="Q12" s="88">
        <v>6</v>
      </c>
      <c r="R12" s="171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142"/>
      <c r="AE12" s="138">
        <v>0</v>
      </c>
      <c r="AF12" s="146">
        <v>49.14</v>
      </c>
      <c r="AG12" s="21">
        <f t="shared" si="0"/>
        <v>140.86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Dvořák</v>
      </c>
      <c r="D13" s="7" t="str">
        <f>Prezentace!D14</f>
        <v>Vladislav</v>
      </c>
      <c r="E13" s="85">
        <v>110</v>
      </c>
      <c r="F13" s="86">
        <v>10</v>
      </c>
      <c r="G13" s="142">
        <v>8</v>
      </c>
      <c r="H13" s="86">
        <v>10</v>
      </c>
      <c r="I13" s="88">
        <v>10</v>
      </c>
      <c r="J13" s="171">
        <v>9</v>
      </c>
      <c r="K13" s="142">
        <v>8</v>
      </c>
      <c r="L13" s="86">
        <v>10</v>
      </c>
      <c r="M13" s="88">
        <v>10</v>
      </c>
      <c r="N13" s="171">
        <v>10</v>
      </c>
      <c r="O13" s="142">
        <v>10</v>
      </c>
      <c r="P13" s="86">
        <v>9</v>
      </c>
      <c r="Q13" s="88">
        <v>7</v>
      </c>
      <c r="R13" s="171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142"/>
      <c r="AE13" s="138">
        <v>0</v>
      </c>
      <c r="AF13" s="146">
        <v>26</v>
      </c>
      <c r="AG13" s="21">
        <f t="shared" si="0"/>
        <v>195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Fiala</v>
      </c>
      <c r="D14" s="7" t="str">
        <f>Prezentace!D15</f>
        <v>Miroslav</v>
      </c>
      <c r="E14" s="85">
        <v>110</v>
      </c>
      <c r="F14" s="86">
        <v>8</v>
      </c>
      <c r="G14" s="142">
        <v>5</v>
      </c>
      <c r="H14" s="86">
        <v>8</v>
      </c>
      <c r="I14" s="88">
        <v>5</v>
      </c>
      <c r="J14" s="171">
        <v>9</v>
      </c>
      <c r="K14" s="142">
        <v>9</v>
      </c>
      <c r="L14" s="86">
        <v>9</v>
      </c>
      <c r="M14" s="88">
        <v>9</v>
      </c>
      <c r="N14" s="171">
        <v>10</v>
      </c>
      <c r="O14" s="142">
        <v>10</v>
      </c>
      <c r="P14" s="86">
        <v>9</v>
      </c>
      <c r="Q14" s="88">
        <v>8</v>
      </c>
      <c r="R14" s="171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142"/>
      <c r="AE14" s="138">
        <v>0</v>
      </c>
      <c r="AF14" s="146">
        <v>26.77</v>
      </c>
      <c r="AG14" s="21">
        <f t="shared" si="0"/>
        <v>182.23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Florián</v>
      </c>
      <c r="D15" s="7" t="str">
        <f>Prezentace!D16</f>
        <v>Petr</v>
      </c>
      <c r="E15" s="85">
        <v>110</v>
      </c>
      <c r="F15" s="90">
        <v>5</v>
      </c>
      <c r="G15" s="143">
        <v>5</v>
      </c>
      <c r="H15" s="90">
        <v>8</v>
      </c>
      <c r="I15" s="92">
        <v>5</v>
      </c>
      <c r="J15" s="172">
        <v>9</v>
      </c>
      <c r="K15" s="143">
        <v>0</v>
      </c>
      <c r="L15" s="90">
        <v>9</v>
      </c>
      <c r="M15" s="92">
        <v>7</v>
      </c>
      <c r="N15" s="172">
        <v>9</v>
      </c>
      <c r="O15" s="143">
        <v>9</v>
      </c>
      <c r="P15" s="90">
        <v>9</v>
      </c>
      <c r="Q15" s="92">
        <v>8</v>
      </c>
      <c r="R15" s="172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143"/>
      <c r="AE15" s="138">
        <v>0</v>
      </c>
      <c r="AF15" s="146">
        <v>38.55</v>
      </c>
      <c r="AG15" s="21">
        <f t="shared" si="0"/>
        <v>154.45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Hátle</v>
      </c>
      <c r="D16" s="7" t="str">
        <f>Prezentace!D17</f>
        <v>Jan</v>
      </c>
      <c r="E16" s="85">
        <v>110</v>
      </c>
      <c r="F16" s="86">
        <v>8</v>
      </c>
      <c r="G16" s="142">
        <v>8</v>
      </c>
      <c r="H16" s="86">
        <v>8</v>
      </c>
      <c r="I16" s="88">
        <v>8</v>
      </c>
      <c r="J16" s="171">
        <v>10</v>
      </c>
      <c r="K16" s="142">
        <v>0</v>
      </c>
      <c r="L16" s="86">
        <v>8</v>
      </c>
      <c r="M16" s="88">
        <v>8</v>
      </c>
      <c r="N16" s="171">
        <v>10</v>
      </c>
      <c r="O16" s="142">
        <v>10</v>
      </c>
      <c r="P16" s="86">
        <v>0</v>
      </c>
      <c r="Q16" s="88">
        <v>0</v>
      </c>
      <c r="R16" s="171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142"/>
      <c r="AE16" s="138">
        <v>0</v>
      </c>
      <c r="AF16" s="146">
        <v>52.7</v>
      </c>
      <c r="AG16" s="21">
        <f t="shared" si="0"/>
        <v>135.3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Herceg</v>
      </c>
      <c r="D17" s="7" t="str">
        <f>Prezentace!D18</f>
        <v>Bohumil</v>
      </c>
      <c r="E17" s="85">
        <v>110</v>
      </c>
      <c r="F17" s="86">
        <v>5</v>
      </c>
      <c r="G17" s="142">
        <v>5</v>
      </c>
      <c r="H17" s="86">
        <v>8</v>
      </c>
      <c r="I17" s="88">
        <v>8</v>
      </c>
      <c r="J17" s="171">
        <v>10</v>
      </c>
      <c r="K17" s="142">
        <v>9</v>
      </c>
      <c r="L17" s="86">
        <v>8</v>
      </c>
      <c r="M17" s="88">
        <v>8</v>
      </c>
      <c r="N17" s="171">
        <v>10</v>
      </c>
      <c r="O17" s="142">
        <v>10</v>
      </c>
      <c r="P17" s="86">
        <v>10</v>
      </c>
      <c r="Q17" s="88">
        <v>10</v>
      </c>
      <c r="R17" s="171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142"/>
      <c r="AE17" s="138">
        <v>0</v>
      </c>
      <c r="AF17" s="146">
        <v>43.95</v>
      </c>
      <c r="AG17" s="21">
        <f t="shared" si="0"/>
        <v>167.05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Jelínek</v>
      </c>
      <c r="D18" s="7" t="str">
        <f>Prezentace!D19</f>
        <v>Antonín</v>
      </c>
      <c r="E18" s="85">
        <v>110</v>
      </c>
      <c r="F18" s="86">
        <v>8</v>
      </c>
      <c r="G18" s="142">
        <v>8</v>
      </c>
      <c r="H18" s="86">
        <v>10</v>
      </c>
      <c r="I18" s="88">
        <v>8</v>
      </c>
      <c r="J18" s="171">
        <v>10</v>
      </c>
      <c r="K18" s="142">
        <v>9</v>
      </c>
      <c r="L18" s="86">
        <v>10</v>
      </c>
      <c r="M18" s="88">
        <v>9</v>
      </c>
      <c r="N18" s="171">
        <v>10</v>
      </c>
      <c r="O18" s="142">
        <v>9</v>
      </c>
      <c r="P18" s="86">
        <v>9</v>
      </c>
      <c r="Q18" s="88">
        <v>7</v>
      </c>
      <c r="R18" s="171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142"/>
      <c r="AE18" s="138">
        <v>0</v>
      </c>
      <c r="AF18" s="146">
        <v>31.72</v>
      </c>
      <c r="AG18" s="21">
        <f t="shared" si="0"/>
        <v>185.28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Jelínek</v>
      </c>
      <c r="D19" s="7" t="str">
        <f>Prezentace!D20</f>
        <v>Antonín</v>
      </c>
      <c r="E19" s="85">
        <v>110</v>
      </c>
      <c r="F19" s="86">
        <v>8</v>
      </c>
      <c r="G19" s="142">
        <v>5</v>
      </c>
      <c r="H19" s="86">
        <v>8</v>
      </c>
      <c r="I19" s="88">
        <v>8</v>
      </c>
      <c r="J19" s="171">
        <v>9</v>
      </c>
      <c r="K19" s="142">
        <v>9</v>
      </c>
      <c r="L19" s="86">
        <v>8</v>
      </c>
      <c r="M19" s="88">
        <v>7</v>
      </c>
      <c r="N19" s="171">
        <v>10</v>
      </c>
      <c r="O19" s="142">
        <v>9</v>
      </c>
      <c r="P19" s="86">
        <v>9</v>
      </c>
      <c r="Q19" s="88">
        <v>8</v>
      </c>
      <c r="R19" s="171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142"/>
      <c r="AE19" s="138">
        <v>0</v>
      </c>
      <c r="AF19" s="146">
        <v>48.34</v>
      </c>
      <c r="AG19" s="21">
        <f t="shared" si="0"/>
        <v>159.66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5">
        <v>110</v>
      </c>
      <c r="F20" s="86">
        <v>8</v>
      </c>
      <c r="G20" s="142">
        <v>5</v>
      </c>
      <c r="H20" s="86">
        <v>8</v>
      </c>
      <c r="I20" s="88">
        <v>8</v>
      </c>
      <c r="J20" s="171">
        <v>9</v>
      </c>
      <c r="K20" s="142">
        <v>9</v>
      </c>
      <c r="L20" s="86">
        <v>8</v>
      </c>
      <c r="M20" s="88">
        <v>8</v>
      </c>
      <c r="N20" s="171">
        <v>10</v>
      </c>
      <c r="O20" s="142">
        <v>9</v>
      </c>
      <c r="P20" s="86">
        <v>9</v>
      </c>
      <c r="Q20" s="88">
        <v>0</v>
      </c>
      <c r="R20" s="171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142"/>
      <c r="AE20" s="138">
        <v>0</v>
      </c>
      <c r="AF20" s="146">
        <v>63.29</v>
      </c>
      <c r="AG20" s="21">
        <f t="shared" si="0"/>
        <v>137.71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Jírů</v>
      </c>
      <c r="D21" s="7" t="str">
        <f>Prezentace!D22</f>
        <v>Václav</v>
      </c>
      <c r="E21" s="85">
        <v>110</v>
      </c>
      <c r="F21" s="86">
        <v>8</v>
      </c>
      <c r="G21" s="142">
        <v>5</v>
      </c>
      <c r="H21" s="86">
        <v>8</v>
      </c>
      <c r="I21" s="88">
        <v>8</v>
      </c>
      <c r="J21" s="171">
        <v>10</v>
      </c>
      <c r="K21" s="142">
        <v>9</v>
      </c>
      <c r="L21" s="86">
        <v>7</v>
      </c>
      <c r="M21" s="88">
        <v>6</v>
      </c>
      <c r="N21" s="171">
        <v>0</v>
      </c>
      <c r="O21" s="142">
        <v>0</v>
      </c>
      <c r="P21" s="86">
        <v>8</v>
      </c>
      <c r="Q21" s="88">
        <v>6</v>
      </c>
      <c r="R21" s="171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142"/>
      <c r="AE21" s="138">
        <v>0</v>
      </c>
      <c r="AF21" s="146">
        <v>34.32</v>
      </c>
      <c r="AG21" s="21">
        <f t="shared" si="0"/>
        <v>150.68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Jungwirth</v>
      </c>
      <c r="D22" s="7" t="str">
        <f>Prezentace!D23</f>
        <v>Jan</v>
      </c>
      <c r="E22" s="85">
        <v>110</v>
      </c>
      <c r="F22" s="86">
        <v>10</v>
      </c>
      <c r="G22" s="142">
        <v>10</v>
      </c>
      <c r="H22" s="86">
        <v>8</v>
      </c>
      <c r="I22" s="88">
        <v>5</v>
      </c>
      <c r="J22" s="171">
        <v>10</v>
      </c>
      <c r="K22" s="142">
        <v>9</v>
      </c>
      <c r="L22" s="86">
        <v>7</v>
      </c>
      <c r="M22" s="88">
        <v>6</v>
      </c>
      <c r="N22" s="171">
        <v>8</v>
      </c>
      <c r="O22" s="142">
        <v>8</v>
      </c>
      <c r="P22" s="86">
        <v>8</v>
      </c>
      <c r="Q22" s="88">
        <v>0</v>
      </c>
      <c r="R22" s="171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142"/>
      <c r="AE22" s="138">
        <v>0</v>
      </c>
      <c r="AF22" s="146">
        <v>27.66</v>
      </c>
      <c r="AG22" s="21">
        <f t="shared" si="0"/>
        <v>171.34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Kadlec</v>
      </c>
      <c r="D23" s="7" t="str">
        <f>Prezentace!D24</f>
        <v>David</v>
      </c>
      <c r="E23" s="85">
        <v>110</v>
      </c>
      <c r="F23" s="86">
        <v>5</v>
      </c>
      <c r="G23" s="142">
        <v>0</v>
      </c>
      <c r="H23" s="86">
        <v>8</v>
      </c>
      <c r="I23" s="88">
        <v>8</v>
      </c>
      <c r="J23" s="171">
        <v>0</v>
      </c>
      <c r="K23" s="142">
        <v>0</v>
      </c>
      <c r="L23" s="86">
        <v>9</v>
      </c>
      <c r="M23" s="88">
        <v>0</v>
      </c>
      <c r="N23" s="171">
        <v>7</v>
      </c>
      <c r="O23" s="142">
        <v>0</v>
      </c>
      <c r="P23" s="86">
        <v>9</v>
      </c>
      <c r="Q23" s="88">
        <v>0</v>
      </c>
      <c r="R23" s="171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142"/>
      <c r="AE23" s="138">
        <v>0</v>
      </c>
      <c r="AF23" s="146">
        <v>56.13</v>
      </c>
      <c r="AG23" s="21">
        <f t="shared" si="0"/>
        <v>99.87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Kališ</v>
      </c>
      <c r="D24" s="7" t="str">
        <f>Prezentace!D25</f>
        <v>Petr</v>
      </c>
      <c r="E24" s="85">
        <v>110</v>
      </c>
      <c r="F24" s="86">
        <v>8</v>
      </c>
      <c r="G24" s="142">
        <v>5</v>
      </c>
      <c r="H24" s="86">
        <v>10</v>
      </c>
      <c r="I24" s="88">
        <v>0</v>
      </c>
      <c r="J24" s="171">
        <v>10</v>
      </c>
      <c r="K24" s="142">
        <v>9</v>
      </c>
      <c r="L24" s="86">
        <v>10</v>
      </c>
      <c r="M24" s="88">
        <v>9</v>
      </c>
      <c r="N24" s="171">
        <v>10</v>
      </c>
      <c r="O24" s="142">
        <v>9</v>
      </c>
      <c r="P24" s="86">
        <v>10</v>
      </c>
      <c r="Q24" s="88">
        <v>9</v>
      </c>
      <c r="R24" s="171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142"/>
      <c r="AE24" s="138">
        <v>0</v>
      </c>
      <c r="AF24" s="146">
        <v>21.35</v>
      </c>
      <c r="AG24" s="21">
        <f t="shared" si="0"/>
        <v>187.65</v>
      </c>
    </row>
    <row r="25" spans="1:33" ht="15.75">
      <c r="A25" s="18">
        <f>Prezentace!A26</f>
        <v>22</v>
      </c>
      <c r="B25" s="15" t="str">
        <f>Prezentace!B26</f>
        <v>R</v>
      </c>
      <c r="C25" s="10" t="str">
        <f>Prezentace!C26</f>
        <v>Kališ</v>
      </c>
      <c r="D25" s="7" t="str">
        <f>Prezentace!D26</f>
        <v>Petr</v>
      </c>
      <c r="E25" s="85">
        <v>110</v>
      </c>
      <c r="F25" s="86">
        <v>10</v>
      </c>
      <c r="G25" s="142">
        <v>5</v>
      </c>
      <c r="H25" s="86">
        <v>8</v>
      </c>
      <c r="I25" s="88">
        <v>8</v>
      </c>
      <c r="J25" s="171">
        <v>10</v>
      </c>
      <c r="K25" s="142">
        <v>9</v>
      </c>
      <c r="L25" s="86">
        <v>10</v>
      </c>
      <c r="M25" s="88">
        <v>9</v>
      </c>
      <c r="N25" s="171">
        <v>10</v>
      </c>
      <c r="O25" s="142">
        <v>10</v>
      </c>
      <c r="P25" s="86">
        <v>9</v>
      </c>
      <c r="Q25" s="88">
        <v>8</v>
      </c>
      <c r="R25" s="171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142"/>
      <c r="AE25" s="138">
        <v>0</v>
      </c>
      <c r="AF25" s="146">
        <v>36.25</v>
      </c>
      <c r="AG25" s="21">
        <f t="shared" si="0"/>
        <v>179.75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Kališová</v>
      </c>
      <c r="D26" s="7" t="str">
        <f>Prezentace!D27</f>
        <v>Monika</v>
      </c>
      <c r="E26" s="85">
        <v>110</v>
      </c>
      <c r="F26" s="86">
        <v>8</v>
      </c>
      <c r="G26" s="142">
        <v>0</v>
      </c>
      <c r="H26" s="86">
        <v>8</v>
      </c>
      <c r="I26" s="88">
        <v>5</v>
      </c>
      <c r="J26" s="171">
        <v>9</v>
      </c>
      <c r="K26" s="142">
        <v>9</v>
      </c>
      <c r="L26" s="86">
        <v>8</v>
      </c>
      <c r="M26" s="88">
        <v>7</v>
      </c>
      <c r="N26" s="171">
        <v>9</v>
      </c>
      <c r="O26" s="142">
        <v>9</v>
      </c>
      <c r="P26" s="86">
        <v>9</v>
      </c>
      <c r="Q26" s="88">
        <v>8</v>
      </c>
      <c r="R26" s="171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142"/>
      <c r="AE26" s="138">
        <v>0</v>
      </c>
      <c r="AF26" s="146">
        <v>43.97</v>
      </c>
      <c r="AG26" s="21">
        <f t="shared" si="0"/>
        <v>155.03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85">
        <v>110</v>
      </c>
      <c r="F27" s="86">
        <v>8</v>
      </c>
      <c r="G27" s="142">
        <v>5</v>
      </c>
      <c r="H27" s="86">
        <v>10</v>
      </c>
      <c r="I27" s="88">
        <v>5</v>
      </c>
      <c r="J27" s="171">
        <v>9</v>
      </c>
      <c r="K27" s="142">
        <v>8</v>
      </c>
      <c r="L27" s="86">
        <v>9</v>
      </c>
      <c r="M27" s="88">
        <v>8</v>
      </c>
      <c r="N27" s="171">
        <v>9</v>
      </c>
      <c r="O27" s="142">
        <v>8</v>
      </c>
      <c r="P27" s="86">
        <v>9</v>
      </c>
      <c r="Q27" s="88">
        <v>6</v>
      </c>
      <c r="R27" s="171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142"/>
      <c r="AE27" s="138">
        <v>0</v>
      </c>
      <c r="AF27" s="146">
        <v>29.4</v>
      </c>
      <c r="AG27" s="21">
        <f t="shared" si="0"/>
        <v>174.6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85">
        <v>110</v>
      </c>
      <c r="F28" s="86">
        <v>10</v>
      </c>
      <c r="G28" s="142">
        <v>10</v>
      </c>
      <c r="H28" s="86">
        <v>8</v>
      </c>
      <c r="I28" s="88">
        <v>8</v>
      </c>
      <c r="J28" s="171">
        <v>10</v>
      </c>
      <c r="K28" s="142">
        <v>9</v>
      </c>
      <c r="L28" s="86">
        <v>10</v>
      </c>
      <c r="M28" s="88">
        <v>9</v>
      </c>
      <c r="N28" s="171">
        <v>10</v>
      </c>
      <c r="O28" s="142">
        <v>8</v>
      </c>
      <c r="P28" s="86">
        <v>10</v>
      </c>
      <c r="Q28" s="88">
        <v>9</v>
      </c>
      <c r="R28" s="171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142"/>
      <c r="AE28" s="138">
        <v>0</v>
      </c>
      <c r="AF28" s="146">
        <v>34.23</v>
      </c>
      <c r="AG28" s="21">
        <f t="shared" si="0"/>
        <v>186.77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Kostříž</v>
      </c>
      <c r="D29" s="7" t="str">
        <f>Prezentace!D30</f>
        <v>Jaroslav</v>
      </c>
      <c r="E29" s="85">
        <v>110</v>
      </c>
      <c r="F29" s="86">
        <v>10</v>
      </c>
      <c r="G29" s="142">
        <v>8</v>
      </c>
      <c r="H29" s="86">
        <v>8</v>
      </c>
      <c r="I29" s="88">
        <v>5</v>
      </c>
      <c r="J29" s="171">
        <v>8</v>
      </c>
      <c r="K29" s="142">
        <v>8</v>
      </c>
      <c r="L29" s="86">
        <v>0</v>
      </c>
      <c r="M29" s="88">
        <v>0</v>
      </c>
      <c r="N29" s="171">
        <v>10</v>
      </c>
      <c r="O29" s="142">
        <v>7</v>
      </c>
      <c r="P29" s="86">
        <v>10</v>
      </c>
      <c r="Q29" s="88">
        <v>9</v>
      </c>
      <c r="R29" s="171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142"/>
      <c r="AE29" s="138">
        <v>0</v>
      </c>
      <c r="AF29" s="146">
        <v>38.82</v>
      </c>
      <c r="AG29" s="21">
        <f t="shared" si="0"/>
        <v>154.18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Král</v>
      </c>
      <c r="D30" s="7" t="str">
        <f>Prezentace!D31</f>
        <v>Jiří</v>
      </c>
      <c r="E30" s="85">
        <v>110</v>
      </c>
      <c r="F30" s="86">
        <v>8</v>
      </c>
      <c r="G30" s="142">
        <v>5</v>
      </c>
      <c r="H30" s="86">
        <v>5</v>
      </c>
      <c r="I30" s="88">
        <v>5</v>
      </c>
      <c r="J30" s="171">
        <v>10</v>
      </c>
      <c r="K30" s="142">
        <v>0</v>
      </c>
      <c r="L30" s="86">
        <v>10</v>
      </c>
      <c r="M30" s="88">
        <v>8</v>
      </c>
      <c r="N30" s="171">
        <v>10</v>
      </c>
      <c r="O30" s="142">
        <v>10</v>
      </c>
      <c r="P30" s="86">
        <v>9</v>
      </c>
      <c r="Q30" s="88">
        <v>9</v>
      </c>
      <c r="R30" s="171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142"/>
      <c r="AE30" s="138">
        <v>0</v>
      </c>
      <c r="AF30" s="146">
        <v>28.61</v>
      </c>
      <c r="AG30" s="21">
        <f t="shared" si="0"/>
        <v>170.39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Macourek</v>
      </c>
      <c r="D31" s="7" t="str">
        <f>Prezentace!D32</f>
        <v>Tomáš</v>
      </c>
      <c r="E31" s="85">
        <v>50</v>
      </c>
      <c r="F31" s="86">
        <v>8</v>
      </c>
      <c r="G31" s="142">
        <v>0</v>
      </c>
      <c r="H31" s="86">
        <v>10</v>
      </c>
      <c r="I31" s="88">
        <v>10</v>
      </c>
      <c r="J31" s="171">
        <v>10</v>
      </c>
      <c r="K31" s="142">
        <v>9</v>
      </c>
      <c r="L31" s="86">
        <v>9</v>
      </c>
      <c r="M31" s="88">
        <v>7</v>
      </c>
      <c r="N31" s="171">
        <v>9</v>
      </c>
      <c r="O31" s="142">
        <v>9</v>
      </c>
      <c r="P31" s="86">
        <v>8</v>
      </c>
      <c r="Q31" s="88">
        <v>8</v>
      </c>
      <c r="R31" s="171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142"/>
      <c r="AE31" s="138">
        <v>0</v>
      </c>
      <c r="AF31" s="146">
        <v>67.89</v>
      </c>
      <c r="AG31" s="21">
        <f t="shared" si="0"/>
        <v>79.11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Machek</v>
      </c>
      <c r="D32" s="7" t="str">
        <f>Prezentace!D33</f>
        <v>Pavel</v>
      </c>
      <c r="E32" s="85">
        <v>110</v>
      </c>
      <c r="F32" s="86">
        <v>8</v>
      </c>
      <c r="G32" s="142">
        <v>0</v>
      </c>
      <c r="H32" s="86">
        <v>8</v>
      </c>
      <c r="I32" s="88">
        <v>5</v>
      </c>
      <c r="J32" s="171">
        <v>9</v>
      </c>
      <c r="K32" s="142">
        <v>8</v>
      </c>
      <c r="L32" s="86">
        <v>9</v>
      </c>
      <c r="M32" s="88">
        <v>8</v>
      </c>
      <c r="N32" s="171">
        <v>9</v>
      </c>
      <c r="O32" s="142">
        <v>9</v>
      </c>
      <c r="P32" s="86">
        <v>9</v>
      </c>
      <c r="Q32" s="88">
        <v>8</v>
      </c>
      <c r="R32" s="171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142"/>
      <c r="AE32" s="138">
        <v>0</v>
      </c>
      <c r="AF32" s="146">
        <v>28.49</v>
      </c>
      <c r="AG32" s="21">
        <f t="shared" si="0"/>
        <v>171.51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Marek</v>
      </c>
      <c r="D33" s="7" t="str">
        <f>Prezentace!D34</f>
        <v>Jakub</v>
      </c>
      <c r="E33" s="85">
        <v>110</v>
      </c>
      <c r="F33" s="86">
        <v>8</v>
      </c>
      <c r="G33" s="142">
        <v>0</v>
      </c>
      <c r="H33" s="86">
        <v>10</v>
      </c>
      <c r="I33" s="88">
        <v>0</v>
      </c>
      <c r="J33" s="171">
        <v>9</v>
      </c>
      <c r="K33" s="142">
        <v>0</v>
      </c>
      <c r="L33" s="86">
        <v>8</v>
      </c>
      <c r="M33" s="88">
        <v>6</v>
      </c>
      <c r="N33" s="171">
        <v>9</v>
      </c>
      <c r="O33" s="142">
        <v>8</v>
      </c>
      <c r="P33" s="86">
        <v>9</v>
      </c>
      <c r="Q33" s="88">
        <v>8</v>
      </c>
      <c r="R33" s="171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142"/>
      <c r="AE33" s="138">
        <v>0</v>
      </c>
      <c r="AF33" s="146">
        <v>61.33</v>
      </c>
      <c r="AG33" s="21">
        <f t="shared" si="0"/>
        <v>123.67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85">
        <v>110</v>
      </c>
      <c r="F34" s="86">
        <v>8</v>
      </c>
      <c r="G34" s="142">
        <v>8</v>
      </c>
      <c r="H34" s="86">
        <v>10</v>
      </c>
      <c r="I34" s="88">
        <v>8</v>
      </c>
      <c r="J34" s="171">
        <v>10</v>
      </c>
      <c r="K34" s="142">
        <v>9</v>
      </c>
      <c r="L34" s="86">
        <v>10</v>
      </c>
      <c r="M34" s="88">
        <v>9</v>
      </c>
      <c r="N34" s="171">
        <v>9</v>
      </c>
      <c r="O34" s="142">
        <v>8</v>
      </c>
      <c r="P34" s="86">
        <v>10</v>
      </c>
      <c r="Q34" s="88">
        <v>8</v>
      </c>
      <c r="R34" s="171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142"/>
      <c r="AE34" s="138">
        <v>0</v>
      </c>
      <c r="AF34" s="146">
        <v>33.82</v>
      </c>
      <c r="AG34" s="21">
        <f t="shared" si="0"/>
        <v>183.18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Matějka</v>
      </c>
      <c r="D35" s="7" t="str">
        <f>Prezentace!D36</f>
        <v>Milan</v>
      </c>
      <c r="E35" s="85">
        <v>110</v>
      </c>
      <c r="F35" s="86">
        <v>5</v>
      </c>
      <c r="G35" s="142">
        <v>0</v>
      </c>
      <c r="H35" s="86">
        <v>8</v>
      </c>
      <c r="I35" s="88">
        <v>0</v>
      </c>
      <c r="J35" s="171">
        <v>10</v>
      </c>
      <c r="K35" s="142">
        <v>9</v>
      </c>
      <c r="L35" s="86">
        <v>8</v>
      </c>
      <c r="M35" s="88">
        <v>0</v>
      </c>
      <c r="N35" s="171">
        <v>8</v>
      </c>
      <c r="O35" s="142">
        <v>0</v>
      </c>
      <c r="P35" s="86">
        <v>9</v>
      </c>
      <c r="Q35" s="88">
        <v>7</v>
      </c>
      <c r="R35" s="171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142"/>
      <c r="AE35" s="138">
        <v>0</v>
      </c>
      <c r="AF35" s="146">
        <v>61.39</v>
      </c>
      <c r="AG35" s="21">
        <f t="shared" si="0"/>
        <v>112.61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Mesároš</v>
      </c>
      <c r="D36" s="7" t="str">
        <f>Prezentace!D37</f>
        <v>Štefan</v>
      </c>
      <c r="E36" s="85">
        <v>110</v>
      </c>
      <c r="F36" s="86">
        <v>8</v>
      </c>
      <c r="G36" s="142">
        <v>8</v>
      </c>
      <c r="H36" s="86">
        <v>10</v>
      </c>
      <c r="I36" s="88">
        <v>8</v>
      </c>
      <c r="J36" s="171">
        <v>10</v>
      </c>
      <c r="K36" s="142">
        <v>8</v>
      </c>
      <c r="L36" s="86">
        <v>10</v>
      </c>
      <c r="M36" s="88">
        <v>9</v>
      </c>
      <c r="N36" s="171">
        <v>10</v>
      </c>
      <c r="O36" s="142">
        <v>9</v>
      </c>
      <c r="P36" s="86">
        <v>10</v>
      </c>
      <c r="Q36" s="88">
        <v>9</v>
      </c>
      <c r="R36" s="171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142"/>
      <c r="AE36" s="138">
        <v>0</v>
      </c>
      <c r="AF36" s="146">
        <v>28.03</v>
      </c>
      <c r="AG36" s="21">
        <f t="shared" si="0"/>
        <v>190.97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Mironiuk</v>
      </c>
      <c r="D37" s="7" t="str">
        <f>Prezentace!D38</f>
        <v>Zdeněk</v>
      </c>
      <c r="E37" s="85">
        <v>110</v>
      </c>
      <c r="F37" s="86">
        <v>10</v>
      </c>
      <c r="G37" s="142">
        <v>8</v>
      </c>
      <c r="H37" s="86">
        <v>10</v>
      </c>
      <c r="I37" s="88">
        <v>10</v>
      </c>
      <c r="J37" s="171">
        <v>9</v>
      </c>
      <c r="K37" s="142">
        <v>9</v>
      </c>
      <c r="L37" s="86">
        <v>9</v>
      </c>
      <c r="M37" s="88">
        <v>8</v>
      </c>
      <c r="N37" s="171">
        <v>8</v>
      </c>
      <c r="O37" s="142">
        <v>8</v>
      </c>
      <c r="P37" s="86">
        <v>9</v>
      </c>
      <c r="Q37" s="88">
        <v>8</v>
      </c>
      <c r="R37" s="171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142"/>
      <c r="AE37" s="138">
        <v>0</v>
      </c>
      <c r="AF37" s="146">
        <v>29.85</v>
      </c>
      <c r="AG37" s="21">
        <f t="shared" si="0"/>
        <v>186.15</v>
      </c>
    </row>
    <row r="38" spans="1:33" ht="15.75">
      <c r="A38" s="18">
        <f>Prezentace!A39</f>
        <v>35</v>
      </c>
      <c r="B38" s="15" t="str">
        <f>Prezentace!B39</f>
        <v>R</v>
      </c>
      <c r="C38" s="10" t="str">
        <f>Prezentace!C39</f>
        <v>Mironiuk</v>
      </c>
      <c r="D38" s="7" t="str">
        <f>Prezentace!D39</f>
        <v>Zdeněk</v>
      </c>
      <c r="E38" s="85">
        <v>110</v>
      </c>
      <c r="F38" s="86">
        <v>5</v>
      </c>
      <c r="G38" s="142">
        <v>5</v>
      </c>
      <c r="H38" s="86">
        <v>10</v>
      </c>
      <c r="I38" s="88">
        <v>8</v>
      </c>
      <c r="J38" s="171">
        <v>10</v>
      </c>
      <c r="K38" s="142">
        <v>9</v>
      </c>
      <c r="L38" s="86">
        <v>9</v>
      </c>
      <c r="M38" s="88">
        <v>8</v>
      </c>
      <c r="N38" s="171">
        <v>10</v>
      </c>
      <c r="O38" s="142">
        <v>8</v>
      </c>
      <c r="P38" s="86">
        <v>10</v>
      </c>
      <c r="Q38" s="88">
        <v>9</v>
      </c>
      <c r="R38" s="171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142"/>
      <c r="AE38" s="138">
        <v>0</v>
      </c>
      <c r="AF38" s="146">
        <v>37.43</v>
      </c>
      <c r="AG38" s="21">
        <f t="shared" si="0"/>
        <v>173.57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Němeček</v>
      </c>
      <c r="D39" s="7" t="str">
        <f>Prezentace!D40</f>
        <v>Pavel</v>
      </c>
      <c r="E39" s="85">
        <v>110</v>
      </c>
      <c r="F39" s="86">
        <v>8</v>
      </c>
      <c r="G39" s="142">
        <v>8</v>
      </c>
      <c r="H39" s="86">
        <v>8</v>
      </c>
      <c r="I39" s="88">
        <v>8</v>
      </c>
      <c r="J39" s="171">
        <v>9</v>
      </c>
      <c r="K39" s="142">
        <v>9</v>
      </c>
      <c r="L39" s="86">
        <v>10</v>
      </c>
      <c r="M39" s="88">
        <v>9</v>
      </c>
      <c r="N39" s="171">
        <v>9</v>
      </c>
      <c r="O39" s="142">
        <v>9</v>
      </c>
      <c r="P39" s="86">
        <v>10</v>
      </c>
      <c r="Q39" s="88">
        <v>8</v>
      </c>
      <c r="R39" s="171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142"/>
      <c r="AE39" s="138">
        <v>0</v>
      </c>
      <c r="AF39" s="146">
        <v>25.24</v>
      </c>
      <c r="AG39" s="21">
        <f t="shared" si="0"/>
        <v>189.76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Pavlíček</v>
      </c>
      <c r="D40" s="7" t="str">
        <f>Prezentace!D41</f>
        <v>Jan</v>
      </c>
      <c r="E40" s="85">
        <v>110</v>
      </c>
      <c r="F40" s="86">
        <v>8</v>
      </c>
      <c r="G40" s="142">
        <v>5</v>
      </c>
      <c r="H40" s="86">
        <v>5</v>
      </c>
      <c r="I40" s="88">
        <v>0</v>
      </c>
      <c r="J40" s="171">
        <v>9</v>
      </c>
      <c r="K40" s="142">
        <v>9</v>
      </c>
      <c r="L40" s="86">
        <v>9</v>
      </c>
      <c r="M40" s="88">
        <v>6</v>
      </c>
      <c r="N40" s="171">
        <v>8</v>
      </c>
      <c r="O40" s="142">
        <v>0</v>
      </c>
      <c r="P40" s="86">
        <v>8</v>
      </c>
      <c r="Q40" s="88">
        <v>0</v>
      </c>
      <c r="R40" s="171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142"/>
      <c r="AE40" s="138">
        <v>0</v>
      </c>
      <c r="AF40" s="146">
        <v>48.56</v>
      </c>
      <c r="AG40" s="21">
        <f t="shared" si="0"/>
        <v>128.44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Pech</v>
      </c>
      <c r="D41" s="7" t="str">
        <f>Prezentace!D42</f>
        <v>Jan</v>
      </c>
      <c r="E41" s="85">
        <v>110</v>
      </c>
      <c r="F41" s="86">
        <v>5</v>
      </c>
      <c r="G41" s="142">
        <v>5</v>
      </c>
      <c r="H41" s="86">
        <v>10</v>
      </c>
      <c r="I41" s="88">
        <v>10</v>
      </c>
      <c r="J41" s="171">
        <v>9</v>
      </c>
      <c r="K41" s="142">
        <v>8</v>
      </c>
      <c r="L41" s="86">
        <v>8</v>
      </c>
      <c r="M41" s="88">
        <v>7</v>
      </c>
      <c r="N41" s="171">
        <v>10</v>
      </c>
      <c r="O41" s="142">
        <v>7</v>
      </c>
      <c r="P41" s="86">
        <v>7</v>
      </c>
      <c r="Q41" s="88">
        <v>7</v>
      </c>
      <c r="R41" s="171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142"/>
      <c r="AE41" s="138">
        <v>0</v>
      </c>
      <c r="AF41" s="146">
        <v>42.4</v>
      </c>
      <c r="AG41" s="21">
        <f t="shared" si="0"/>
        <v>160.6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85">
        <v>110</v>
      </c>
      <c r="F42" s="86">
        <v>5</v>
      </c>
      <c r="G42" s="142">
        <v>5</v>
      </c>
      <c r="H42" s="86">
        <v>10</v>
      </c>
      <c r="I42" s="88">
        <v>5</v>
      </c>
      <c r="J42" s="171">
        <v>9</v>
      </c>
      <c r="K42" s="142">
        <v>8</v>
      </c>
      <c r="L42" s="86">
        <v>8</v>
      </c>
      <c r="M42" s="88">
        <v>7</v>
      </c>
      <c r="N42" s="171">
        <v>10</v>
      </c>
      <c r="O42" s="142">
        <v>9</v>
      </c>
      <c r="P42" s="86">
        <v>9</v>
      </c>
      <c r="Q42" s="88">
        <v>8</v>
      </c>
      <c r="R42" s="171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142"/>
      <c r="AE42" s="138">
        <v>0</v>
      </c>
      <c r="AF42" s="146">
        <v>35.04</v>
      </c>
      <c r="AG42" s="21">
        <f t="shared" si="0"/>
        <v>167.96</v>
      </c>
    </row>
    <row r="43" spans="1:33" ht="15.75">
      <c r="A43" s="18">
        <f>Prezentace!A44</f>
        <v>40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85">
        <v>110</v>
      </c>
      <c r="F43" s="86">
        <v>10</v>
      </c>
      <c r="G43" s="142">
        <v>5</v>
      </c>
      <c r="H43" s="86">
        <v>10</v>
      </c>
      <c r="I43" s="88">
        <v>5</v>
      </c>
      <c r="J43" s="171">
        <v>9</v>
      </c>
      <c r="K43" s="142">
        <v>9</v>
      </c>
      <c r="L43" s="86">
        <v>8</v>
      </c>
      <c r="M43" s="88">
        <v>6</v>
      </c>
      <c r="N43" s="171">
        <v>10</v>
      </c>
      <c r="O43" s="142">
        <v>9</v>
      </c>
      <c r="P43" s="86">
        <v>9</v>
      </c>
      <c r="Q43" s="88">
        <v>8</v>
      </c>
      <c r="R43" s="171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142"/>
      <c r="AE43" s="138">
        <v>0</v>
      </c>
      <c r="AF43" s="146">
        <v>56.19</v>
      </c>
      <c r="AG43" s="21">
        <f t="shared" si="0"/>
        <v>151.81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85">
        <v>100</v>
      </c>
      <c r="F44" s="86">
        <v>10</v>
      </c>
      <c r="G44" s="142">
        <v>10</v>
      </c>
      <c r="H44" s="86">
        <v>8</v>
      </c>
      <c r="I44" s="88">
        <v>5</v>
      </c>
      <c r="J44" s="171">
        <v>10</v>
      </c>
      <c r="K44" s="142">
        <v>10</v>
      </c>
      <c r="L44" s="86">
        <v>9</v>
      </c>
      <c r="M44" s="88">
        <v>9</v>
      </c>
      <c r="N44" s="171">
        <v>9</v>
      </c>
      <c r="O44" s="142">
        <v>0</v>
      </c>
      <c r="P44" s="86">
        <v>9</v>
      </c>
      <c r="Q44" s="88">
        <v>6</v>
      </c>
      <c r="R44" s="171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142"/>
      <c r="AE44" s="138">
        <v>0</v>
      </c>
      <c r="AF44" s="146">
        <v>51.56</v>
      </c>
      <c r="AG44" s="21">
        <f t="shared" si="0"/>
        <v>143.44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85">
        <v>110</v>
      </c>
      <c r="F45" s="86">
        <v>10</v>
      </c>
      <c r="G45" s="142">
        <v>5</v>
      </c>
      <c r="H45" s="86">
        <v>8</v>
      </c>
      <c r="I45" s="88">
        <v>5</v>
      </c>
      <c r="J45" s="171">
        <v>10</v>
      </c>
      <c r="K45" s="142">
        <v>9</v>
      </c>
      <c r="L45" s="86">
        <v>8</v>
      </c>
      <c r="M45" s="88">
        <v>7</v>
      </c>
      <c r="N45" s="171">
        <v>10</v>
      </c>
      <c r="O45" s="142">
        <v>10</v>
      </c>
      <c r="P45" s="86">
        <v>8</v>
      </c>
      <c r="Q45" s="88">
        <v>8</v>
      </c>
      <c r="R45" s="171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142"/>
      <c r="AE45" s="138">
        <v>0</v>
      </c>
      <c r="AF45" s="146">
        <v>23.9</v>
      </c>
      <c r="AG45" s="21">
        <f t="shared" si="0"/>
        <v>184.1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85">
        <v>110</v>
      </c>
      <c r="F46" s="86">
        <v>8</v>
      </c>
      <c r="G46" s="142">
        <v>8</v>
      </c>
      <c r="H46" s="86">
        <v>10</v>
      </c>
      <c r="I46" s="88">
        <v>10</v>
      </c>
      <c r="J46" s="171">
        <v>10</v>
      </c>
      <c r="K46" s="142">
        <v>9</v>
      </c>
      <c r="L46" s="86">
        <v>10</v>
      </c>
      <c r="M46" s="88">
        <v>9</v>
      </c>
      <c r="N46" s="171">
        <v>10</v>
      </c>
      <c r="O46" s="142">
        <v>10</v>
      </c>
      <c r="P46" s="86">
        <v>10</v>
      </c>
      <c r="Q46" s="88">
        <v>9</v>
      </c>
      <c r="R46" s="171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142"/>
      <c r="AE46" s="138">
        <v>0</v>
      </c>
      <c r="AF46" s="146">
        <v>45.52</v>
      </c>
      <c r="AG46" s="21">
        <f t="shared" si="0"/>
        <v>177.48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Seitl</v>
      </c>
      <c r="D47" s="7" t="str">
        <f>Prezentace!D48</f>
        <v>Aleš</v>
      </c>
      <c r="E47" s="85">
        <v>110</v>
      </c>
      <c r="F47" s="86">
        <v>10</v>
      </c>
      <c r="G47" s="142">
        <v>10</v>
      </c>
      <c r="H47" s="86">
        <v>8</v>
      </c>
      <c r="I47" s="88">
        <v>8</v>
      </c>
      <c r="J47" s="171">
        <v>10</v>
      </c>
      <c r="K47" s="142">
        <v>9</v>
      </c>
      <c r="L47" s="86">
        <v>9</v>
      </c>
      <c r="M47" s="88">
        <v>8</v>
      </c>
      <c r="N47" s="171">
        <v>10</v>
      </c>
      <c r="O47" s="142">
        <v>9</v>
      </c>
      <c r="P47" s="86">
        <v>10</v>
      </c>
      <c r="Q47" s="88">
        <v>9</v>
      </c>
      <c r="R47" s="171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142"/>
      <c r="AE47" s="138">
        <v>0</v>
      </c>
      <c r="AF47" s="146">
        <v>35.44</v>
      </c>
      <c r="AG47" s="21">
        <f t="shared" si="0"/>
        <v>184.56</v>
      </c>
    </row>
    <row r="48" spans="1:33" ht="15.75">
      <c r="A48" s="18">
        <f>Prezentace!A49</f>
        <v>45</v>
      </c>
      <c r="B48" s="15" t="str">
        <f>Prezentace!B49</f>
        <v>R</v>
      </c>
      <c r="C48" s="10" t="str">
        <f>Prezentace!C49</f>
        <v>Seitl</v>
      </c>
      <c r="D48" s="7" t="str">
        <f>Prezentace!D49</f>
        <v>Aleš</v>
      </c>
      <c r="E48" s="85">
        <v>110</v>
      </c>
      <c r="F48" s="86">
        <v>10</v>
      </c>
      <c r="G48" s="142">
        <v>8</v>
      </c>
      <c r="H48" s="86">
        <v>10</v>
      </c>
      <c r="I48" s="88">
        <v>10</v>
      </c>
      <c r="J48" s="171">
        <v>10</v>
      </c>
      <c r="K48" s="142">
        <v>9</v>
      </c>
      <c r="L48" s="86">
        <v>9</v>
      </c>
      <c r="M48" s="88">
        <v>8</v>
      </c>
      <c r="N48" s="171">
        <v>10</v>
      </c>
      <c r="O48" s="142">
        <v>7</v>
      </c>
      <c r="P48" s="86">
        <v>9</v>
      </c>
      <c r="Q48" s="88">
        <v>9</v>
      </c>
      <c r="R48" s="171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142"/>
      <c r="AE48" s="138">
        <v>0</v>
      </c>
      <c r="AF48" s="146">
        <v>50.21</v>
      </c>
      <c r="AG48" s="21">
        <f t="shared" si="0"/>
        <v>168.79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Seitl</v>
      </c>
      <c r="D49" s="7" t="str">
        <f>Prezentace!D50</f>
        <v>Karel</v>
      </c>
      <c r="E49" s="85">
        <v>110</v>
      </c>
      <c r="F49" s="86">
        <v>8</v>
      </c>
      <c r="G49" s="142">
        <v>5</v>
      </c>
      <c r="H49" s="86">
        <v>8</v>
      </c>
      <c r="I49" s="88">
        <v>8</v>
      </c>
      <c r="J49" s="171">
        <v>9</v>
      </c>
      <c r="K49" s="142">
        <v>8</v>
      </c>
      <c r="L49" s="86">
        <v>9</v>
      </c>
      <c r="M49" s="88">
        <v>9</v>
      </c>
      <c r="N49" s="171">
        <v>9</v>
      </c>
      <c r="O49" s="142">
        <v>9</v>
      </c>
      <c r="P49" s="86">
        <v>9</v>
      </c>
      <c r="Q49" s="88">
        <v>0</v>
      </c>
      <c r="R49" s="171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142"/>
      <c r="AE49" s="138">
        <v>0</v>
      </c>
      <c r="AF49" s="146">
        <v>43.91</v>
      </c>
      <c r="AG49" s="21">
        <f t="shared" si="0"/>
        <v>157.09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Seitlová</v>
      </c>
      <c r="D50" s="7" t="str">
        <f>Prezentace!D51</f>
        <v>Monika</v>
      </c>
      <c r="E50" s="85">
        <v>110</v>
      </c>
      <c r="F50" s="86">
        <v>10</v>
      </c>
      <c r="G50" s="142">
        <v>5</v>
      </c>
      <c r="H50" s="86">
        <v>8</v>
      </c>
      <c r="I50" s="88">
        <v>5</v>
      </c>
      <c r="J50" s="171">
        <v>10</v>
      </c>
      <c r="K50" s="142">
        <v>9</v>
      </c>
      <c r="L50" s="86">
        <v>9</v>
      </c>
      <c r="M50" s="88">
        <v>8</v>
      </c>
      <c r="N50" s="171">
        <v>10</v>
      </c>
      <c r="O50" s="142">
        <v>8</v>
      </c>
      <c r="P50" s="86">
        <v>9</v>
      </c>
      <c r="Q50" s="88">
        <v>8</v>
      </c>
      <c r="R50" s="171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142"/>
      <c r="AE50" s="138">
        <v>0</v>
      </c>
      <c r="AF50" s="146">
        <v>55.9</v>
      </c>
      <c r="AG50" s="21">
        <f t="shared" si="0"/>
        <v>153.1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Smejkal</v>
      </c>
      <c r="D51" s="7" t="str">
        <f>Prezentace!D52</f>
        <v>Martin</v>
      </c>
      <c r="E51" s="85">
        <v>110</v>
      </c>
      <c r="F51" s="86">
        <v>10</v>
      </c>
      <c r="G51" s="142">
        <v>5</v>
      </c>
      <c r="H51" s="86">
        <v>10</v>
      </c>
      <c r="I51" s="88">
        <v>8</v>
      </c>
      <c r="J51" s="171">
        <v>10</v>
      </c>
      <c r="K51" s="142">
        <v>9</v>
      </c>
      <c r="L51" s="86">
        <v>10</v>
      </c>
      <c r="M51" s="88">
        <v>8</v>
      </c>
      <c r="N51" s="171">
        <v>10</v>
      </c>
      <c r="O51" s="142">
        <v>9</v>
      </c>
      <c r="P51" s="86">
        <v>9</v>
      </c>
      <c r="Q51" s="88">
        <v>9</v>
      </c>
      <c r="R51" s="171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142"/>
      <c r="AE51" s="138">
        <v>0</v>
      </c>
      <c r="AF51" s="146">
        <v>26.78</v>
      </c>
      <c r="AG51" s="21">
        <f t="shared" si="0"/>
        <v>190.22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Sokolík</v>
      </c>
      <c r="D52" s="7" t="str">
        <f>Prezentace!D53</f>
        <v>Jaroslav</v>
      </c>
      <c r="E52" s="85">
        <v>110</v>
      </c>
      <c r="F52" s="86">
        <v>8</v>
      </c>
      <c r="G52" s="142">
        <v>5</v>
      </c>
      <c r="H52" s="86">
        <v>10</v>
      </c>
      <c r="I52" s="88">
        <v>5</v>
      </c>
      <c r="J52" s="171">
        <v>8</v>
      </c>
      <c r="K52" s="142">
        <v>8</v>
      </c>
      <c r="L52" s="86">
        <v>9</v>
      </c>
      <c r="M52" s="88">
        <v>8</v>
      </c>
      <c r="N52" s="171">
        <v>10</v>
      </c>
      <c r="O52" s="142">
        <v>10</v>
      </c>
      <c r="P52" s="86">
        <v>10</v>
      </c>
      <c r="Q52" s="88">
        <v>9</v>
      </c>
      <c r="R52" s="171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142"/>
      <c r="AE52" s="138">
        <v>0</v>
      </c>
      <c r="AF52" s="146">
        <v>26.05</v>
      </c>
      <c r="AG52" s="21">
        <f t="shared" si="0"/>
        <v>183.95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Svoboda</v>
      </c>
      <c r="D53" s="7" t="str">
        <f>Prezentace!D54</f>
        <v>Michal</v>
      </c>
      <c r="E53" s="85">
        <v>110</v>
      </c>
      <c r="F53" s="86">
        <v>8</v>
      </c>
      <c r="G53" s="142">
        <v>5</v>
      </c>
      <c r="H53" s="86">
        <v>5</v>
      </c>
      <c r="I53" s="88">
        <v>5</v>
      </c>
      <c r="J53" s="171">
        <v>10</v>
      </c>
      <c r="K53" s="142">
        <v>10</v>
      </c>
      <c r="L53" s="86">
        <v>9</v>
      </c>
      <c r="M53" s="88">
        <v>7</v>
      </c>
      <c r="N53" s="171">
        <v>10</v>
      </c>
      <c r="O53" s="142">
        <v>9</v>
      </c>
      <c r="P53" s="86">
        <v>10</v>
      </c>
      <c r="Q53" s="88">
        <v>8</v>
      </c>
      <c r="R53" s="171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142"/>
      <c r="AE53" s="138">
        <v>0</v>
      </c>
      <c r="AF53" s="146">
        <v>29.03</v>
      </c>
      <c r="AG53" s="21">
        <f t="shared" si="0"/>
        <v>176.97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Škvor</v>
      </c>
      <c r="D54" s="7" t="str">
        <f>Prezentace!D55</f>
        <v>Filip</v>
      </c>
      <c r="E54" s="85">
        <v>110</v>
      </c>
      <c r="F54" s="86">
        <v>10</v>
      </c>
      <c r="G54" s="142">
        <v>8</v>
      </c>
      <c r="H54" s="86">
        <v>8</v>
      </c>
      <c r="I54" s="88">
        <v>8</v>
      </c>
      <c r="J54" s="171">
        <v>9</v>
      </c>
      <c r="K54" s="142">
        <v>8</v>
      </c>
      <c r="L54" s="86">
        <v>9</v>
      </c>
      <c r="M54" s="88">
        <v>7</v>
      </c>
      <c r="N54" s="171">
        <v>9</v>
      </c>
      <c r="O54" s="142">
        <v>8</v>
      </c>
      <c r="P54" s="86">
        <v>9</v>
      </c>
      <c r="Q54" s="88">
        <v>8</v>
      </c>
      <c r="R54" s="171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142"/>
      <c r="AE54" s="138">
        <v>0</v>
      </c>
      <c r="AF54" s="146">
        <v>53.51</v>
      </c>
      <c r="AG54" s="21">
        <f t="shared" si="0"/>
        <v>157.49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Švec</v>
      </c>
      <c r="D55" s="7" t="str">
        <f>Prezentace!D56</f>
        <v>Jaroslav</v>
      </c>
      <c r="E55" s="85">
        <v>110</v>
      </c>
      <c r="F55" s="86">
        <v>5</v>
      </c>
      <c r="G55" s="142">
        <v>0</v>
      </c>
      <c r="H55" s="86">
        <v>5</v>
      </c>
      <c r="I55" s="88">
        <v>0</v>
      </c>
      <c r="J55" s="171">
        <v>9</v>
      </c>
      <c r="K55" s="142">
        <v>9</v>
      </c>
      <c r="L55" s="86">
        <v>7</v>
      </c>
      <c r="M55" s="88">
        <v>6</v>
      </c>
      <c r="N55" s="171">
        <v>9</v>
      </c>
      <c r="O55" s="142">
        <v>0</v>
      </c>
      <c r="P55" s="86">
        <v>10</v>
      </c>
      <c r="Q55" s="88">
        <v>0</v>
      </c>
      <c r="R55" s="171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142"/>
      <c r="AE55" s="138">
        <v>0</v>
      </c>
      <c r="AF55" s="146">
        <v>46.96</v>
      </c>
      <c r="AG55" s="21">
        <f t="shared" si="0"/>
        <v>123.03999999999999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Švihálek</v>
      </c>
      <c r="D56" s="7" t="str">
        <f>Prezentace!D57</f>
        <v>Jiří</v>
      </c>
      <c r="E56" s="85">
        <v>110</v>
      </c>
      <c r="F56" s="86">
        <v>10</v>
      </c>
      <c r="G56" s="142">
        <v>8</v>
      </c>
      <c r="H56" s="86">
        <v>10</v>
      </c>
      <c r="I56" s="88">
        <v>8</v>
      </c>
      <c r="J56" s="171">
        <v>10</v>
      </c>
      <c r="K56" s="142">
        <v>9</v>
      </c>
      <c r="L56" s="86">
        <v>10</v>
      </c>
      <c r="M56" s="88">
        <v>9</v>
      </c>
      <c r="N56" s="171">
        <v>10</v>
      </c>
      <c r="O56" s="142">
        <v>10</v>
      </c>
      <c r="P56" s="86">
        <v>9</v>
      </c>
      <c r="Q56" s="88">
        <v>9</v>
      </c>
      <c r="R56" s="171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142"/>
      <c r="AE56" s="138">
        <v>0</v>
      </c>
      <c r="AF56" s="146">
        <v>32.38</v>
      </c>
      <c r="AG56" s="21">
        <f t="shared" si="0"/>
        <v>189.62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Švihálek</v>
      </c>
      <c r="D57" s="7" t="str">
        <f>Prezentace!D58</f>
        <v>Jiří</v>
      </c>
      <c r="E57" s="85">
        <v>110</v>
      </c>
      <c r="F57" s="86">
        <v>10</v>
      </c>
      <c r="G57" s="142">
        <v>5</v>
      </c>
      <c r="H57" s="86">
        <v>10</v>
      </c>
      <c r="I57" s="88">
        <v>8</v>
      </c>
      <c r="J57" s="171">
        <v>10</v>
      </c>
      <c r="K57" s="142">
        <v>9</v>
      </c>
      <c r="L57" s="86">
        <v>9</v>
      </c>
      <c r="M57" s="88">
        <v>9</v>
      </c>
      <c r="N57" s="171">
        <v>10</v>
      </c>
      <c r="O57" s="142">
        <v>0</v>
      </c>
      <c r="P57" s="86">
        <v>10</v>
      </c>
      <c r="Q57" s="88">
        <v>10</v>
      </c>
      <c r="R57" s="171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142"/>
      <c r="AE57" s="138">
        <v>0</v>
      </c>
      <c r="AF57" s="146">
        <v>55.7</v>
      </c>
      <c r="AG57" s="21">
        <f t="shared" si="0"/>
        <v>154.3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Tišer</v>
      </c>
      <c r="D58" s="7" t="str">
        <f>Prezentace!D59</f>
        <v>Marian</v>
      </c>
      <c r="E58" s="85">
        <v>110</v>
      </c>
      <c r="F58" s="86">
        <v>5</v>
      </c>
      <c r="G58" s="142">
        <v>0</v>
      </c>
      <c r="H58" s="86">
        <v>8</v>
      </c>
      <c r="I58" s="88">
        <v>8</v>
      </c>
      <c r="J58" s="171">
        <v>10</v>
      </c>
      <c r="K58" s="142">
        <v>9</v>
      </c>
      <c r="L58" s="86">
        <v>9</v>
      </c>
      <c r="M58" s="88">
        <v>7</v>
      </c>
      <c r="N58" s="171">
        <v>9</v>
      </c>
      <c r="O58" s="142">
        <v>8</v>
      </c>
      <c r="P58" s="86">
        <v>8</v>
      </c>
      <c r="Q58" s="88">
        <v>0</v>
      </c>
      <c r="R58" s="171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142"/>
      <c r="AE58" s="138">
        <v>0</v>
      </c>
      <c r="AF58" s="146">
        <v>108.61</v>
      </c>
      <c r="AG58" s="21">
        <f t="shared" si="0"/>
        <v>82.39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Toman</v>
      </c>
      <c r="D59" s="7" t="str">
        <f>Prezentace!D60</f>
        <v>František</v>
      </c>
      <c r="E59" s="85">
        <v>110</v>
      </c>
      <c r="F59" s="86">
        <v>10</v>
      </c>
      <c r="G59" s="142">
        <v>8</v>
      </c>
      <c r="H59" s="86">
        <v>10</v>
      </c>
      <c r="I59" s="88">
        <v>5</v>
      </c>
      <c r="J59" s="171">
        <v>9</v>
      </c>
      <c r="K59" s="142">
        <v>9</v>
      </c>
      <c r="L59" s="86">
        <v>8</v>
      </c>
      <c r="M59" s="88">
        <v>8</v>
      </c>
      <c r="N59" s="171">
        <v>10</v>
      </c>
      <c r="O59" s="142">
        <v>10</v>
      </c>
      <c r="P59" s="86">
        <v>10</v>
      </c>
      <c r="Q59" s="88">
        <v>9</v>
      </c>
      <c r="R59" s="171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142"/>
      <c r="AE59" s="138">
        <v>0</v>
      </c>
      <c r="AF59" s="146">
        <v>43.01</v>
      </c>
      <c r="AG59" s="21">
        <f t="shared" si="0"/>
        <v>172.99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Vejslík</v>
      </c>
      <c r="D60" s="7" t="str">
        <f>Prezentace!D61</f>
        <v>Vladimír</v>
      </c>
      <c r="E60" s="85">
        <v>110</v>
      </c>
      <c r="F60" s="86">
        <v>10</v>
      </c>
      <c r="G60" s="142">
        <v>8</v>
      </c>
      <c r="H60" s="86">
        <v>10</v>
      </c>
      <c r="I60" s="88">
        <v>8</v>
      </c>
      <c r="J60" s="171">
        <v>10</v>
      </c>
      <c r="K60" s="142">
        <v>10</v>
      </c>
      <c r="L60" s="86">
        <v>10</v>
      </c>
      <c r="M60" s="88">
        <v>8</v>
      </c>
      <c r="N60" s="171">
        <v>9</v>
      </c>
      <c r="O60" s="142">
        <v>9</v>
      </c>
      <c r="P60" s="86">
        <v>8</v>
      </c>
      <c r="Q60" s="88">
        <v>8</v>
      </c>
      <c r="R60" s="171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142"/>
      <c r="AE60" s="138">
        <v>0</v>
      </c>
      <c r="AF60" s="146">
        <v>40.11</v>
      </c>
      <c r="AG60" s="21">
        <f t="shared" si="0"/>
        <v>177.89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Žemlička</v>
      </c>
      <c r="D61" s="7" t="str">
        <f>Prezentace!D62</f>
        <v>Ladislav</v>
      </c>
      <c r="E61" s="85">
        <v>110</v>
      </c>
      <c r="F61" s="86">
        <v>8</v>
      </c>
      <c r="G61" s="142">
        <v>0</v>
      </c>
      <c r="H61" s="86">
        <v>8</v>
      </c>
      <c r="I61" s="88">
        <v>5</v>
      </c>
      <c r="J61" s="171">
        <v>10</v>
      </c>
      <c r="K61" s="142">
        <v>9</v>
      </c>
      <c r="L61" s="86">
        <v>8</v>
      </c>
      <c r="M61" s="88">
        <v>5</v>
      </c>
      <c r="N61" s="171">
        <v>9</v>
      </c>
      <c r="O61" s="142">
        <v>7</v>
      </c>
      <c r="P61" s="86">
        <v>10</v>
      </c>
      <c r="Q61" s="88">
        <v>10</v>
      </c>
      <c r="R61" s="171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142"/>
      <c r="AE61" s="138">
        <v>0</v>
      </c>
      <c r="AF61" s="146">
        <v>47.6</v>
      </c>
      <c r="AG61" s="21">
        <f t="shared" si="0"/>
        <v>151.4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Žemličková</v>
      </c>
      <c r="D62" s="7" t="str">
        <f>Prezentace!D63</f>
        <v>Marie</v>
      </c>
      <c r="E62" s="85">
        <v>110</v>
      </c>
      <c r="F62" s="86">
        <v>8</v>
      </c>
      <c r="G62" s="142">
        <v>0</v>
      </c>
      <c r="H62" s="86">
        <v>8</v>
      </c>
      <c r="I62" s="88">
        <v>8</v>
      </c>
      <c r="J62" s="171">
        <v>10</v>
      </c>
      <c r="K62" s="142">
        <v>9</v>
      </c>
      <c r="L62" s="86">
        <v>10</v>
      </c>
      <c r="M62" s="88">
        <v>8</v>
      </c>
      <c r="N62" s="171">
        <v>10</v>
      </c>
      <c r="O62" s="142">
        <v>9</v>
      </c>
      <c r="P62" s="86">
        <v>7</v>
      </c>
      <c r="Q62" s="88">
        <v>7</v>
      </c>
      <c r="R62" s="171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142"/>
      <c r="AE62" s="138">
        <v>0</v>
      </c>
      <c r="AF62" s="146">
        <v>40.4</v>
      </c>
      <c r="AG62" s="21">
        <f t="shared" si="0"/>
        <v>163.6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Kejř</v>
      </c>
      <c r="D63" s="7" t="str">
        <f>Prezentace!D64</f>
        <v>Karel</v>
      </c>
      <c r="E63" s="85">
        <v>110</v>
      </c>
      <c r="F63" s="86">
        <v>8</v>
      </c>
      <c r="G63" s="142">
        <v>5</v>
      </c>
      <c r="H63" s="86">
        <v>10</v>
      </c>
      <c r="I63" s="88">
        <v>5</v>
      </c>
      <c r="J63" s="171">
        <v>10</v>
      </c>
      <c r="K63" s="142">
        <v>9</v>
      </c>
      <c r="L63" s="86">
        <v>10</v>
      </c>
      <c r="M63" s="88">
        <v>7</v>
      </c>
      <c r="N63" s="171">
        <v>10</v>
      </c>
      <c r="O63" s="142">
        <v>8</v>
      </c>
      <c r="P63" s="86">
        <v>10</v>
      </c>
      <c r="Q63" s="88">
        <v>9</v>
      </c>
      <c r="R63" s="171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142"/>
      <c r="AE63" s="138">
        <v>0</v>
      </c>
      <c r="AF63" s="146">
        <v>22.52</v>
      </c>
      <c r="AG63" s="21">
        <f t="shared" si="0"/>
        <v>188.48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Bűrgermeister</v>
      </c>
      <c r="D64" s="7" t="str">
        <f>Prezentace!D65</f>
        <v>Martin</v>
      </c>
      <c r="E64" s="85">
        <v>110</v>
      </c>
      <c r="F64" s="86">
        <v>8</v>
      </c>
      <c r="G64" s="142">
        <v>8</v>
      </c>
      <c r="H64" s="86">
        <v>10</v>
      </c>
      <c r="I64" s="88">
        <v>8</v>
      </c>
      <c r="J64" s="171">
        <v>9</v>
      </c>
      <c r="K64" s="142">
        <v>9</v>
      </c>
      <c r="L64" s="86">
        <v>9</v>
      </c>
      <c r="M64" s="88">
        <v>0</v>
      </c>
      <c r="N64" s="171">
        <v>8</v>
      </c>
      <c r="O64" s="142">
        <v>0</v>
      </c>
      <c r="P64" s="86">
        <v>10</v>
      </c>
      <c r="Q64" s="88">
        <v>7</v>
      </c>
      <c r="R64" s="171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142"/>
      <c r="AE64" s="138">
        <v>0</v>
      </c>
      <c r="AF64" s="146">
        <v>35.07</v>
      </c>
      <c r="AG64" s="21">
        <f t="shared" si="0"/>
        <v>160.93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5"/>
      <c r="F65" s="86"/>
      <c r="G65" s="142"/>
      <c r="H65" s="86"/>
      <c r="I65" s="88"/>
      <c r="J65" s="171"/>
      <c r="K65" s="142"/>
      <c r="L65" s="86"/>
      <c r="M65" s="88"/>
      <c r="N65" s="171"/>
      <c r="O65" s="142"/>
      <c r="P65" s="86"/>
      <c r="Q65" s="88"/>
      <c r="R65" s="171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142"/>
      <c r="AE65" s="138"/>
      <c r="AF65" s="146"/>
      <c r="AG65" s="21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5"/>
      <c r="F66" s="86"/>
      <c r="G66" s="142"/>
      <c r="H66" s="86"/>
      <c r="I66" s="88"/>
      <c r="J66" s="171"/>
      <c r="K66" s="142"/>
      <c r="L66" s="86"/>
      <c r="M66" s="88"/>
      <c r="N66" s="171"/>
      <c r="O66" s="142"/>
      <c r="P66" s="86"/>
      <c r="Q66" s="88"/>
      <c r="R66" s="171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142"/>
      <c r="AE66" s="138"/>
      <c r="AF66" s="146"/>
      <c r="AG66" s="21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5"/>
      <c r="F67" s="86"/>
      <c r="G67" s="142"/>
      <c r="H67" s="86"/>
      <c r="I67" s="88"/>
      <c r="J67" s="171"/>
      <c r="K67" s="142"/>
      <c r="L67" s="86"/>
      <c r="M67" s="88"/>
      <c r="N67" s="171"/>
      <c r="O67" s="142"/>
      <c r="P67" s="86"/>
      <c r="Q67" s="88"/>
      <c r="R67" s="171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142"/>
      <c r="AE67" s="138"/>
      <c r="AF67" s="146"/>
      <c r="AG67" s="21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5"/>
      <c r="F68" s="86"/>
      <c r="G68" s="142"/>
      <c r="H68" s="86"/>
      <c r="I68" s="88"/>
      <c r="J68" s="171"/>
      <c r="K68" s="142"/>
      <c r="L68" s="86"/>
      <c r="M68" s="88"/>
      <c r="N68" s="171"/>
      <c r="O68" s="142"/>
      <c r="P68" s="86"/>
      <c r="Q68" s="88"/>
      <c r="R68" s="171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142"/>
      <c r="AE68" s="138"/>
      <c r="AF68" s="146"/>
      <c r="AG68" s="21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5"/>
      <c r="F69" s="86"/>
      <c r="G69" s="142"/>
      <c r="H69" s="86"/>
      <c r="I69" s="88"/>
      <c r="J69" s="171"/>
      <c r="K69" s="142"/>
      <c r="L69" s="86"/>
      <c r="M69" s="88"/>
      <c r="N69" s="171"/>
      <c r="O69" s="142"/>
      <c r="P69" s="86"/>
      <c r="Q69" s="88"/>
      <c r="R69" s="171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142"/>
      <c r="AE69" s="138"/>
      <c r="AF69" s="146"/>
      <c r="AG69" s="21" t="str">
        <f aca="true" t="shared" si="1" ref="AG69:AG80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5"/>
      <c r="F70" s="86"/>
      <c r="G70" s="142"/>
      <c r="H70" s="86"/>
      <c r="I70" s="88"/>
      <c r="J70" s="171"/>
      <c r="K70" s="142"/>
      <c r="L70" s="86"/>
      <c r="M70" s="88"/>
      <c r="N70" s="171"/>
      <c r="O70" s="142"/>
      <c r="P70" s="86"/>
      <c r="Q70" s="88"/>
      <c r="R70" s="171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142"/>
      <c r="AE70" s="138"/>
      <c r="AF70" s="146"/>
      <c r="AG70" s="21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5"/>
      <c r="F71" s="86"/>
      <c r="G71" s="142"/>
      <c r="H71" s="86"/>
      <c r="I71" s="88"/>
      <c r="J71" s="171"/>
      <c r="K71" s="142"/>
      <c r="L71" s="86"/>
      <c r="M71" s="88"/>
      <c r="N71" s="171"/>
      <c r="O71" s="142"/>
      <c r="P71" s="86"/>
      <c r="Q71" s="88"/>
      <c r="R71" s="171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142"/>
      <c r="AE71" s="138"/>
      <c r="AF71" s="146"/>
      <c r="AG71" s="21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5"/>
      <c r="F72" s="86"/>
      <c r="G72" s="142"/>
      <c r="H72" s="86"/>
      <c r="I72" s="88"/>
      <c r="J72" s="171"/>
      <c r="K72" s="142"/>
      <c r="L72" s="86"/>
      <c r="M72" s="88"/>
      <c r="N72" s="171"/>
      <c r="O72" s="142"/>
      <c r="P72" s="86"/>
      <c r="Q72" s="88"/>
      <c r="R72" s="171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142"/>
      <c r="AE72" s="138"/>
      <c r="AF72" s="146"/>
      <c r="AG72" s="21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5"/>
      <c r="F73" s="86"/>
      <c r="G73" s="142"/>
      <c r="H73" s="86"/>
      <c r="I73" s="88"/>
      <c r="J73" s="171"/>
      <c r="K73" s="142"/>
      <c r="L73" s="86"/>
      <c r="M73" s="88"/>
      <c r="N73" s="171"/>
      <c r="O73" s="142"/>
      <c r="P73" s="86"/>
      <c r="Q73" s="88"/>
      <c r="R73" s="171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142"/>
      <c r="AE73" s="138"/>
      <c r="AF73" s="146"/>
      <c r="AG73" s="21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5"/>
      <c r="F74" s="86"/>
      <c r="G74" s="142"/>
      <c r="H74" s="86"/>
      <c r="I74" s="88"/>
      <c r="J74" s="171"/>
      <c r="K74" s="142"/>
      <c r="L74" s="86"/>
      <c r="M74" s="88"/>
      <c r="N74" s="171"/>
      <c r="O74" s="142"/>
      <c r="P74" s="86"/>
      <c r="Q74" s="88"/>
      <c r="R74" s="171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142"/>
      <c r="AE74" s="138"/>
      <c r="AF74" s="146"/>
      <c r="AG74" s="21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5"/>
      <c r="F75" s="86"/>
      <c r="G75" s="142"/>
      <c r="H75" s="86"/>
      <c r="I75" s="88"/>
      <c r="J75" s="171"/>
      <c r="K75" s="142"/>
      <c r="L75" s="86"/>
      <c r="M75" s="88"/>
      <c r="N75" s="171"/>
      <c r="O75" s="142"/>
      <c r="P75" s="86"/>
      <c r="Q75" s="88"/>
      <c r="R75" s="171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142"/>
      <c r="AE75" s="138"/>
      <c r="AF75" s="146"/>
      <c r="AG75" s="21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5"/>
      <c r="F76" s="86"/>
      <c r="G76" s="142"/>
      <c r="H76" s="86"/>
      <c r="I76" s="88"/>
      <c r="J76" s="171"/>
      <c r="K76" s="142"/>
      <c r="L76" s="86"/>
      <c r="M76" s="88"/>
      <c r="N76" s="171"/>
      <c r="O76" s="142"/>
      <c r="P76" s="86"/>
      <c r="Q76" s="88"/>
      <c r="R76" s="171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142"/>
      <c r="AE76" s="138"/>
      <c r="AF76" s="146"/>
      <c r="AG76" s="21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5"/>
      <c r="F77" s="86"/>
      <c r="G77" s="142"/>
      <c r="H77" s="86"/>
      <c r="I77" s="88"/>
      <c r="J77" s="171"/>
      <c r="K77" s="142"/>
      <c r="L77" s="86"/>
      <c r="M77" s="88"/>
      <c r="N77" s="171"/>
      <c r="O77" s="142"/>
      <c r="P77" s="86"/>
      <c r="Q77" s="88"/>
      <c r="R77" s="171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142"/>
      <c r="AE77" s="138"/>
      <c r="AF77" s="146"/>
      <c r="AG77" s="21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5"/>
      <c r="F78" s="86"/>
      <c r="G78" s="142"/>
      <c r="H78" s="86"/>
      <c r="I78" s="88"/>
      <c r="J78" s="171"/>
      <c r="K78" s="142"/>
      <c r="L78" s="86"/>
      <c r="M78" s="88"/>
      <c r="N78" s="171"/>
      <c r="O78" s="142"/>
      <c r="P78" s="86"/>
      <c r="Q78" s="88"/>
      <c r="R78" s="171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142"/>
      <c r="AE78" s="138"/>
      <c r="AF78" s="146"/>
      <c r="AG78" s="21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5"/>
      <c r="F79" s="86"/>
      <c r="G79" s="142"/>
      <c r="H79" s="86"/>
      <c r="I79" s="88"/>
      <c r="J79" s="171"/>
      <c r="K79" s="142"/>
      <c r="L79" s="86"/>
      <c r="M79" s="88"/>
      <c r="N79" s="171"/>
      <c r="O79" s="142"/>
      <c r="P79" s="86"/>
      <c r="Q79" s="88"/>
      <c r="R79" s="171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142"/>
      <c r="AE79" s="138"/>
      <c r="AF79" s="146"/>
      <c r="AG79" s="21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5"/>
      <c r="F80" s="86"/>
      <c r="G80" s="142"/>
      <c r="H80" s="86"/>
      <c r="I80" s="88"/>
      <c r="J80" s="171"/>
      <c r="K80" s="142"/>
      <c r="L80" s="86"/>
      <c r="M80" s="88"/>
      <c r="N80" s="171"/>
      <c r="O80" s="142"/>
      <c r="P80" s="86"/>
      <c r="Q80" s="88"/>
      <c r="R80" s="171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142"/>
      <c r="AE80" s="138"/>
      <c r="AF80" s="146"/>
      <c r="AG80" s="21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5"/>
      <c r="F81" s="86"/>
      <c r="G81" s="142"/>
      <c r="H81" s="86"/>
      <c r="I81" s="88"/>
      <c r="J81" s="171"/>
      <c r="K81" s="142"/>
      <c r="L81" s="86"/>
      <c r="M81" s="88"/>
      <c r="N81" s="171"/>
      <c r="O81" s="142"/>
      <c r="P81" s="86"/>
      <c r="Q81" s="88"/>
      <c r="R81" s="171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142"/>
      <c r="AE81" s="138"/>
      <c r="AF81" s="146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5"/>
      <c r="F82" s="86"/>
      <c r="G82" s="142"/>
      <c r="H82" s="86"/>
      <c r="I82" s="88"/>
      <c r="J82" s="171"/>
      <c r="K82" s="142"/>
      <c r="L82" s="86"/>
      <c r="M82" s="88"/>
      <c r="N82" s="171"/>
      <c r="O82" s="142"/>
      <c r="P82" s="86"/>
      <c r="Q82" s="88"/>
      <c r="R82" s="171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142"/>
      <c r="AE82" s="138"/>
      <c r="AF82" s="146"/>
      <c r="AG82" s="21" t="str">
        <f t="shared" si="2"/>
        <v>©</v>
      </c>
    </row>
    <row r="83" spans="1:33" ht="15.75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5"/>
      <c r="F83" s="86"/>
      <c r="G83" s="142"/>
      <c r="H83" s="86"/>
      <c r="I83" s="88"/>
      <c r="J83" s="171"/>
      <c r="K83" s="142"/>
      <c r="L83" s="86"/>
      <c r="M83" s="88"/>
      <c r="N83" s="171"/>
      <c r="O83" s="142"/>
      <c r="P83" s="86"/>
      <c r="Q83" s="88"/>
      <c r="R83" s="171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142"/>
      <c r="AE83" s="138"/>
      <c r="AF83" s="146"/>
      <c r="AG83" s="21" t="str">
        <f t="shared" si="2"/>
        <v>©</v>
      </c>
    </row>
    <row r="84" spans="1:33" ht="15.75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5"/>
      <c r="F84" s="86"/>
      <c r="G84" s="142"/>
      <c r="H84" s="86"/>
      <c r="I84" s="88"/>
      <c r="J84" s="171"/>
      <c r="K84" s="142"/>
      <c r="L84" s="86"/>
      <c r="M84" s="88"/>
      <c r="N84" s="171"/>
      <c r="O84" s="142"/>
      <c r="P84" s="86"/>
      <c r="Q84" s="88"/>
      <c r="R84" s="171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142"/>
      <c r="AE84" s="138"/>
      <c r="AF84" s="146"/>
      <c r="AG84" s="21" t="str">
        <f t="shared" si="2"/>
        <v>©</v>
      </c>
    </row>
    <row r="85" spans="1:33" ht="15.75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5"/>
      <c r="F85" s="86"/>
      <c r="G85" s="142"/>
      <c r="H85" s="86"/>
      <c r="I85" s="88"/>
      <c r="J85" s="171"/>
      <c r="K85" s="142"/>
      <c r="L85" s="86"/>
      <c r="M85" s="88"/>
      <c r="N85" s="171"/>
      <c r="O85" s="142"/>
      <c r="P85" s="86"/>
      <c r="Q85" s="88"/>
      <c r="R85" s="171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142"/>
      <c r="AE85" s="138"/>
      <c r="AF85" s="146"/>
      <c r="AG85" s="21" t="str">
        <f t="shared" si="2"/>
        <v>©</v>
      </c>
    </row>
    <row r="86" spans="1:33" ht="15.75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5"/>
      <c r="F86" s="86"/>
      <c r="G86" s="142"/>
      <c r="H86" s="86"/>
      <c r="I86" s="88"/>
      <c r="J86" s="171"/>
      <c r="K86" s="142"/>
      <c r="L86" s="86"/>
      <c r="M86" s="88"/>
      <c r="N86" s="171"/>
      <c r="O86" s="142"/>
      <c r="P86" s="86"/>
      <c r="Q86" s="88"/>
      <c r="R86" s="171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142"/>
      <c r="AE86" s="138"/>
      <c r="AF86" s="146"/>
      <c r="AG86" s="21" t="str">
        <f t="shared" si="2"/>
        <v>©</v>
      </c>
    </row>
    <row r="87" spans="1:33" ht="15.75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5"/>
      <c r="F87" s="86"/>
      <c r="G87" s="142"/>
      <c r="H87" s="86"/>
      <c r="I87" s="88"/>
      <c r="J87" s="171"/>
      <c r="K87" s="142"/>
      <c r="L87" s="86"/>
      <c r="M87" s="88"/>
      <c r="N87" s="171"/>
      <c r="O87" s="142"/>
      <c r="P87" s="86"/>
      <c r="Q87" s="88"/>
      <c r="R87" s="171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142"/>
      <c r="AE87" s="138"/>
      <c r="AF87" s="146"/>
      <c r="AG87" s="21" t="str">
        <f t="shared" si="2"/>
        <v>©</v>
      </c>
    </row>
    <row r="88" spans="1:33" ht="16.5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3"/>
      <c r="F88" s="94"/>
      <c r="G88" s="144"/>
      <c r="H88" s="94"/>
      <c r="I88" s="96"/>
      <c r="J88" s="173"/>
      <c r="K88" s="144"/>
      <c r="L88" s="94"/>
      <c r="M88" s="96"/>
      <c r="N88" s="173"/>
      <c r="O88" s="144"/>
      <c r="P88" s="94"/>
      <c r="Q88" s="96"/>
      <c r="R88" s="173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144"/>
      <c r="AE88" s="139"/>
      <c r="AF88" s="147"/>
      <c r="AG88" s="99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8"/>
  <sheetViews>
    <sheetView zoomScalePageLayoutView="0" workbookViewId="0" topLeftCell="A1">
      <selection activeCell="AF62" sqref="AF62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75390625" style="1" hidden="1" customWidth="1"/>
    <col min="18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2" t="s">
        <v>229</v>
      </c>
      <c r="D1" s="212"/>
      <c r="E1" s="212"/>
      <c r="F1" s="212"/>
      <c r="G1" s="212"/>
    </row>
    <row r="2" spans="3:33" ht="13.5" thickBot="1">
      <c r="C2" s="1" t="s">
        <v>502</v>
      </c>
      <c r="AG2" s="1">
        <f>(COUNTIF(AG4:AG83,"nebyl"))</f>
        <v>0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3" t="s">
        <v>226</v>
      </c>
      <c r="AF3" s="13" t="s">
        <v>25</v>
      </c>
      <c r="AG3" s="13" t="s">
        <v>20</v>
      </c>
    </row>
    <row r="4" spans="1:34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13">
        <v>160</v>
      </c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  <c r="AE4" s="137">
        <v>0</v>
      </c>
      <c r="AF4" s="117">
        <v>31.12</v>
      </c>
      <c r="AG4" s="21">
        <f>IF(C4=0,"©",IF(COUNTA(E4:AD4)=0,"nebyl",IF((SUM(E4:AE4)-AF4)&lt;0,"0,00",(SUM(E4:AE4)-AF4))))</f>
        <v>128.88</v>
      </c>
      <c r="AH4" s="181"/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Bečvář</v>
      </c>
      <c r="D5" s="7" t="str">
        <f>Prezentace!D6</f>
        <v>Josef</v>
      </c>
      <c r="E5" s="85">
        <v>160</v>
      </c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8"/>
      <c r="AE5" s="138">
        <v>0</v>
      </c>
      <c r="AF5" s="89">
        <v>28.18</v>
      </c>
      <c r="AG5" s="21">
        <f aca="true" t="shared" si="0" ref="AG5:AG68">IF(C5=0,"©",IF(COUNTA(E5:AD5)=0,"nebyl",IF((SUM(E5:AE5)-AF5)&lt;0,"0,00",(SUM(E5:AE5)-AF5))))</f>
        <v>131.82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5">
        <v>160</v>
      </c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8"/>
      <c r="AE6" s="138">
        <v>0</v>
      </c>
      <c r="AF6" s="89">
        <v>20.98</v>
      </c>
      <c r="AG6" s="21">
        <f t="shared" si="0"/>
        <v>139.02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Beiglová</v>
      </c>
      <c r="D7" s="7" t="str">
        <f>Prezentace!D8</f>
        <v>Darja</v>
      </c>
      <c r="E7" s="85">
        <v>160</v>
      </c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138">
        <v>0</v>
      </c>
      <c r="AF7" s="89">
        <v>40.72</v>
      </c>
      <c r="AG7" s="21">
        <f t="shared" si="0"/>
        <v>119.28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</v>
      </c>
      <c r="D8" s="7" t="str">
        <f>Prezentace!D9</f>
        <v>Vojtěch</v>
      </c>
      <c r="E8" s="85">
        <v>160</v>
      </c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138">
        <v>0</v>
      </c>
      <c r="AF8" s="89">
        <v>21.57</v>
      </c>
      <c r="AG8" s="21">
        <f t="shared" si="0"/>
        <v>138.43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Červenka</v>
      </c>
      <c r="D9" s="7" t="str">
        <f>Prezentace!D10</f>
        <v>Pavel</v>
      </c>
      <c r="E9" s="85">
        <v>160</v>
      </c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8"/>
      <c r="AE9" s="138">
        <v>0</v>
      </c>
      <c r="AF9" s="89">
        <v>18.88</v>
      </c>
      <c r="AG9" s="21">
        <f t="shared" si="0"/>
        <v>141.12</v>
      </c>
    </row>
    <row r="10" spans="1:33" ht="15.75">
      <c r="A10" s="18">
        <f>Prezentace!A11</f>
        <v>7</v>
      </c>
      <c r="B10" s="15" t="str">
        <f>Prezentace!B11</f>
        <v>R</v>
      </c>
      <c r="C10" s="10" t="str">
        <f>Prezentace!C11</f>
        <v>Červenka</v>
      </c>
      <c r="D10" s="7" t="str">
        <f>Prezentace!D11</f>
        <v>Pavel</v>
      </c>
      <c r="E10" s="85">
        <v>160</v>
      </c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138">
        <v>0</v>
      </c>
      <c r="AF10" s="89">
        <v>30.3</v>
      </c>
      <c r="AG10" s="21">
        <f t="shared" si="0"/>
        <v>129.7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Čihák</v>
      </c>
      <c r="D11" s="7" t="str">
        <f>Prezentace!D12</f>
        <v>Josef</v>
      </c>
      <c r="E11" s="85">
        <v>160</v>
      </c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8"/>
      <c r="AE11" s="138">
        <v>0</v>
      </c>
      <c r="AF11" s="89">
        <v>21.99</v>
      </c>
      <c r="AG11" s="21">
        <f t="shared" si="0"/>
        <v>138.01</v>
      </c>
    </row>
    <row r="12" spans="1:33" ht="15.75">
      <c r="A12" s="18">
        <f>Prezentace!A13</f>
        <v>9</v>
      </c>
      <c r="B12" s="15" t="str">
        <f>Prezentace!B13</f>
        <v>R</v>
      </c>
      <c r="C12" s="10" t="str">
        <f>Prezentace!C13</f>
        <v>Čihák</v>
      </c>
      <c r="D12" s="7" t="str">
        <f>Prezentace!D13</f>
        <v>Josef</v>
      </c>
      <c r="E12" s="85">
        <v>160</v>
      </c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  <c r="AE12" s="138">
        <v>0</v>
      </c>
      <c r="AF12" s="89">
        <v>27.87</v>
      </c>
      <c r="AG12" s="21">
        <f t="shared" si="0"/>
        <v>132.13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Dvořák</v>
      </c>
      <c r="D13" s="7" t="str">
        <f>Prezentace!D14</f>
        <v>Vladislav</v>
      </c>
      <c r="E13" s="85">
        <v>160</v>
      </c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138">
        <v>0</v>
      </c>
      <c r="AF13" s="89">
        <v>16.74</v>
      </c>
      <c r="AG13" s="21">
        <f t="shared" si="0"/>
        <v>143.26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Fiala</v>
      </c>
      <c r="D14" s="7" t="str">
        <f>Prezentace!D15</f>
        <v>Miroslav</v>
      </c>
      <c r="E14" s="85">
        <v>160</v>
      </c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138">
        <v>0</v>
      </c>
      <c r="AF14" s="89">
        <v>23.1</v>
      </c>
      <c r="AG14" s="21">
        <f t="shared" si="0"/>
        <v>136.9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Florián</v>
      </c>
      <c r="D15" s="7" t="str">
        <f>Prezentace!D16</f>
        <v>Petr</v>
      </c>
      <c r="E15" s="85">
        <v>160</v>
      </c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138">
        <v>0</v>
      </c>
      <c r="AF15" s="89">
        <v>25.15</v>
      </c>
      <c r="AG15" s="21">
        <f t="shared" si="0"/>
        <v>134.85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Hátle</v>
      </c>
      <c r="D16" s="7" t="str">
        <f>Prezentace!D17</f>
        <v>Jan</v>
      </c>
      <c r="E16" s="85">
        <v>160</v>
      </c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8"/>
      <c r="AE16" s="138">
        <v>0</v>
      </c>
      <c r="AF16" s="89">
        <v>26.71</v>
      </c>
      <c r="AG16" s="21">
        <f t="shared" si="0"/>
        <v>133.29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Herceg</v>
      </c>
      <c r="D17" s="7" t="str">
        <f>Prezentace!D18</f>
        <v>Bohumil</v>
      </c>
      <c r="E17" s="85">
        <v>160</v>
      </c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  <c r="AE17" s="138">
        <v>0</v>
      </c>
      <c r="AF17" s="89">
        <v>25.29</v>
      </c>
      <c r="AG17" s="21">
        <f t="shared" si="0"/>
        <v>134.71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Jelínek</v>
      </c>
      <c r="D18" s="7" t="str">
        <f>Prezentace!D19</f>
        <v>Antonín</v>
      </c>
      <c r="E18" s="85">
        <v>160</v>
      </c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8"/>
      <c r="AE18" s="138">
        <v>0</v>
      </c>
      <c r="AF18" s="89">
        <v>22.58</v>
      </c>
      <c r="AG18" s="21">
        <f t="shared" si="0"/>
        <v>137.42000000000002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Jelínek</v>
      </c>
      <c r="D19" s="7" t="str">
        <f>Prezentace!D20</f>
        <v>Antonín</v>
      </c>
      <c r="E19" s="85">
        <v>160</v>
      </c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8"/>
      <c r="AE19" s="138">
        <v>0</v>
      </c>
      <c r="AF19" s="89">
        <v>28.11</v>
      </c>
      <c r="AG19" s="21">
        <f t="shared" si="0"/>
        <v>131.89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5">
        <v>160</v>
      </c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138">
        <v>0</v>
      </c>
      <c r="AF20" s="89">
        <v>42.12</v>
      </c>
      <c r="AG20" s="21">
        <f t="shared" si="0"/>
        <v>117.88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Jírů</v>
      </c>
      <c r="D21" s="7" t="str">
        <f>Prezentace!D22</f>
        <v>Václav</v>
      </c>
      <c r="E21" s="85">
        <v>160</v>
      </c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8"/>
      <c r="AE21" s="138">
        <v>0</v>
      </c>
      <c r="AF21" s="89">
        <v>20.77</v>
      </c>
      <c r="AG21" s="21">
        <f t="shared" si="0"/>
        <v>139.23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Jungwirth</v>
      </c>
      <c r="D22" s="7" t="str">
        <f>Prezentace!D23</f>
        <v>Jan</v>
      </c>
      <c r="E22" s="85">
        <v>160</v>
      </c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8"/>
      <c r="AE22" s="138">
        <v>0</v>
      </c>
      <c r="AF22" s="89">
        <v>16.95</v>
      </c>
      <c r="AG22" s="21">
        <f t="shared" si="0"/>
        <v>143.05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Kadlec</v>
      </c>
      <c r="D23" s="7" t="str">
        <f>Prezentace!D24</f>
        <v>David</v>
      </c>
      <c r="E23" s="85">
        <v>160</v>
      </c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138">
        <v>0</v>
      </c>
      <c r="AF23" s="89">
        <v>48.25</v>
      </c>
      <c r="AG23" s="21">
        <f t="shared" si="0"/>
        <v>111.75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Kališ</v>
      </c>
      <c r="D24" s="7" t="str">
        <f>Prezentace!D25</f>
        <v>Petr</v>
      </c>
      <c r="E24" s="85">
        <v>160</v>
      </c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138">
        <v>0</v>
      </c>
      <c r="AF24" s="89">
        <v>15.12</v>
      </c>
      <c r="AG24" s="21">
        <f t="shared" si="0"/>
        <v>144.88</v>
      </c>
    </row>
    <row r="25" spans="1:33" ht="15.75">
      <c r="A25" s="18">
        <f>Prezentace!A26</f>
        <v>22</v>
      </c>
      <c r="B25" s="15" t="str">
        <f>Prezentace!B26</f>
        <v>R</v>
      </c>
      <c r="C25" s="10" t="str">
        <f>Prezentace!C26</f>
        <v>Kališ</v>
      </c>
      <c r="D25" s="7" t="str">
        <f>Prezentace!D26</f>
        <v>Petr</v>
      </c>
      <c r="E25" s="85">
        <v>160</v>
      </c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  <c r="AE25" s="138">
        <v>0</v>
      </c>
      <c r="AF25" s="89">
        <v>24.19</v>
      </c>
      <c r="AG25" s="21">
        <f t="shared" si="0"/>
        <v>135.81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Kališová</v>
      </c>
      <c r="D26" s="7" t="str">
        <f>Prezentace!D27</f>
        <v>Monika</v>
      </c>
      <c r="E26" s="85">
        <v>160</v>
      </c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138">
        <v>0</v>
      </c>
      <c r="AF26" s="89">
        <v>28.95</v>
      </c>
      <c r="AG26" s="21">
        <f t="shared" si="0"/>
        <v>131.05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85">
        <v>160</v>
      </c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  <c r="AE27" s="138">
        <v>0</v>
      </c>
      <c r="AF27" s="89">
        <v>21.41</v>
      </c>
      <c r="AG27" s="21">
        <f t="shared" si="0"/>
        <v>138.59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85">
        <v>160</v>
      </c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8"/>
      <c r="AE28" s="138">
        <v>0</v>
      </c>
      <c r="AF28" s="89">
        <v>18.5</v>
      </c>
      <c r="AG28" s="21">
        <f t="shared" si="0"/>
        <v>141.5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Kostříž</v>
      </c>
      <c r="D29" s="7" t="str">
        <f>Prezentace!D30</f>
        <v>Jaroslav</v>
      </c>
      <c r="E29" s="85">
        <v>160</v>
      </c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8"/>
      <c r="AE29" s="138">
        <v>0</v>
      </c>
      <c r="AF29" s="89">
        <v>23.01</v>
      </c>
      <c r="AG29" s="21">
        <f t="shared" si="0"/>
        <v>136.99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Král</v>
      </c>
      <c r="D30" s="7" t="str">
        <f>Prezentace!D31</f>
        <v>Jiří</v>
      </c>
      <c r="E30" s="85">
        <v>160</v>
      </c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138">
        <v>-10</v>
      </c>
      <c r="AF30" s="89">
        <v>20.28</v>
      </c>
      <c r="AG30" s="21">
        <f t="shared" si="0"/>
        <v>129.72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Macourek</v>
      </c>
      <c r="D31" s="7" t="str">
        <f>Prezentace!D32</f>
        <v>Tomáš</v>
      </c>
      <c r="E31" s="85">
        <v>160</v>
      </c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  <c r="AE31" s="138">
        <v>0</v>
      </c>
      <c r="AF31" s="89">
        <v>40.6</v>
      </c>
      <c r="AG31" s="21">
        <f t="shared" si="0"/>
        <v>119.4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Machek</v>
      </c>
      <c r="D32" s="7" t="str">
        <f>Prezentace!D33</f>
        <v>Pavel</v>
      </c>
      <c r="E32" s="85">
        <v>160</v>
      </c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8"/>
      <c r="AE32" s="138">
        <v>0</v>
      </c>
      <c r="AF32" s="89">
        <v>20.42</v>
      </c>
      <c r="AG32" s="21">
        <f t="shared" si="0"/>
        <v>139.57999999999998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Marek</v>
      </c>
      <c r="D33" s="7" t="str">
        <f>Prezentace!D34</f>
        <v>Jakub</v>
      </c>
      <c r="E33" s="85">
        <v>160</v>
      </c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8"/>
      <c r="AE33" s="138">
        <v>0</v>
      </c>
      <c r="AF33" s="89">
        <v>35.97</v>
      </c>
      <c r="AG33" s="21">
        <f t="shared" si="0"/>
        <v>124.03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85">
        <v>160</v>
      </c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8"/>
      <c r="AE34" s="138">
        <v>0</v>
      </c>
      <c r="AF34" s="89">
        <v>17.81</v>
      </c>
      <c r="AG34" s="21">
        <f t="shared" si="0"/>
        <v>142.19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Matějka</v>
      </c>
      <c r="D35" s="7" t="str">
        <f>Prezentace!D36</f>
        <v>Milan</v>
      </c>
      <c r="E35" s="85">
        <v>160</v>
      </c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8"/>
      <c r="AE35" s="138">
        <v>-10</v>
      </c>
      <c r="AF35" s="89">
        <v>37.15</v>
      </c>
      <c r="AG35" s="21">
        <f t="shared" si="0"/>
        <v>112.85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Mesároš</v>
      </c>
      <c r="D36" s="7" t="str">
        <f>Prezentace!D37</f>
        <v>Štefan</v>
      </c>
      <c r="E36" s="85">
        <v>160</v>
      </c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138">
        <v>0</v>
      </c>
      <c r="AF36" s="89">
        <v>19.13</v>
      </c>
      <c r="AG36" s="21">
        <f t="shared" si="0"/>
        <v>140.87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Mironiuk</v>
      </c>
      <c r="D37" s="7" t="str">
        <f>Prezentace!D38</f>
        <v>Zdeněk</v>
      </c>
      <c r="E37" s="85">
        <v>160</v>
      </c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138">
        <v>0</v>
      </c>
      <c r="AF37" s="89">
        <v>16.56</v>
      </c>
      <c r="AG37" s="21">
        <f t="shared" si="0"/>
        <v>143.44</v>
      </c>
    </row>
    <row r="38" spans="1:33" ht="15.75">
      <c r="A38" s="18">
        <f>Prezentace!A39</f>
        <v>35</v>
      </c>
      <c r="B38" s="15" t="str">
        <f>Prezentace!B39</f>
        <v>R</v>
      </c>
      <c r="C38" s="10" t="str">
        <f>Prezentace!C39</f>
        <v>Mironiuk</v>
      </c>
      <c r="D38" s="7" t="str">
        <f>Prezentace!D39</f>
        <v>Zdeněk</v>
      </c>
      <c r="E38" s="85">
        <v>160</v>
      </c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8"/>
      <c r="AE38" s="138">
        <v>0</v>
      </c>
      <c r="AF38" s="89">
        <v>27.25</v>
      </c>
      <c r="AG38" s="21">
        <f t="shared" si="0"/>
        <v>132.75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Němeček</v>
      </c>
      <c r="D39" s="7" t="str">
        <f>Prezentace!D40</f>
        <v>Pavel</v>
      </c>
      <c r="E39" s="85">
        <v>160</v>
      </c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8"/>
      <c r="AE39" s="138">
        <v>0</v>
      </c>
      <c r="AF39" s="89">
        <v>16.44</v>
      </c>
      <c r="AG39" s="21">
        <f t="shared" si="0"/>
        <v>143.56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Pavlíček</v>
      </c>
      <c r="D40" s="7" t="str">
        <f>Prezentace!D41</f>
        <v>Jan</v>
      </c>
      <c r="E40" s="85">
        <v>160</v>
      </c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8"/>
      <c r="AE40" s="138">
        <v>0</v>
      </c>
      <c r="AF40" s="89">
        <v>39.49</v>
      </c>
      <c r="AG40" s="21">
        <f t="shared" si="0"/>
        <v>120.50999999999999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Pech</v>
      </c>
      <c r="D41" s="7" t="str">
        <f>Prezentace!D42</f>
        <v>Jan</v>
      </c>
      <c r="E41" s="85">
        <v>160</v>
      </c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8"/>
      <c r="AE41" s="138">
        <v>0</v>
      </c>
      <c r="AF41" s="89">
        <v>32.42</v>
      </c>
      <c r="AG41" s="21">
        <f t="shared" si="0"/>
        <v>127.58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85">
        <v>160</v>
      </c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/>
      <c r="AE42" s="138">
        <v>0</v>
      </c>
      <c r="AF42" s="89">
        <v>22.71</v>
      </c>
      <c r="AG42" s="21">
        <f t="shared" si="0"/>
        <v>137.29</v>
      </c>
    </row>
    <row r="43" spans="1:33" ht="15.75">
      <c r="A43" s="18">
        <f>Prezentace!A44</f>
        <v>40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85">
        <v>160</v>
      </c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/>
      <c r="AE43" s="138">
        <v>0</v>
      </c>
      <c r="AF43" s="89">
        <v>29.49</v>
      </c>
      <c r="AG43" s="21">
        <f t="shared" si="0"/>
        <v>130.51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85">
        <v>160</v>
      </c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8"/>
      <c r="AE44" s="138">
        <v>0</v>
      </c>
      <c r="AF44" s="89">
        <v>32.55</v>
      </c>
      <c r="AG44" s="21">
        <f t="shared" si="0"/>
        <v>127.45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85">
        <v>160</v>
      </c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138">
        <v>0</v>
      </c>
      <c r="AF45" s="89">
        <v>16.49</v>
      </c>
      <c r="AG45" s="21">
        <f t="shared" si="0"/>
        <v>143.51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85">
        <v>160</v>
      </c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8"/>
      <c r="AE46" s="138">
        <v>0</v>
      </c>
      <c r="AF46" s="89">
        <v>24.13</v>
      </c>
      <c r="AG46" s="21">
        <f t="shared" si="0"/>
        <v>135.87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Seitl</v>
      </c>
      <c r="D47" s="7" t="str">
        <f>Prezentace!D48</f>
        <v>Aleš</v>
      </c>
      <c r="E47" s="85">
        <v>160</v>
      </c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138">
        <v>0</v>
      </c>
      <c r="AF47" s="89">
        <v>19.17</v>
      </c>
      <c r="AG47" s="21">
        <f t="shared" si="0"/>
        <v>140.82999999999998</v>
      </c>
    </row>
    <row r="48" spans="1:33" ht="15.75">
      <c r="A48" s="18">
        <f>Prezentace!A49</f>
        <v>45</v>
      </c>
      <c r="B48" s="15" t="str">
        <f>Prezentace!B49</f>
        <v>R</v>
      </c>
      <c r="C48" s="10" t="str">
        <f>Prezentace!C49</f>
        <v>Seitl</v>
      </c>
      <c r="D48" s="7" t="str">
        <f>Prezentace!D49</f>
        <v>Aleš</v>
      </c>
      <c r="E48" s="85">
        <v>160</v>
      </c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8"/>
      <c r="AE48" s="138">
        <v>0</v>
      </c>
      <c r="AF48" s="89">
        <v>23.88</v>
      </c>
      <c r="AG48" s="21">
        <f t="shared" si="0"/>
        <v>136.12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Seitl</v>
      </c>
      <c r="D49" s="7" t="str">
        <f>Prezentace!D50</f>
        <v>Karel</v>
      </c>
      <c r="E49" s="85">
        <v>160</v>
      </c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8"/>
      <c r="AE49" s="138">
        <v>0</v>
      </c>
      <c r="AF49" s="89">
        <v>23.76</v>
      </c>
      <c r="AG49" s="21">
        <f t="shared" si="0"/>
        <v>136.24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Seitlová</v>
      </c>
      <c r="D50" s="7" t="str">
        <f>Prezentace!D51</f>
        <v>Monika</v>
      </c>
      <c r="E50" s="85">
        <v>160</v>
      </c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8"/>
      <c r="AE50" s="138">
        <v>0</v>
      </c>
      <c r="AF50" s="89">
        <v>61.64</v>
      </c>
      <c r="AG50" s="21">
        <f t="shared" si="0"/>
        <v>98.36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Smejkal</v>
      </c>
      <c r="D51" s="7" t="str">
        <f>Prezentace!D52</f>
        <v>Martin</v>
      </c>
      <c r="E51" s="85">
        <v>160</v>
      </c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8"/>
      <c r="AE51" s="138">
        <v>0</v>
      </c>
      <c r="AF51" s="89">
        <v>14.47</v>
      </c>
      <c r="AG51" s="21">
        <f t="shared" si="0"/>
        <v>145.53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Sokolík</v>
      </c>
      <c r="D52" s="7" t="str">
        <f>Prezentace!D53</f>
        <v>Jaroslav</v>
      </c>
      <c r="E52" s="85">
        <v>160</v>
      </c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8"/>
      <c r="AE52" s="138">
        <v>0</v>
      </c>
      <c r="AF52" s="89">
        <v>15.03</v>
      </c>
      <c r="AG52" s="21">
        <f t="shared" si="0"/>
        <v>144.97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Svoboda</v>
      </c>
      <c r="D53" s="7" t="str">
        <f>Prezentace!D54</f>
        <v>Michal</v>
      </c>
      <c r="E53" s="85">
        <v>160</v>
      </c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8"/>
      <c r="AE53" s="138">
        <v>0</v>
      </c>
      <c r="AF53" s="89">
        <v>14.92</v>
      </c>
      <c r="AG53" s="21">
        <f t="shared" si="0"/>
        <v>145.08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Škvor</v>
      </c>
      <c r="D54" s="7" t="str">
        <f>Prezentace!D55</f>
        <v>Filip</v>
      </c>
      <c r="E54" s="85">
        <v>160</v>
      </c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8"/>
      <c r="AE54" s="138">
        <v>0</v>
      </c>
      <c r="AF54" s="89">
        <v>25.15</v>
      </c>
      <c r="AG54" s="21">
        <f t="shared" si="0"/>
        <v>134.85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Švec</v>
      </c>
      <c r="D55" s="7" t="str">
        <f>Prezentace!D56</f>
        <v>Jaroslav</v>
      </c>
      <c r="E55" s="85">
        <v>160</v>
      </c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8"/>
      <c r="AE55" s="138">
        <v>0</v>
      </c>
      <c r="AF55" s="89">
        <v>47</v>
      </c>
      <c r="AG55" s="21">
        <f t="shared" si="0"/>
        <v>113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Švihálek</v>
      </c>
      <c r="D56" s="7" t="str">
        <f>Prezentace!D57</f>
        <v>Jiří</v>
      </c>
      <c r="E56" s="85">
        <v>160</v>
      </c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8"/>
      <c r="AE56" s="138">
        <v>0</v>
      </c>
      <c r="AF56" s="89">
        <v>23.52</v>
      </c>
      <c r="AG56" s="21">
        <f t="shared" si="0"/>
        <v>136.48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Švihálek</v>
      </c>
      <c r="D57" s="7" t="str">
        <f>Prezentace!D58</f>
        <v>Jiří</v>
      </c>
      <c r="E57" s="85">
        <v>160</v>
      </c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8"/>
      <c r="AE57" s="138">
        <v>0</v>
      </c>
      <c r="AF57" s="89">
        <v>32.71</v>
      </c>
      <c r="AG57" s="21">
        <f t="shared" si="0"/>
        <v>127.28999999999999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Tišer</v>
      </c>
      <c r="D58" s="7" t="str">
        <f>Prezentace!D59</f>
        <v>Marian</v>
      </c>
      <c r="E58" s="85">
        <v>160</v>
      </c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8"/>
      <c r="AE58" s="138">
        <v>0</v>
      </c>
      <c r="AF58" s="89">
        <v>52.2</v>
      </c>
      <c r="AG58" s="21">
        <f t="shared" si="0"/>
        <v>107.8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Toman</v>
      </c>
      <c r="D59" s="7" t="str">
        <f>Prezentace!D60</f>
        <v>František</v>
      </c>
      <c r="E59" s="85">
        <v>160</v>
      </c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8"/>
      <c r="AE59" s="138">
        <v>0</v>
      </c>
      <c r="AF59" s="89">
        <v>22.41</v>
      </c>
      <c r="AG59" s="21">
        <f t="shared" si="0"/>
        <v>137.59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Vejslík</v>
      </c>
      <c r="D60" s="7" t="str">
        <f>Prezentace!D61</f>
        <v>Vladimír</v>
      </c>
      <c r="E60" s="85">
        <v>160</v>
      </c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8"/>
      <c r="AE60" s="138">
        <v>0</v>
      </c>
      <c r="AF60" s="89">
        <v>38.15</v>
      </c>
      <c r="AG60" s="21">
        <f t="shared" si="0"/>
        <v>121.85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Žemlička</v>
      </c>
      <c r="D61" s="7" t="str">
        <f>Prezentace!D62</f>
        <v>Ladislav</v>
      </c>
      <c r="E61" s="85">
        <v>160</v>
      </c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138">
        <v>0</v>
      </c>
      <c r="AF61" s="89">
        <v>26.38</v>
      </c>
      <c r="AG61" s="21">
        <f t="shared" si="0"/>
        <v>133.62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Žemličková</v>
      </c>
      <c r="D62" s="7" t="str">
        <f>Prezentace!D63</f>
        <v>Marie</v>
      </c>
      <c r="E62" s="85">
        <v>160</v>
      </c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138">
        <v>0</v>
      </c>
      <c r="AF62" s="89">
        <v>28.43</v>
      </c>
      <c r="AG62" s="21">
        <f t="shared" si="0"/>
        <v>131.57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Kejř</v>
      </c>
      <c r="D63" s="7" t="str">
        <f>Prezentace!D64</f>
        <v>Karel</v>
      </c>
      <c r="E63" s="85">
        <v>160</v>
      </c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138">
        <v>0</v>
      </c>
      <c r="AF63" s="89">
        <v>19.45</v>
      </c>
      <c r="AG63" s="21">
        <f t="shared" si="0"/>
        <v>140.55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Bűrgermeister</v>
      </c>
      <c r="D64" s="7" t="str">
        <f>Prezentace!D65</f>
        <v>Martin</v>
      </c>
      <c r="E64" s="85">
        <v>160</v>
      </c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138">
        <v>0</v>
      </c>
      <c r="AF64" s="89">
        <v>28.51</v>
      </c>
      <c r="AG64" s="21">
        <f t="shared" si="0"/>
        <v>131.49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5"/>
      <c r="F65" s="86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138"/>
      <c r="AF65" s="89"/>
      <c r="AG65" s="21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5"/>
      <c r="F66" s="86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8"/>
      <c r="AE66" s="138"/>
      <c r="AF66" s="89"/>
      <c r="AG66" s="21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5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138"/>
      <c r="AF67" s="89"/>
      <c r="AG67" s="21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5"/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138"/>
      <c r="AF68" s="89"/>
      <c r="AG68" s="21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5"/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8"/>
      <c r="AE69" s="138"/>
      <c r="AF69" s="89"/>
      <c r="AG69" s="21" t="str">
        <f aca="true" t="shared" si="1" ref="AG69:AG80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5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8"/>
      <c r="AE70" s="138"/>
      <c r="AF70" s="89"/>
      <c r="AG70" s="21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5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8"/>
      <c r="AE71" s="138"/>
      <c r="AF71" s="89"/>
      <c r="AG71" s="21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5"/>
      <c r="F72" s="86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8"/>
      <c r="AE72" s="138"/>
      <c r="AF72" s="89"/>
      <c r="AG72" s="21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5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8"/>
      <c r="AE73" s="138"/>
      <c r="AF73" s="89"/>
      <c r="AG73" s="21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5"/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8"/>
      <c r="AE74" s="138"/>
      <c r="AF74" s="89"/>
      <c r="AG74" s="21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5"/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8"/>
      <c r="AE75" s="138"/>
      <c r="AF75" s="89"/>
      <c r="AG75" s="21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5"/>
      <c r="F76" s="86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8"/>
      <c r="AE76" s="138"/>
      <c r="AF76" s="89"/>
      <c r="AG76" s="21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5"/>
      <c r="F77" s="86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8"/>
      <c r="AE77" s="138"/>
      <c r="AF77" s="89"/>
      <c r="AG77" s="21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5"/>
      <c r="F78" s="86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8"/>
      <c r="AE78" s="138"/>
      <c r="AF78" s="89"/>
      <c r="AG78" s="21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5"/>
      <c r="F79" s="86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8"/>
      <c r="AE79" s="138"/>
      <c r="AF79" s="89"/>
      <c r="AG79" s="21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5"/>
      <c r="F80" s="86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8"/>
      <c r="AE80" s="138"/>
      <c r="AF80" s="89"/>
      <c r="AG80" s="21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8"/>
      <c r="AE81" s="138"/>
      <c r="AF81" s="89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5"/>
      <c r="F82" s="86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8"/>
      <c r="AE82" s="138"/>
      <c r="AF82" s="89"/>
      <c r="AG82" s="21" t="str">
        <f t="shared" si="2"/>
        <v>©</v>
      </c>
    </row>
    <row r="83" spans="1:33" ht="15.75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5"/>
      <c r="F83" s="86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8"/>
      <c r="AE83" s="138"/>
      <c r="AF83" s="89"/>
      <c r="AG83" s="21" t="str">
        <f t="shared" si="2"/>
        <v>©</v>
      </c>
    </row>
    <row r="84" spans="1:33" ht="15.75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5"/>
      <c r="F84" s="8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8"/>
      <c r="AE84" s="138"/>
      <c r="AF84" s="89"/>
      <c r="AG84" s="21" t="str">
        <f t="shared" si="2"/>
        <v>©</v>
      </c>
    </row>
    <row r="85" spans="1:33" ht="15.75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5"/>
      <c r="F85" s="8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8"/>
      <c r="AE85" s="138"/>
      <c r="AF85" s="89"/>
      <c r="AG85" s="21" t="str">
        <f t="shared" si="2"/>
        <v>©</v>
      </c>
    </row>
    <row r="86" spans="1:33" ht="15.75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8"/>
      <c r="AE86" s="138"/>
      <c r="AF86" s="89"/>
      <c r="AG86" s="21" t="str">
        <f t="shared" si="2"/>
        <v>©</v>
      </c>
    </row>
    <row r="87" spans="1:33" ht="15.75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5"/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8"/>
      <c r="AE87" s="138"/>
      <c r="AF87" s="89"/>
      <c r="AG87" s="21" t="str">
        <f t="shared" si="2"/>
        <v>©</v>
      </c>
    </row>
    <row r="88" spans="1:33" ht="16.5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3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6"/>
      <c r="AE88" s="139"/>
      <c r="AF88" s="97"/>
      <c r="AG88" s="99" t="str">
        <f t="shared" si="2"/>
        <v>©</v>
      </c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90"/>
  <sheetViews>
    <sheetView zoomScalePageLayoutView="0" workbookViewId="0" topLeftCell="A3">
      <pane ySplit="540" topLeftCell="A1" activePane="bottomLeft" state="split"/>
      <selection pane="topLeft" activeCell="E3" sqref="E1:AE16384"/>
      <selection pane="bottomLeft" activeCell="E4" sqref="E4"/>
    </sheetView>
  </sheetViews>
  <sheetFormatPr defaultColWidth="9.00390625" defaultRowHeight="12.75"/>
  <cols>
    <col min="1" max="1" width="3.00390625" style="1" bestFit="1" customWidth="1"/>
    <col min="2" max="2" width="5.00390625" style="12" customWidth="1"/>
    <col min="3" max="3" width="17.375" style="1" customWidth="1"/>
    <col min="4" max="4" width="13.625" style="1" customWidth="1"/>
    <col min="5" max="5" width="6.875" style="1" customWidth="1"/>
    <col min="6" max="17" width="4.375" style="1" customWidth="1"/>
    <col min="18" max="30" width="3.75390625" style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12" t="s">
        <v>230</v>
      </c>
      <c r="D1" s="212"/>
      <c r="E1" s="212"/>
      <c r="F1" s="212"/>
      <c r="G1" s="212"/>
    </row>
    <row r="2" spans="3:33" ht="13.5" thickBot="1">
      <c r="C2" s="1" t="s">
        <v>488</v>
      </c>
      <c r="AG2" s="1">
        <f>(COUNTIF(AG4:AG83,"nebyl"))</f>
        <v>61</v>
      </c>
    </row>
    <row r="3" spans="3:33" ht="16.5" thickBot="1">
      <c r="C3" s="2"/>
      <c r="D3" s="2"/>
      <c r="E3" s="3" t="s">
        <v>38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20">
        <v>25</v>
      </c>
      <c r="AE3" s="158" t="s">
        <v>226</v>
      </c>
      <c r="AF3" s="13" t="s">
        <v>25</v>
      </c>
      <c r="AG3" s="13" t="s">
        <v>20</v>
      </c>
    </row>
    <row r="4" spans="1:33" ht="15.75">
      <c r="A4" s="17">
        <f>Prezentace!A5</f>
        <v>1</v>
      </c>
      <c r="B4" s="14" t="str">
        <f>Prezentace!B5</f>
        <v>P</v>
      </c>
      <c r="C4" s="9" t="str">
        <f>Prezentace!C5</f>
        <v>Adámek</v>
      </c>
      <c r="D4" s="6" t="str">
        <f>Prezentace!D5</f>
        <v>Václav</v>
      </c>
      <c r="E4" s="113"/>
      <c r="F4" s="114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6"/>
      <c r="AE4" s="155"/>
      <c r="AF4" s="117"/>
      <c r="AG4" s="21" t="str">
        <f>IF(C4=0,"©",IF(COUNTA(E4:AD4)=0,"nebyl",IF((SUM(E4:AE4)-AF4)&lt;0,"0,00",(SUM(E4:AE4)-AF4))))</f>
        <v>nebyl</v>
      </c>
    </row>
    <row r="5" spans="1:33" ht="15.75">
      <c r="A5" s="18">
        <f>Prezentace!A6</f>
        <v>2</v>
      </c>
      <c r="B5" s="15" t="str">
        <f>Prezentace!B6</f>
        <v>P</v>
      </c>
      <c r="C5" s="10" t="str">
        <f>Prezentace!C6</f>
        <v>Bečvář</v>
      </c>
      <c r="D5" s="7" t="str">
        <f>Prezentace!D6</f>
        <v>Josef</v>
      </c>
      <c r="E5" s="85"/>
      <c r="F5" s="86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8"/>
      <c r="AE5" s="156"/>
      <c r="AF5" s="89"/>
      <c r="AG5" s="21" t="str">
        <f aca="true" t="shared" si="0" ref="AG5:AG68">IF(C5=0,"©",IF(COUNTA(E5:AD5)=0,"nebyl",IF((SUM(E5:AE5)-AF5)&lt;0,"0,00",(SUM(E5:AE5)-AF5))))</f>
        <v>nebyl</v>
      </c>
    </row>
    <row r="6" spans="1:33" ht="15.75">
      <c r="A6" s="18">
        <f>Prezentace!A7</f>
        <v>3</v>
      </c>
      <c r="B6" s="15" t="str">
        <f>Prezentace!B7</f>
        <v>P</v>
      </c>
      <c r="C6" s="10" t="str">
        <f>Prezentace!C7</f>
        <v>Beigl</v>
      </c>
      <c r="D6" s="7" t="str">
        <f>Prezentace!D7</f>
        <v>Tomáš</v>
      </c>
      <c r="E6" s="85"/>
      <c r="F6" s="86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8"/>
      <c r="AE6" s="156"/>
      <c r="AF6" s="89"/>
      <c r="AG6" s="21" t="str">
        <f t="shared" si="0"/>
        <v>nebyl</v>
      </c>
    </row>
    <row r="7" spans="1:33" ht="15.75">
      <c r="A7" s="18">
        <f>Prezentace!A8</f>
        <v>4</v>
      </c>
      <c r="B7" s="15" t="str">
        <f>Prezentace!B8</f>
        <v>P</v>
      </c>
      <c r="C7" s="10" t="str">
        <f>Prezentace!C8</f>
        <v>Beiglová</v>
      </c>
      <c r="D7" s="7" t="str">
        <f>Prezentace!D8</f>
        <v>Darja</v>
      </c>
      <c r="E7" s="85"/>
      <c r="F7" s="86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8"/>
      <c r="AE7" s="156"/>
      <c r="AF7" s="89"/>
      <c r="AG7" s="21" t="str">
        <f t="shared" si="0"/>
        <v>nebyl</v>
      </c>
    </row>
    <row r="8" spans="1:33" ht="15.75">
      <c r="A8" s="18">
        <f>Prezentace!A9</f>
        <v>5</v>
      </c>
      <c r="B8" s="15" t="str">
        <f>Prezentace!B9</f>
        <v>P</v>
      </c>
      <c r="C8" s="10" t="str">
        <f>Prezentace!C9</f>
        <v>Brejžek</v>
      </c>
      <c r="D8" s="7" t="str">
        <f>Prezentace!D9</f>
        <v>Vojtěch</v>
      </c>
      <c r="E8" s="85"/>
      <c r="F8" s="8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8"/>
      <c r="AE8" s="156"/>
      <c r="AF8" s="89"/>
      <c r="AG8" s="21" t="str">
        <f t="shared" si="0"/>
        <v>nebyl</v>
      </c>
    </row>
    <row r="9" spans="1:33" ht="15.75">
      <c r="A9" s="18">
        <f>Prezentace!A10</f>
        <v>6</v>
      </c>
      <c r="B9" s="15" t="str">
        <f>Prezentace!B10</f>
        <v>P</v>
      </c>
      <c r="C9" s="10" t="str">
        <f>Prezentace!C10</f>
        <v>Červenka</v>
      </c>
      <c r="D9" s="7" t="str">
        <f>Prezentace!D10</f>
        <v>Pavel</v>
      </c>
      <c r="E9" s="85"/>
      <c r="F9" s="8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8"/>
      <c r="AE9" s="156"/>
      <c r="AF9" s="89"/>
      <c r="AG9" s="21" t="str">
        <f t="shared" si="0"/>
        <v>nebyl</v>
      </c>
    </row>
    <row r="10" spans="1:33" ht="15.75">
      <c r="A10" s="18">
        <f>Prezentace!A11</f>
        <v>7</v>
      </c>
      <c r="B10" s="15" t="str">
        <f>Prezentace!B11</f>
        <v>R</v>
      </c>
      <c r="C10" s="10" t="str">
        <f>Prezentace!C11</f>
        <v>Červenka</v>
      </c>
      <c r="D10" s="7" t="str">
        <f>Prezentace!D11</f>
        <v>Pavel</v>
      </c>
      <c r="E10" s="85"/>
      <c r="F10" s="8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8"/>
      <c r="AE10" s="156"/>
      <c r="AF10" s="89"/>
      <c r="AG10" s="21" t="str">
        <f t="shared" si="0"/>
        <v>nebyl</v>
      </c>
    </row>
    <row r="11" spans="1:33" ht="15.75">
      <c r="A11" s="18">
        <f>Prezentace!A12</f>
        <v>8</v>
      </c>
      <c r="B11" s="15" t="str">
        <f>Prezentace!B12</f>
        <v>P</v>
      </c>
      <c r="C11" s="10" t="str">
        <f>Prezentace!C12</f>
        <v>Čihák</v>
      </c>
      <c r="D11" s="7" t="str">
        <f>Prezentace!D12</f>
        <v>Josef</v>
      </c>
      <c r="E11" s="85"/>
      <c r="F11" s="8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8"/>
      <c r="AE11" s="156"/>
      <c r="AF11" s="89"/>
      <c r="AG11" s="21" t="str">
        <f t="shared" si="0"/>
        <v>nebyl</v>
      </c>
    </row>
    <row r="12" spans="1:33" ht="15.75">
      <c r="A12" s="18">
        <f>Prezentace!A13</f>
        <v>9</v>
      </c>
      <c r="B12" s="15" t="str">
        <f>Prezentace!B13</f>
        <v>R</v>
      </c>
      <c r="C12" s="10" t="str">
        <f>Prezentace!C13</f>
        <v>Čihák</v>
      </c>
      <c r="D12" s="7" t="str">
        <f>Prezentace!D13</f>
        <v>Josef</v>
      </c>
      <c r="E12" s="85"/>
      <c r="F12" s="8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8"/>
      <c r="AE12" s="156"/>
      <c r="AF12" s="89"/>
      <c r="AG12" s="21" t="str">
        <f t="shared" si="0"/>
        <v>nebyl</v>
      </c>
    </row>
    <row r="13" spans="1:33" ht="15.75">
      <c r="A13" s="18">
        <f>Prezentace!A14</f>
        <v>10</v>
      </c>
      <c r="B13" s="15" t="str">
        <f>Prezentace!B14</f>
        <v>P</v>
      </c>
      <c r="C13" s="10" t="str">
        <f>Prezentace!C14</f>
        <v>Dvořák</v>
      </c>
      <c r="D13" s="7" t="str">
        <f>Prezentace!D14</f>
        <v>Vladislav</v>
      </c>
      <c r="E13" s="85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8"/>
      <c r="AE13" s="156"/>
      <c r="AF13" s="89"/>
      <c r="AG13" s="21" t="str">
        <f t="shared" si="0"/>
        <v>nebyl</v>
      </c>
    </row>
    <row r="14" spans="1:33" ht="15.75">
      <c r="A14" s="18">
        <f>Prezentace!A15</f>
        <v>11</v>
      </c>
      <c r="B14" s="15" t="str">
        <f>Prezentace!B15</f>
        <v>P</v>
      </c>
      <c r="C14" s="10" t="str">
        <f>Prezentace!C15</f>
        <v>Fiala</v>
      </c>
      <c r="D14" s="7" t="str">
        <f>Prezentace!D15</f>
        <v>Miroslav</v>
      </c>
      <c r="E14" s="85"/>
      <c r="F14" s="86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8"/>
      <c r="AE14" s="156"/>
      <c r="AF14" s="89"/>
      <c r="AG14" s="21" t="str">
        <f t="shared" si="0"/>
        <v>nebyl</v>
      </c>
    </row>
    <row r="15" spans="1:33" ht="15.75">
      <c r="A15" s="18">
        <f>Prezentace!A16</f>
        <v>12</v>
      </c>
      <c r="B15" s="15" t="str">
        <f>Prezentace!B16</f>
        <v>P</v>
      </c>
      <c r="C15" s="10" t="str">
        <f>Prezentace!C16</f>
        <v>Florián</v>
      </c>
      <c r="D15" s="7" t="str">
        <f>Prezentace!D16</f>
        <v>Petr</v>
      </c>
      <c r="E15" s="85"/>
      <c r="F15" s="90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2"/>
      <c r="AE15" s="156"/>
      <c r="AF15" s="89"/>
      <c r="AG15" s="21" t="str">
        <f t="shared" si="0"/>
        <v>nebyl</v>
      </c>
    </row>
    <row r="16" spans="1:33" ht="15.75">
      <c r="A16" s="18">
        <f>Prezentace!A17</f>
        <v>13</v>
      </c>
      <c r="B16" s="15" t="str">
        <f>Prezentace!B17</f>
        <v>P</v>
      </c>
      <c r="C16" s="10" t="str">
        <f>Prezentace!C17</f>
        <v>Hátle</v>
      </c>
      <c r="D16" s="7" t="str">
        <f>Prezentace!D17</f>
        <v>Jan</v>
      </c>
      <c r="E16" s="85"/>
      <c r="F16" s="86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8"/>
      <c r="AE16" s="156"/>
      <c r="AF16" s="89"/>
      <c r="AG16" s="21" t="str">
        <f t="shared" si="0"/>
        <v>nebyl</v>
      </c>
    </row>
    <row r="17" spans="1:33" ht="15.75">
      <c r="A17" s="18">
        <f>Prezentace!A18</f>
        <v>14</v>
      </c>
      <c r="B17" s="15" t="str">
        <f>Prezentace!B18</f>
        <v>P</v>
      </c>
      <c r="C17" s="10" t="str">
        <f>Prezentace!C18</f>
        <v>Herceg</v>
      </c>
      <c r="D17" s="7" t="str">
        <f>Prezentace!D18</f>
        <v>Bohumil</v>
      </c>
      <c r="E17" s="85"/>
      <c r="F17" s="86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8"/>
      <c r="AE17" s="156"/>
      <c r="AF17" s="89"/>
      <c r="AG17" s="21" t="str">
        <f t="shared" si="0"/>
        <v>nebyl</v>
      </c>
    </row>
    <row r="18" spans="1:33" ht="15.75">
      <c r="A18" s="18">
        <f>Prezentace!A19</f>
        <v>15</v>
      </c>
      <c r="B18" s="15" t="str">
        <f>Prezentace!B19</f>
        <v>P</v>
      </c>
      <c r="C18" s="10" t="str">
        <f>Prezentace!C19</f>
        <v>Jelínek</v>
      </c>
      <c r="D18" s="7" t="str">
        <f>Prezentace!D19</f>
        <v>Antonín</v>
      </c>
      <c r="E18" s="85"/>
      <c r="F18" s="86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8"/>
      <c r="AE18" s="156"/>
      <c r="AF18" s="89"/>
      <c r="AG18" s="21" t="str">
        <f t="shared" si="0"/>
        <v>nebyl</v>
      </c>
    </row>
    <row r="19" spans="1:33" ht="15.75">
      <c r="A19" s="18">
        <f>Prezentace!A20</f>
        <v>16</v>
      </c>
      <c r="B19" s="15" t="str">
        <f>Prezentace!B20</f>
        <v>R</v>
      </c>
      <c r="C19" s="10" t="str">
        <f>Prezentace!C20</f>
        <v>Jelínek</v>
      </c>
      <c r="D19" s="7" t="str">
        <f>Prezentace!D20</f>
        <v>Antonín</v>
      </c>
      <c r="E19" s="85"/>
      <c r="F19" s="86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8"/>
      <c r="AE19" s="156"/>
      <c r="AF19" s="89"/>
      <c r="AG19" s="21" t="str">
        <f t="shared" si="0"/>
        <v>nebyl</v>
      </c>
    </row>
    <row r="20" spans="1:33" ht="15.75">
      <c r="A20" s="18">
        <f>Prezentace!A21</f>
        <v>17</v>
      </c>
      <c r="B20" s="15" t="str">
        <f>Prezentace!B21</f>
        <v>P</v>
      </c>
      <c r="C20" s="10" t="str">
        <f>Prezentace!C21</f>
        <v>Jílek</v>
      </c>
      <c r="D20" s="7" t="str">
        <f>Prezentace!D21</f>
        <v>Milan</v>
      </c>
      <c r="E20" s="85"/>
      <c r="F20" s="86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8"/>
      <c r="AE20" s="156"/>
      <c r="AF20" s="89"/>
      <c r="AG20" s="21" t="str">
        <f t="shared" si="0"/>
        <v>nebyl</v>
      </c>
    </row>
    <row r="21" spans="1:33" ht="15.75">
      <c r="A21" s="18">
        <f>Prezentace!A22</f>
        <v>18</v>
      </c>
      <c r="B21" s="15" t="str">
        <f>Prezentace!B22</f>
        <v>P</v>
      </c>
      <c r="C21" s="10" t="str">
        <f>Prezentace!C22</f>
        <v>Jírů</v>
      </c>
      <c r="D21" s="7" t="str">
        <f>Prezentace!D22</f>
        <v>Václav</v>
      </c>
      <c r="E21" s="85"/>
      <c r="F21" s="86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8"/>
      <c r="AE21" s="156"/>
      <c r="AF21" s="89"/>
      <c r="AG21" s="21" t="str">
        <f t="shared" si="0"/>
        <v>nebyl</v>
      </c>
    </row>
    <row r="22" spans="1:33" ht="15.75">
      <c r="A22" s="18">
        <f>Prezentace!A23</f>
        <v>19</v>
      </c>
      <c r="B22" s="15" t="str">
        <f>Prezentace!B23</f>
        <v>P</v>
      </c>
      <c r="C22" s="10" t="str">
        <f>Prezentace!C23</f>
        <v>Jungwirth</v>
      </c>
      <c r="D22" s="7" t="str">
        <f>Prezentace!D23</f>
        <v>Jan</v>
      </c>
      <c r="E22" s="85"/>
      <c r="F22" s="86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8"/>
      <c r="AE22" s="156"/>
      <c r="AF22" s="89"/>
      <c r="AG22" s="21" t="str">
        <f t="shared" si="0"/>
        <v>nebyl</v>
      </c>
    </row>
    <row r="23" spans="1:33" ht="15.75">
      <c r="A23" s="18">
        <f>Prezentace!A24</f>
        <v>20</v>
      </c>
      <c r="B23" s="15" t="str">
        <f>Prezentace!B24</f>
        <v>P</v>
      </c>
      <c r="C23" s="10" t="str">
        <f>Prezentace!C24</f>
        <v>Kadlec</v>
      </c>
      <c r="D23" s="7" t="str">
        <f>Prezentace!D24</f>
        <v>David</v>
      </c>
      <c r="E23" s="85"/>
      <c r="F23" s="86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8"/>
      <c r="AE23" s="156"/>
      <c r="AF23" s="89"/>
      <c r="AG23" s="21" t="str">
        <f t="shared" si="0"/>
        <v>nebyl</v>
      </c>
    </row>
    <row r="24" spans="1:33" ht="15.75">
      <c r="A24" s="18">
        <f>Prezentace!A25</f>
        <v>21</v>
      </c>
      <c r="B24" s="15" t="str">
        <f>Prezentace!B25</f>
        <v>P</v>
      </c>
      <c r="C24" s="10" t="str">
        <f>Prezentace!C25</f>
        <v>Kališ</v>
      </c>
      <c r="D24" s="7" t="str">
        <f>Prezentace!D25</f>
        <v>Petr</v>
      </c>
      <c r="E24" s="85"/>
      <c r="F24" s="86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8"/>
      <c r="AE24" s="156"/>
      <c r="AF24" s="89"/>
      <c r="AG24" s="21" t="str">
        <f t="shared" si="0"/>
        <v>nebyl</v>
      </c>
    </row>
    <row r="25" spans="1:33" ht="15.75">
      <c r="A25" s="18">
        <f>Prezentace!A26</f>
        <v>22</v>
      </c>
      <c r="B25" s="15" t="str">
        <f>Prezentace!B26</f>
        <v>R</v>
      </c>
      <c r="C25" s="10" t="str">
        <f>Prezentace!C26</f>
        <v>Kališ</v>
      </c>
      <c r="D25" s="7" t="str">
        <f>Prezentace!D26</f>
        <v>Petr</v>
      </c>
      <c r="E25" s="85"/>
      <c r="F25" s="86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8"/>
      <c r="AE25" s="156"/>
      <c r="AF25" s="89"/>
      <c r="AG25" s="21" t="str">
        <f t="shared" si="0"/>
        <v>nebyl</v>
      </c>
    </row>
    <row r="26" spans="1:33" ht="15.75">
      <c r="A26" s="18">
        <f>Prezentace!A27</f>
        <v>23</v>
      </c>
      <c r="B26" s="15" t="str">
        <f>Prezentace!B27</f>
        <v>P</v>
      </c>
      <c r="C26" s="10" t="str">
        <f>Prezentace!C27</f>
        <v>Kališová</v>
      </c>
      <c r="D26" s="7" t="str">
        <f>Prezentace!D27</f>
        <v>Monika</v>
      </c>
      <c r="E26" s="85"/>
      <c r="F26" s="86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8"/>
      <c r="AE26" s="156"/>
      <c r="AF26" s="89"/>
      <c r="AG26" s="21" t="str">
        <f t="shared" si="0"/>
        <v>nebyl</v>
      </c>
    </row>
    <row r="27" spans="1:33" ht="15.75">
      <c r="A27" s="18">
        <f>Prezentace!A28</f>
        <v>24</v>
      </c>
      <c r="B27" s="15" t="str">
        <f>Prezentace!B28</f>
        <v>P</v>
      </c>
      <c r="C27" s="10" t="str">
        <f>Prezentace!C28</f>
        <v>Kolář</v>
      </c>
      <c r="D27" s="7" t="str">
        <f>Prezentace!D28</f>
        <v>Jaroslav</v>
      </c>
      <c r="E27" s="85"/>
      <c r="F27" s="86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8"/>
      <c r="AE27" s="156"/>
      <c r="AF27" s="89"/>
      <c r="AG27" s="21" t="str">
        <f t="shared" si="0"/>
        <v>nebyl</v>
      </c>
    </row>
    <row r="28" spans="1:33" ht="15.75">
      <c r="A28" s="18">
        <f>Prezentace!A29</f>
        <v>25</v>
      </c>
      <c r="B28" s="15" t="str">
        <f>Prezentace!B29</f>
        <v>P</v>
      </c>
      <c r="C28" s="10" t="str">
        <f>Prezentace!C29</f>
        <v>Koltai</v>
      </c>
      <c r="D28" s="7" t="str">
        <f>Prezentace!D29</f>
        <v>Pavel</v>
      </c>
      <c r="E28" s="85"/>
      <c r="F28" s="86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8"/>
      <c r="AE28" s="156"/>
      <c r="AF28" s="89"/>
      <c r="AG28" s="21" t="str">
        <f t="shared" si="0"/>
        <v>nebyl</v>
      </c>
    </row>
    <row r="29" spans="1:33" ht="15.75">
      <c r="A29" s="18">
        <f>Prezentace!A30</f>
        <v>26</v>
      </c>
      <c r="B29" s="15" t="str">
        <f>Prezentace!B30</f>
        <v>P</v>
      </c>
      <c r="C29" s="10" t="str">
        <f>Prezentace!C30</f>
        <v>Kostříž</v>
      </c>
      <c r="D29" s="7" t="str">
        <f>Prezentace!D30</f>
        <v>Jaroslav</v>
      </c>
      <c r="E29" s="85"/>
      <c r="F29" s="86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8"/>
      <c r="AE29" s="156"/>
      <c r="AF29" s="89"/>
      <c r="AG29" s="21" t="str">
        <f t="shared" si="0"/>
        <v>nebyl</v>
      </c>
    </row>
    <row r="30" spans="1:33" ht="15.75">
      <c r="A30" s="18">
        <f>Prezentace!A31</f>
        <v>27</v>
      </c>
      <c r="B30" s="15" t="str">
        <f>Prezentace!B31</f>
        <v>P</v>
      </c>
      <c r="C30" s="10" t="str">
        <f>Prezentace!C31</f>
        <v>Král</v>
      </c>
      <c r="D30" s="7" t="str">
        <f>Prezentace!D31</f>
        <v>Jiří</v>
      </c>
      <c r="E30" s="85"/>
      <c r="F30" s="86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8"/>
      <c r="AE30" s="156"/>
      <c r="AF30" s="89"/>
      <c r="AG30" s="21" t="str">
        <f t="shared" si="0"/>
        <v>nebyl</v>
      </c>
    </row>
    <row r="31" spans="1:33" ht="15.75">
      <c r="A31" s="18">
        <f>Prezentace!A32</f>
        <v>28</v>
      </c>
      <c r="B31" s="15" t="str">
        <f>Prezentace!B32</f>
        <v>P</v>
      </c>
      <c r="C31" s="10" t="str">
        <f>Prezentace!C32</f>
        <v>Macourek</v>
      </c>
      <c r="D31" s="7" t="str">
        <f>Prezentace!D32</f>
        <v>Tomáš</v>
      </c>
      <c r="E31" s="85"/>
      <c r="F31" s="86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8"/>
      <c r="AE31" s="156"/>
      <c r="AF31" s="89"/>
      <c r="AG31" s="21" t="str">
        <f t="shared" si="0"/>
        <v>nebyl</v>
      </c>
    </row>
    <row r="32" spans="1:33" ht="15.75">
      <c r="A32" s="18">
        <f>Prezentace!A33</f>
        <v>29</v>
      </c>
      <c r="B32" s="15" t="str">
        <f>Prezentace!B33</f>
        <v>P</v>
      </c>
      <c r="C32" s="10" t="str">
        <f>Prezentace!C33</f>
        <v>Machek</v>
      </c>
      <c r="D32" s="7" t="str">
        <f>Prezentace!D33</f>
        <v>Pavel</v>
      </c>
      <c r="E32" s="85"/>
      <c r="F32" s="86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8"/>
      <c r="AE32" s="156"/>
      <c r="AF32" s="89"/>
      <c r="AG32" s="21" t="str">
        <f t="shared" si="0"/>
        <v>nebyl</v>
      </c>
    </row>
    <row r="33" spans="1:33" ht="15.75">
      <c r="A33" s="18">
        <f>Prezentace!A34</f>
        <v>30</v>
      </c>
      <c r="B33" s="15" t="str">
        <f>Prezentace!B34</f>
        <v>P</v>
      </c>
      <c r="C33" s="10" t="str">
        <f>Prezentace!C34</f>
        <v>Marek</v>
      </c>
      <c r="D33" s="7" t="str">
        <f>Prezentace!D34</f>
        <v>Jakub</v>
      </c>
      <c r="E33" s="85"/>
      <c r="F33" s="86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8"/>
      <c r="AE33" s="156"/>
      <c r="AF33" s="89"/>
      <c r="AG33" s="21" t="str">
        <f t="shared" si="0"/>
        <v>nebyl</v>
      </c>
    </row>
    <row r="34" spans="1:33" ht="15.75">
      <c r="A34" s="18">
        <f>Prezentace!A35</f>
        <v>31</v>
      </c>
      <c r="B34" s="15" t="str">
        <f>Prezentace!B35</f>
        <v>P</v>
      </c>
      <c r="C34" s="10" t="str">
        <f>Prezentace!C35</f>
        <v>Marek</v>
      </c>
      <c r="D34" s="7" t="str">
        <f>Prezentace!D35</f>
        <v>Petr</v>
      </c>
      <c r="E34" s="85"/>
      <c r="F34" s="86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8"/>
      <c r="AE34" s="156"/>
      <c r="AF34" s="89"/>
      <c r="AG34" s="21" t="str">
        <f t="shared" si="0"/>
        <v>nebyl</v>
      </c>
    </row>
    <row r="35" spans="1:33" ht="15.75">
      <c r="A35" s="18">
        <f>Prezentace!A36</f>
        <v>32</v>
      </c>
      <c r="B35" s="15" t="str">
        <f>Prezentace!B36</f>
        <v>P</v>
      </c>
      <c r="C35" s="10" t="str">
        <f>Prezentace!C36</f>
        <v>Matějka</v>
      </c>
      <c r="D35" s="7" t="str">
        <f>Prezentace!D36</f>
        <v>Milan</v>
      </c>
      <c r="E35" s="85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8"/>
      <c r="AE35" s="156"/>
      <c r="AF35" s="89"/>
      <c r="AG35" s="21" t="str">
        <f t="shared" si="0"/>
        <v>nebyl</v>
      </c>
    </row>
    <row r="36" spans="1:33" ht="15.75">
      <c r="A36" s="18">
        <f>Prezentace!A37</f>
        <v>33</v>
      </c>
      <c r="B36" s="15" t="str">
        <f>Prezentace!B37</f>
        <v>P</v>
      </c>
      <c r="C36" s="10" t="str">
        <f>Prezentace!C37</f>
        <v>Mesároš</v>
      </c>
      <c r="D36" s="7" t="str">
        <f>Prezentace!D37</f>
        <v>Štefan</v>
      </c>
      <c r="E36" s="85"/>
      <c r="F36" s="86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8"/>
      <c r="AE36" s="156"/>
      <c r="AF36" s="89"/>
      <c r="AG36" s="21" t="str">
        <f t="shared" si="0"/>
        <v>nebyl</v>
      </c>
    </row>
    <row r="37" spans="1:33" ht="15.75">
      <c r="A37" s="18">
        <f>Prezentace!A38</f>
        <v>34</v>
      </c>
      <c r="B37" s="15" t="str">
        <f>Prezentace!B38</f>
        <v>P</v>
      </c>
      <c r="C37" s="10" t="str">
        <f>Prezentace!C38</f>
        <v>Mironiuk</v>
      </c>
      <c r="D37" s="7" t="str">
        <f>Prezentace!D38</f>
        <v>Zdeněk</v>
      </c>
      <c r="E37" s="85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156"/>
      <c r="AF37" s="89"/>
      <c r="AG37" s="21" t="str">
        <f t="shared" si="0"/>
        <v>nebyl</v>
      </c>
    </row>
    <row r="38" spans="1:33" ht="15.75">
      <c r="A38" s="18">
        <f>Prezentace!A39</f>
        <v>35</v>
      </c>
      <c r="B38" s="15" t="str">
        <f>Prezentace!B39</f>
        <v>R</v>
      </c>
      <c r="C38" s="10" t="str">
        <f>Prezentace!C39</f>
        <v>Mironiuk</v>
      </c>
      <c r="D38" s="7" t="str">
        <f>Prezentace!D39</f>
        <v>Zdeněk</v>
      </c>
      <c r="E38" s="85"/>
      <c r="F38" s="86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8"/>
      <c r="AE38" s="156"/>
      <c r="AF38" s="89"/>
      <c r="AG38" s="21" t="str">
        <f t="shared" si="0"/>
        <v>nebyl</v>
      </c>
    </row>
    <row r="39" spans="1:33" ht="15.75">
      <c r="A39" s="18">
        <f>Prezentace!A40</f>
        <v>36</v>
      </c>
      <c r="B39" s="15" t="str">
        <f>Prezentace!B40</f>
        <v>P</v>
      </c>
      <c r="C39" s="10" t="str">
        <f>Prezentace!C40</f>
        <v>Němeček</v>
      </c>
      <c r="D39" s="7" t="str">
        <f>Prezentace!D40</f>
        <v>Pavel</v>
      </c>
      <c r="E39" s="85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8"/>
      <c r="AE39" s="156"/>
      <c r="AF39" s="89"/>
      <c r="AG39" s="21" t="str">
        <f t="shared" si="0"/>
        <v>nebyl</v>
      </c>
    </row>
    <row r="40" spans="1:33" ht="15.75">
      <c r="A40" s="18">
        <f>Prezentace!A41</f>
        <v>37</v>
      </c>
      <c r="B40" s="15" t="str">
        <f>Prezentace!B41</f>
        <v>P</v>
      </c>
      <c r="C40" s="10" t="str">
        <f>Prezentace!C41</f>
        <v>Pavlíček</v>
      </c>
      <c r="D40" s="7" t="str">
        <f>Prezentace!D41</f>
        <v>Jan</v>
      </c>
      <c r="E40" s="85"/>
      <c r="F40" s="86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8"/>
      <c r="AE40" s="156"/>
      <c r="AF40" s="89"/>
      <c r="AG40" s="21" t="str">
        <f t="shared" si="0"/>
        <v>nebyl</v>
      </c>
    </row>
    <row r="41" spans="1:33" ht="15.75">
      <c r="A41" s="18">
        <f>Prezentace!A42</f>
        <v>38</v>
      </c>
      <c r="B41" s="15" t="str">
        <f>Prezentace!B42</f>
        <v>P</v>
      </c>
      <c r="C41" s="10" t="str">
        <f>Prezentace!C42</f>
        <v>Pech</v>
      </c>
      <c r="D41" s="7" t="str">
        <f>Prezentace!D42</f>
        <v>Jan</v>
      </c>
      <c r="E41" s="85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8"/>
      <c r="AE41" s="156"/>
      <c r="AF41" s="89"/>
      <c r="AG41" s="21" t="str">
        <f t="shared" si="0"/>
        <v>nebyl</v>
      </c>
    </row>
    <row r="42" spans="1:33" ht="15.75">
      <c r="A42" s="18">
        <f>Prezentace!A43</f>
        <v>39</v>
      </c>
      <c r="B42" s="15" t="str">
        <f>Prezentace!B43</f>
        <v>P</v>
      </c>
      <c r="C42" s="10" t="str">
        <f>Prezentace!C43</f>
        <v>Pechová</v>
      </c>
      <c r="D42" s="7" t="str">
        <f>Prezentace!D43</f>
        <v>Hana</v>
      </c>
      <c r="E42" s="85"/>
      <c r="F42" s="86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8"/>
      <c r="AE42" s="156"/>
      <c r="AF42" s="89"/>
      <c r="AG42" s="21" t="str">
        <f t="shared" si="0"/>
        <v>nebyl</v>
      </c>
    </row>
    <row r="43" spans="1:33" ht="15.75">
      <c r="A43" s="18">
        <f>Prezentace!A44</f>
        <v>40</v>
      </c>
      <c r="B43" s="15" t="str">
        <f>Prezentace!B44</f>
        <v>R</v>
      </c>
      <c r="C43" s="10" t="str">
        <f>Prezentace!C44</f>
        <v>Pechová</v>
      </c>
      <c r="D43" s="7" t="str">
        <f>Prezentace!D44</f>
        <v>Hana</v>
      </c>
      <c r="E43" s="85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8"/>
      <c r="AE43" s="156"/>
      <c r="AF43" s="89"/>
      <c r="AG43" s="21" t="str">
        <f t="shared" si="0"/>
        <v>nebyl</v>
      </c>
    </row>
    <row r="44" spans="1:33" ht="15.75">
      <c r="A44" s="18">
        <f>Prezentace!A45</f>
        <v>41</v>
      </c>
      <c r="B44" s="15" t="str">
        <f>Prezentace!B45</f>
        <v>P</v>
      </c>
      <c r="C44" s="10" t="str">
        <f>Prezentace!C45</f>
        <v>Plecer</v>
      </c>
      <c r="D44" s="7" t="str">
        <f>Prezentace!D45</f>
        <v>Josef</v>
      </c>
      <c r="E44" s="85"/>
      <c r="F44" s="86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8"/>
      <c r="AE44" s="156"/>
      <c r="AF44" s="89"/>
      <c r="AG44" s="21" t="str">
        <f t="shared" si="0"/>
        <v>nebyl</v>
      </c>
    </row>
    <row r="45" spans="1:33" ht="15.75">
      <c r="A45" s="18">
        <f>Prezentace!A46</f>
        <v>42</v>
      </c>
      <c r="B45" s="15" t="str">
        <f>Prezentace!B46</f>
        <v>P</v>
      </c>
      <c r="C45" s="10" t="str">
        <f>Prezentace!C46</f>
        <v>Rendl</v>
      </c>
      <c r="D45" s="7" t="str">
        <f>Prezentace!D46</f>
        <v>Josef</v>
      </c>
      <c r="E45" s="85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8"/>
      <c r="AE45" s="156"/>
      <c r="AF45" s="89"/>
      <c r="AG45" s="21" t="str">
        <f t="shared" si="0"/>
        <v>nebyl</v>
      </c>
    </row>
    <row r="46" spans="1:33" ht="15.75">
      <c r="A46" s="18">
        <f>Prezentace!A47</f>
        <v>43</v>
      </c>
      <c r="B46" s="15" t="str">
        <f>Prezentace!B47</f>
        <v>R</v>
      </c>
      <c r="C46" s="10" t="str">
        <f>Prezentace!C47</f>
        <v>Rendl</v>
      </c>
      <c r="D46" s="7" t="str">
        <f>Prezentace!D47</f>
        <v>Josef</v>
      </c>
      <c r="E46" s="85"/>
      <c r="F46" s="86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8"/>
      <c r="AE46" s="156"/>
      <c r="AF46" s="89"/>
      <c r="AG46" s="21" t="str">
        <f t="shared" si="0"/>
        <v>nebyl</v>
      </c>
    </row>
    <row r="47" spans="1:33" ht="15.75">
      <c r="A47" s="18">
        <f>Prezentace!A48</f>
        <v>44</v>
      </c>
      <c r="B47" s="15" t="str">
        <f>Prezentace!B48</f>
        <v>P</v>
      </c>
      <c r="C47" s="10" t="str">
        <f>Prezentace!C48</f>
        <v>Seitl</v>
      </c>
      <c r="D47" s="7" t="str">
        <f>Prezentace!D48</f>
        <v>Aleš</v>
      </c>
      <c r="E47" s="85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8"/>
      <c r="AE47" s="156"/>
      <c r="AF47" s="89"/>
      <c r="AG47" s="21" t="str">
        <f t="shared" si="0"/>
        <v>nebyl</v>
      </c>
    </row>
    <row r="48" spans="1:33" ht="15.75">
      <c r="A48" s="18">
        <f>Prezentace!A49</f>
        <v>45</v>
      </c>
      <c r="B48" s="15" t="str">
        <f>Prezentace!B49</f>
        <v>R</v>
      </c>
      <c r="C48" s="10" t="str">
        <f>Prezentace!C49</f>
        <v>Seitl</v>
      </c>
      <c r="D48" s="7" t="str">
        <f>Prezentace!D49</f>
        <v>Aleš</v>
      </c>
      <c r="E48" s="85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8"/>
      <c r="AE48" s="156"/>
      <c r="AF48" s="89"/>
      <c r="AG48" s="21" t="str">
        <f t="shared" si="0"/>
        <v>nebyl</v>
      </c>
    </row>
    <row r="49" spans="1:33" ht="15.75">
      <c r="A49" s="18">
        <f>Prezentace!A50</f>
        <v>46</v>
      </c>
      <c r="B49" s="15" t="str">
        <f>Prezentace!B50</f>
        <v>P</v>
      </c>
      <c r="C49" s="10" t="str">
        <f>Prezentace!C50</f>
        <v>Seitl</v>
      </c>
      <c r="D49" s="7" t="str">
        <f>Prezentace!D50</f>
        <v>Karel</v>
      </c>
      <c r="E49" s="85"/>
      <c r="F49" s="86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8"/>
      <c r="AE49" s="156"/>
      <c r="AF49" s="89"/>
      <c r="AG49" s="21" t="str">
        <f t="shared" si="0"/>
        <v>nebyl</v>
      </c>
    </row>
    <row r="50" spans="1:33" ht="15.75">
      <c r="A50" s="18">
        <f>Prezentace!A51</f>
        <v>47</v>
      </c>
      <c r="B50" s="15" t="str">
        <f>Prezentace!B51</f>
        <v>P</v>
      </c>
      <c r="C50" s="10" t="str">
        <f>Prezentace!C51</f>
        <v>Seitlová</v>
      </c>
      <c r="D50" s="7" t="str">
        <f>Prezentace!D51</f>
        <v>Monika</v>
      </c>
      <c r="E50" s="85"/>
      <c r="F50" s="86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8"/>
      <c r="AE50" s="156"/>
      <c r="AF50" s="89"/>
      <c r="AG50" s="21" t="str">
        <f t="shared" si="0"/>
        <v>nebyl</v>
      </c>
    </row>
    <row r="51" spans="1:33" ht="15.75">
      <c r="A51" s="18">
        <f>Prezentace!A52</f>
        <v>48</v>
      </c>
      <c r="B51" s="15" t="str">
        <f>Prezentace!B52</f>
        <v>P</v>
      </c>
      <c r="C51" s="10" t="str">
        <f>Prezentace!C52</f>
        <v>Smejkal</v>
      </c>
      <c r="D51" s="7" t="str">
        <f>Prezentace!D52</f>
        <v>Martin</v>
      </c>
      <c r="E51" s="85"/>
      <c r="F51" s="86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8"/>
      <c r="AE51" s="156"/>
      <c r="AF51" s="89"/>
      <c r="AG51" s="21" t="str">
        <f t="shared" si="0"/>
        <v>nebyl</v>
      </c>
    </row>
    <row r="52" spans="1:33" ht="15.75">
      <c r="A52" s="18">
        <f>Prezentace!A53</f>
        <v>49</v>
      </c>
      <c r="B52" s="15" t="str">
        <f>Prezentace!B53</f>
        <v>P</v>
      </c>
      <c r="C52" s="10" t="str">
        <f>Prezentace!C53</f>
        <v>Sokolík</v>
      </c>
      <c r="D52" s="7" t="str">
        <f>Prezentace!D53</f>
        <v>Jaroslav</v>
      </c>
      <c r="E52" s="85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8"/>
      <c r="AE52" s="156"/>
      <c r="AF52" s="89"/>
      <c r="AG52" s="21" t="str">
        <f t="shared" si="0"/>
        <v>nebyl</v>
      </c>
    </row>
    <row r="53" spans="1:33" ht="15.75">
      <c r="A53" s="18">
        <f>Prezentace!A54</f>
        <v>50</v>
      </c>
      <c r="B53" s="15" t="str">
        <f>Prezentace!B54</f>
        <v>P</v>
      </c>
      <c r="C53" s="10" t="str">
        <f>Prezentace!C54</f>
        <v>Svoboda</v>
      </c>
      <c r="D53" s="7" t="str">
        <f>Prezentace!D54</f>
        <v>Michal</v>
      </c>
      <c r="E53" s="85"/>
      <c r="F53" s="86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8"/>
      <c r="AE53" s="156"/>
      <c r="AF53" s="89"/>
      <c r="AG53" s="21" t="str">
        <f t="shared" si="0"/>
        <v>nebyl</v>
      </c>
    </row>
    <row r="54" spans="1:33" ht="15.75">
      <c r="A54" s="18">
        <f>Prezentace!A55</f>
        <v>51</v>
      </c>
      <c r="B54" s="15" t="str">
        <f>Prezentace!B55</f>
        <v>P</v>
      </c>
      <c r="C54" s="10" t="str">
        <f>Prezentace!C55</f>
        <v>Škvor</v>
      </c>
      <c r="D54" s="7" t="str">
        <f>Prezentace!D55</f>
        <v>Filip</v>
      </c>
      <c r="E54" s="85"/>
      <c r="F54" s="86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8"/>
      <c r="AE54" s="156"/>
      <c r="AF54" s="89"/>
      <c r="AG54" s="21" t="str">
        <f t="shared" si="0"/>
        <v>nebyl</v>
      </c>
    </row>
    <row r="55" spans="1:33" ht="15.75">
      <c r="A55" s="18">
        <f>Prezentace!A56</f>
        <v>52</v>
      </c>
      <c r="B55" s="15" t="str">
        <f>Prezentace!B56</f>
        <v>P</v>
      </c>
      <c r="C55" s="10" t="str">
        <f>Prezentace!C56</f>
        <v>Švec</v>
      </c>
      <c r="D55" s="7" t="str">
        <f>Prezentace!D56</f>
        <v>Jaroslav</v>
      </c>
      <c r="E55" s="85"/>
      <c r="F55" s="86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8"/>
      <c r="AE55" s="156"/>
      <c r="AF55" s="89"/>
      <c r="AG55" s="21" t="str">
        <f t="shared" si="0"/>
        <v>nebyl</v>
      </c>
    </row>
    <row r="56" spans="1:33" ht="15.75">
      <c r="A56" s="18">
        <f>Prezentace!A57</f>
        <v>53</v>
      </c>
      <c r="B56" s="15" t="str">
        <f>Prezentace!B57</f>
        <v>P</v>
      </c>
      <c r="C56" s="10" t="str">
        <f>Prezentace!C57</f>
        <v>Švihálek</v>
      </c>
      <c r="D56" s="7" t="str">
        <f>Prezentace!D57</f>
        <v>Jiří</v>
      </c>
      <c r="E56" s="85"/>
      <c r="F56" s="86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8"/>
      <c r="AE56" s="156"/>
      <c r="AF56" s="89"/>
      <c r="AG56" s="21" t="str">
        <f t="shared" si="0"/>
        <v>nebyl</v>
      </c>
    </row>
    <row r="57" spans="1:33" ht="15.75">
      <c r="A57" s="18">
        <f>Prezentace!A58</f>
        <v>54</v>
      </c>
      <c r="B57" s="15" t="str">
        <f>Prezentace!B58</f>
        <v>R</v>
      </c>
      <c r="C57" s="10" t="str">
        <f>Prezentace!C58</f>
        <v>Švihálek</v>
      </c>
      <c r="D57" s="7" t="str">
        <f>Prezentace!D58</f>
        <v>Jiří</v>
      </c>
      <c r="E57" s="85"/>
      <c r="F57" s="86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8"/>
      <c r="AE57" s="156"/>
      <c r="AF57" s="89"/>
      <c r="AG57" s="21" t="str">
        <f t="shared" si="0"/>
        <v>nebyl</v>
      </c>
    </row>
    <row r="58" spans="1:33" ht="15.75">
      <c r="A58" s="18">
        <f>Prezentace!A59</f>
        <v>55</v>
      </c>
      <c r="B58" s="15" t="str">
        <f>Prezentace!B59</f>
        <v>P</v>
      </c>
      <c r="C58" s="10" t="str">
        <f>Prezentace!C59</f>
        <v>Tišer</v>
      </c>
      <c r="D58" s="7" t="str">
        <f>Prezentace!D59</f>
        <v>Marian</v>
      </c>
      <c r="E58" s="85"/>
      <c r="F58" s="86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8"/>
      <c r="AE58" s="156"/>
      <c r="AF58" s="89"/>
      <c r="AG58" s="21" t="str">
        <f t="shared" si="0"/>
        <v>nebyl</v>
      </c>
    </row>
    <row r="59" spans="1:33" ht="15.75">
      <c r="A59" s="18">
        <f>Prezentace!A60</f>
        <v>56</v>
      </c>
      <c r="B59" s="15" t="str">
        <f>Prezentace!B60</f>
        <v>P</v>
      </c>
      <c r="C59" s="10" t="str">
        <f>Prezentace!C60</f>
        <v>Toman</v>
      </c>
      <c r="D59" s="7" t="str">
        <f>Prezentace!D60</f>
        <v>František</v>
      </c>
      <c r="E59" s="85"/>
      <c r="F59" s="86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8"/>
      <c r="AE59" s="156"/>
      <c r="AF59" s="89"/>
      <c r="AG59" s="21" t="str">
        <f t="shared" si="0"/>
        <v>nebyl</v>
      </c>
    </row>
    <row r="60" spans="1:33" ht="15.75">
      <c r="A60" s="18">
        <f>Prezentace!A61</f>
        <v>57</v>
      </c>
      <c r="B60" s="15" t="str">
        <f>Prezentace!B61</f>
        <v>P</v>
      </c>
      <c r="C60" s="10" t="str">
        <f>Prezentace!C61</f>
        <v>Vejslík</v>
      </c>
      <c r="D60" s="7" t="str">
        <f>Prezentace!D61</f>
        <v>Vladimír</v>
      </c>
      <c r="E60" s="85"/>
      <c r="F60" s="86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8"/>
      <c r="AE60" s="156"/>
      <c r="AF60" s="89"/>
      <c r="AG60" s="21" t="str">
        <f t="shared" si="0"/>
        <v>nebyl</v>
      </c>
    </row>
    <row r="61" spans="1:33" ht="15.75">
      <c r="A61" s="18">
        <f>Prezentace!A62</f>
        <v>58</v>
      </c>
      <c r="B61" s="15" t="str">
        <f>Prezentace!B62</f>
        <v>P</v>
      </c>
      <c r="C61" s="10" t="str">
        <f>Prezentace!C62</f>
        <v>Žemlička</v>
      </c>
      <c r="D61" s="7" t="str">
        <f>Prezentace!D62</f>
        <v>Ladislav</v>
      </c>
      <c r="E61" s="85"/>
      <c r="F61" s="86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8"/>
      <c r="AE61" s="156"/>
      <c r="AF61" s="89"/>
      <c r="AG61" s="21" t="str">
        <f t="shared" si="0"/>
        <v>nebyl</v>
      </c>
    </row>
    <row r="62" spans="1:33" ht="15.75">
      <c r="A62" s="18">
        <f>Prezentace!A63</f>
        <v>59</v>
      </c>
      <c r="B62" s="15" t="str">
        <f>Prezentace!B63</f>
        <v>P</v>
      </c>
      <c r="C62" s="10" t="str">
        <f>Prezentace!C63</f>
        <v>Žemličková</v>
      </c>
      <c r="D62" s="7" t="str">
        <f>Prezentace!D63</f>
        <v>Marie</v>
      </c>
      <c r="E62" s="85"/>
      <c r="F62" s="86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156"/>
      <c r="AF62" s="89"/>
      <c r="AG62" s="21" t="str">
        <f t="shared" si="0"/>
        <v>nebyl</v>
      </c>
    </row>
    <row r="63" spans="1:33" ht="15.75">
      <c r="A63" s="18">
        <f>Prezentace!A64</f>
        <v>60</v>
      </c>
      <c r="B63" s="15" t="str">
        <f>Prezentace!B64</f>
        <v>P</v>
      </c>
      <c r="C63" s="10" t="str">
        <f>Prezentace!C64</f>
        <v>Kejř</v>
      </c>
      <c r="D63" s="7" t="str">
        <f>Prezentace!D64</f>
        <v>Karel</v>
      </c>
      <c r="E63" s="85"/>
      <c r="F63" s="86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156"/>
      <c r="AF63" s="89"/>
      <c r="AG63" s="21" t="str">
        <f t="shared" si="0"/>
        <v>nebyl</v>
      </c>
    </row>
    <row r="64" spans="1:33" ht="15.75">
      <c r="A64" s="18">
        <f>Prezentace!A65</f>
        <v>61</v>
      </c>
      <c r="B64" s="15" t="str">
        <f>Prezentace!B65</f>
        <v>P</v>
      </c>
      <c r="C64" s="10" t="str">
        <f>Prezentace!C65</f>
        <v>Bűrgermeister</v>
      </c>
      <c r="D64" s="7" t="str">
        <f>Prezentace!D65</f>
        <v>Martin</v>
      </c>
      <c r="E64" s="85"/>
      <c r="F64" s="86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156"/>
      <c r="AF64" s="89"/>
      <c r="AG64" s="21" t="str">
        <f t="shared" si="0"/>
        <v>nebyl</v>
      </c>
    </row>
    <row r="65" spans="1:33" ht="15.75">
      <c r="A65" s="18">
        <f>Prezentace!A66</f>
        <v>62</v>
      </c>
      <c r="B65" s="15" t="str">
        <f>Prezentace!B66</f>
        <v>P</v>
      </c>
      <c r="C65" s="10">
        <f>Prezentace!C66</f>
        <v>0</v>
      </c>
      <c r="D65" s="7">
        <f>Prezentace!D66</f>
        <v>0</v>
      </c>
      <c r="E65" s="85"/>
      <c r="F65" s="86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156"/>
      <c r="AF65" s="89"/>
      <c r="AG65" s="21" t="str">
        <f t="shared" si="0"/>
        <v>©</v>
      </c>
    </row>
    <row r="66" spans="1:33" ht="15.75">
      <c r="A66" s="18">
        <f>Prezentace!A67</f>
        <v>63</v>
      </c>
      <c r="B66" s="15" t="str">
        <f>Prezentace!B67</f>
        <v>P</v>
      </c>
      <c r="C66" s="10">
        <f>Prezentace!C67</f>
        <v>0</v>
      </c>
      <c r="D66" s="7">
        <f>Prezentace!D67</f>
        <v>0</v>
      </c>
      <c r="E66" s="85"/>
      <c r="F66" s="86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8"/>
      <c r="AE66" s="156"/>
      <c r="AF66" s="89"/>
      <c r="AG66" s="21" t="str">
        <f t="shared" si="0"/>
        <v>©</v>
      </c>
    </row>
    <row r="67" spans="1:33" ht="15.75">
      <c r="A67" s="18">
        <f>Prezentace!A68</f>
        <v>64</v>
      </c>
      <c r="B67" s="15" t="str">
        <f>Prezentace!B68</f>
        <v>P</v>
      </c>
      <c r="C67" s="10">
        <f>Prezentace!C68</f>
        <v>0</v>
      </c>
      <c r="D67" s="7">
        <f>Prezentace!D68</f>
        <v>0</v>
      </c>
      <c r="E67" s="85"/>
      <c r="F67" s="86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156"/>
      <c r="AF67" s="89"/>
      <c r="AG67" s="21" t="str">
        <f t="shared" si="0"/>
        <v>©</v>
      </c>
    </row>
    <row r="68" spans="1:33" ht="15.75">
      <c r="A68" s="18">
        <f>Prezentace!A69</f>
        <v>65</v>
      </c>
      <c r="B68" s="15" t="str">
        <f>Prezentace!B69</f>
        <v>P</v>
      </c>
      <c r="C68" s="10">
        <f>Prezentace!C69</f>
        <v>0</v>
      </c>
      <c r="D68" s="7">
        <f>Prezentace!D69</f>
        <v>0</v>
      </c>
      <c r="E68" s="85"/>
      <c r="F68" s="86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156"/>
      <c r="AF68" s="89"/>
      <c r="AG68" s="21" t="str">
        <f t="shared" si="0"/>
        <v>©</v>
      </c>
    </row>
    <row r="69" spans="1:33" ht="15.75">
      <c r="A69" s="18">
        <f>Prezentace!A70</f>
        <v>66</v>
      </c>
      <c r="B69" s="15" t="str">
        <f>Prezentace!B70</f>
        <v>P</v>
      </c>
      <c r="C69" s="10">
        <f>Prezentace!C70</f>
        <v>0</v>
      </c>
      <c r="D69" s="7">
        <f>Prezentace!D70</f>
        <v>0</v>
      </c>
      <c r="E69" s="85"/>
      <c r="F69" s="86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8"/>
      <c r="AE69" s="156"/>
      <c r="AF69" s="89"/>
      <c r="AG69" s="21" t="str">
        <f aca="true" t="shared" si="1" ref="AG69:AG80">IF(C69=0,"©",IF(COUNTA(E69:AD69)=0,"nebyl",IF((SUM(E69:AE69)-AF69)&lt;0,"0,00",(SUM(E69:AE69)-AF69))))</f>
        <v>©</v>
      </c>
    </row>
    <row r="70" spans="1:33" ht="15.75">
      <c r="A70" s="18">
        <f>Prezentace!A71</f>
        <v>67</v>
      </c>
      <c r="B70" s="15" t="str">
        <f>Prezentace!B71</f>
        <v>P</v>
      </c>
      <c r="C70" s="10">
        <f>Prezentace!C71</f>
        <v>0</v>
      </c>
      <c r="D70" s="7">
        <f>Prezentace!D71</f>
        <v>0</v>
      </c>
      <c r="E70" s="85"/>
      <c r="F70" s="86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8"/>
      <c r="AE70" s="156"/>
      <c r="AF70" s="89"/>
      <c r="AG70" s="21" t="str">
        <f t="shared" si="1"/>
        <v>©</v>
      </c>
    </row>
    <row r="71" spans="1:33" ht="15.75">
      <c r="A71" s="18">
        <f>Prezentace!A72</f>
        <v>68</v>
      </c>
      <c r="B71" s="15" t="str">
        <f>Prezentace!B72</f>
        <v>P</v>
      </c>
      <c r="C71" s="10">
        <f>Prezentace!C72</f>
        <v>0</v>
      </c>
      <c r="D71" s="7">
        <f>Prezentace!D72</f>
        <v>0</v>
      </c>
      <c r="E71" s="85"/>
      <c r="F71" s="86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8"/>
      <c r="AE71" s="156"/>
      <c r="AF71" s="89"/>
      <c r="AG71" s="21" t="str">
        <f t="shared" si="1"/>
        <v>©</v>
      </c>
    </row>
    <row r="72" spans="1:33" ht="15.75">
      <c r="A72" s="18">
        <f>Prezentace!A73</f>
        <v>69</v>
      </c>
      <c r="B72" s="15" t="str">
        <f>Prezentace!B73</f>
        <v>P</v>
      </c>
      <c r="C72" s="10">
        <f>Prezentace!C73</f>
        <v>0</v>
      </c>
      <c r="D72" s="7">
        <f>Prezentace!D73</f>
        <v>0</v>
      </c>
      <c r="E72" s="85"/>
      <c r="F72" s="86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8"/>
      <c r="AE72" s="156"/>
      <c r="AF72" s="89"/>
      <c r="AG72" s="21" t="str">
        <f t="shared" si="1"/>
        <v>©</v>
      </c>
    </row>
    <row r="73" spans="1:33" ht="15.75">
      <c r="A73" s="18">
        <f>Prezentace!A74</f>
        <v>70</v>
      </c>
      <c r="B73" s="15" t="str">
        <f>Prezentace!B74</f>
        <v>P</v>
      </c>
      <c r="C73" s="10">
        <f>Prezentace!C74</f>
        <v>0</v>
      </c>
      <c r="D73" s="7">
        <f>Prezentace!D74</f>
        <v>0</v>
      </c>
      <c r="E73" s="85"/>
      <c r="F73" s="86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8"/>
      <c r="AE73" s="156"/>
      <c r="AF73" s="89"/>
      <c r="AG73" s="21" t="str">
        <f t="shared" si="1"/>
        <v>©</v>
      </c>
    </row>
    <row r="74" spans="1:33" ht="15.75">
      <c r="A74" s="18">
        <f>Prezentace!A75</f>
        <v>71</v>
      </c>
      <c r="B74" s="15" t="str">
        <f>Prezentace!B75</f>
        <v>P</v>
      </c>
      <c r="C74" s="10">
        <f>Prezentace!C75</f>
        <v>0</v>
      </c>
      <c r="D74" s="7">
        <f>Prezentace!D75</f>
        <v>0</v>
      </c>
      <c r="E74" s="85"/>
      <c r="F74" s="86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8"/>
      <c r="AE74" s="156"/>
      <c r="AF74" s="89"/>
      <c r="AG74" s="21" t="str">
        <f t="shared" si="1"/>
        <v>©</v>
      </c>
    </row>
    <row r="75" spans="1:33" ht="15.75">
      <c r="A75" s="18">
        <f>Prezentace!A76</f>
        <v>72</v>
      </c>
      <c r="B75" s="15" t="str">
        <f>Prezentace!B76</f>
        <v>P</v>
      </c>
      <c r="C75" s="10">
        <f>Prezentace!C76</f>
        <v>0</v>
      </c>
      <c r="D75" s="7">
        <f>Prezentace!D76</f>
        <v>0</v>
      </c>
      <c r="E75" s="85"/>
      <c r="F75" s="86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8"/>
      <c r="AE75" s="156"/>
      <c r="AF75" s="89"/>
      <c r="AG75" s="21" t="str">
        <f t="shared" si="1"/>
        <v>©</v>
      </c>
    </row>
    <row r="76" spans="1:33" ht="15.75">
      <c r="A76" s="18">
        <f>Prezentace!A77</f>
        <v>73</v>
      </c>
      <c r="B76" s="15" t="str">
        <f>Prezentace!B77</f>
        <v>P</v>
      </c>
      <c r="C76" s="10">
        <f>Prezentace!C77</f>
        <v>0</v>
      </c>
      <c r="D76" s="7">
        <f>Prezentace!D77</f>
        <v>0</v>
      </c>
      <c r="E76" s="85"/>
      <c r="F76" s="86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8"/>
      <c r="AE76" s="156"/>
      <c r="AF76" s="89"/>
      <c r="AG76" s="21" t="str">
        <f t="shared" si="1"/>
        <v>©</v>
      </c>
    </row>
    <row r="77" spans="1:33" ht="15.75">
      <c r="A77" s="18">
        <f>Prezentace!A78</f>
        <v>74</v>
      </c>
      <c r="B77" s="15" t="str">
        <f>Prezentace!B78</f>
        <v>P</v>
      </c>
      <c r="C77" s="10">
        <f>Prezentace!C78</f>
        <v>0</v>
      </c>
      <c r="D77" s="7">
        <f>Prezentace!D78</f>
        <v>0</v>
      </c>
      <c r="E77" s="85"/>
      <c r="F77" s="86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8"/>
      <c r="AE77" s="156"/>
      <c r="AF77" s="89"/>
      <c r="AG77" s="21" t="str">
        <f t="shared" si="1"/>
        <v>©</v>
      </c>
    </row>
    <row r="78" spans="1:33" ht="15.75">
      <c r="A78" s="18">
        <f>Prezentace!A79</f>
        <v>75</v>
      </c>
      <c r="B78" s="15" t="str">
        <f>Prezentace!B79</f>
        <v>P</v>
      </c>
      <c r="C78" s="10">
        <f>Prezentace!C79</f>
        <v>0</v>
      </c>
      <c r="D78" s="7">
        <f>Prezentace!D79</f>
        <v>0</v>
      </c>
      <c r="E78" s="85"/>
      <c r="F78" s="86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8"/>
      <c r="AE78" s="156"/>
      <c r="AF78" s="89"/>
      <c r="AG78" s="21" t="str">
        <f t="shared" si="1"/>
        <v>©</v>
      </c>
    </row>
    <row r="79" spans="1:33" ht="15.75">
      <c r="A79" s="18">
        <f>Prezentace!A80</f>
        <v>76</v>
      </c>
      <c r="B79" s="15" t="str">
        <f>Prezentace!B80</f>
        <v>P</v>
      </c>
      <c r="C79" s="10">
        <f>Prezentace!C80</f>
        <v>0</v>
      </c>
      <c r="D79" s="7">
        <f>Prezentace!D80</f>
        <v>0</v>
      </c>
      <c r="E79" s="85"/>
      <c r="F79" s="86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8"/>
      <c r="AE79" s="156"/>
      <c r="AF79" s="89"/>
      <c r="AG79" s="21" t="str">
        <f t="shared" si="1"/>
        <v>©</v>
      </c>
    </row>
    <row r="80" spans="1:33" ht="15.75">
      <c r="A80" s="18">
        <f>Prezentace!A81</f>
        <v>77</v>
      </c>
      <c r="B80" s="15" t="str">
        <f>Prezentace!B81</f>
        <v>P</v>
      </c>
      <c r="C80" s="10">
        <f>Prezentace!C81</f>
        <v>0</v>
      </c>
      <c r="D80" s="7">
        <f>Prezentace!D81</f>
        <v>0</v>
      </c>
      <c r="E80" s="85"/>
      <c r="F80" s="86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8"/>
      <c r="AE80" s="156"/>
      <c r="AF80" s="89"/>
      <c r="AG80" s="21" t="str">
        <f t="shared" si="1"/>
        <v>©</v>
      </c>
    </row>
    <row r="81" spans="1:33" ht="15.75">
      <c r="A81" s="18">
        <f>Prezentace!A82</f>
        <v>78</v>
      </c>
      <c r="B81" s="15" t="str">
        <f>Prezentace!B82</f>
        <v>P</v>
      </c>
      <c r="C81" s="10">
        <f>Prezentace!C82</f>
        <v>0</v>
      </c>
      <c r="D81" s="7">
        <f>Prezentace!D82</f>
        <v>0</v>
      </c>
      <c r="E81" s="85"/>
      <c r="F81" s="86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8"/>
      <c r="AE81" s="156"/>
      <c r="AF81" s="89"/>
      <c r="AG81" s="21" t="str">
        <f aca="true" t="shared" si="2" ref="AG81:AG88">IF(C81=0,"©",IF(COUNTA(E81:AD81)=0,"nebyl",IF((SUM(E81:AE81)-AF81)&lt;0,"0,00",(SUM(E81:AE81)-AF81))))</f>
        <v>©</v>
      </c>
    </row>
    <row r="82" spans="1:33" ht="15.75">
      <c r="A82" s="18">
        <f>Prezentace!A83</f>
        <v>79</v>
      </c>
      <c r="B82" s="15" t="str">
        <f>Prezentace!B83</f>
        <v>P</v>
      </c>
      <c r="C82" s="10">
        <f>Prezentace!C83</f>
        <v>0</v>
      </c>
      <c r="D82" s="7">
        <f>Prezentace!D83</f>
        <v>0</v>
      </c>
      <c r="E82" s="85"/>
      <c r="F82" s="86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8"/>
      <c r="AE82" s="156"/>
      <c r="AF82" s="89"/>
      <c r="AG82" s="21" t="str">
        <f t="shared" si="2"/>
        <v>©</v>
      </c>
    </row>
    <row r="83" spans="1:33" ht="15.75">
      <c r="A83" s="18">
        <f>Prezentace!A84</f>
        <v>80</v>
      </c>
      <c r="B83" s="15" t="str">
        <f>Prezentace!B84</f>
        <v>P</v>
      </c>
      <c r="C83" s="10">
        <f>Prezentace!C84</f>
        <v>0</v>
      </c>
      <c r="D83" s="7">
        <f>Prezentace!D84</f>
        <v>0</v>
      </c>
      <c r="E83" s="85"/>
      <c r="F83" s="86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8"/>
      <c r="AE83" s="156"/>
      <c r="AF83" s="89"/>
      <c r="AG83" s="21" t="str">
        <f t="shared" si="2"/>
        <v>©</v>
      </c>
    </row>
    <row r="84" spans="1:33" ht="15.75">
      <c r="A84" s="18">
        <f>Prezentace!A85</f>
        <v>81</v>
      </c>
      <c r="B84" s="15" t="str">
        <f>Prezentace!B85</f>
        <v>P</v>
      </c>
      <c r="C84" s="10">
        <f>Prezentace!C85</f>
        <v>0</v>
      </c>
      <c r="D84" s="7">
        <f>Prezentace!D85</f>
        <v>0</v>
      </c>
      <c r="E84" s="85"/>
      <c r="F84" s="8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8"/>
      <c r="AE84" s="156"/>
      <c r="AF84" s="89"/>
      <c r="AG84" s="21" t="str">
        <f t="shared" si="2"/>
        <v>©</v>
      </c>
    </row>
    <row r="85" spans="1:33" ht="15.75">
      <c r="A85" s="18">
        <f>Prezentace!A86</f>
        <v>82</v>
      </c>
      <c r="B85" s="15" t="str">
        <f>Prezentace!B86</f>
        <v>P</v>
      </c>
      <c r="C85" s="10">
        <f>Prezentace!C86</f>
        <v>0</v>
      </c>
      <c r="D85" s="7">
        <f>Prezentace!D86</f>
        <v>0</v>
      </c>
      <c r="E85" s="85"/>
      <c r="F85" s="8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8"/>
      <c r="AE85" s="156"/>
      <c r="AF85" s="89"/>
      <c r="AG85" s="21" t="str">
        <f t="shared" si="2"/>
        <v>©</v>
      </c>
    </row>
    <row r="86" spans="1:33" ht="15.75">
      <c r="A86" s="18">
        <f>Prezentace!A87</f>
        <v>83</v>
      </c>
      <c r="B86" s="15" t="str">
        <f>Prezentace!B87</f>
        <v>P</v>
      </c>
      <c r="C86" s="10">
        <f>Prezentace!C87</f>
        <v>0</v>
      </c>
      <c r="D86" s="7">
        <f>Prezentace!D87</f>
        <v>0</v>
      </c>
      <c r="E86" s="85"/>
      <c r="F86" s="86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8"/>
      <c r="AE86" s="156"/>
      <c r="AF86" s="89"/>
      <c r="AG86" s="21" t="str">
        <f t="shared" si="2"/>
        <v>©</v>
      </c>
    </row>
    <row r="87" spans="1:33" ht="15.75">
      <c r="A87" s="18">
        <f>Prezentace!A88</f>
        <v>84</v>
      </c>
      <c r="B87" s="15" t="str">
        <f>Prezentace!B88</f>
        <v>P</v>
      </c>
      <c r="C87" s="10">
        <f>Prezentace!C88</f>
        <v>0</v>
      </c>
      <c r="D87" s="7">
        <f>Prezentace!D88</f>
        <v>0</v>
      </c>
      <c r="E87" s="85"/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8"/>
      <c r="AE87" s="156"/>
      <c r="AF87" s="89"/>
      <c r="AG87" s="21" t="str">
        <f t="shared" si="2"/>
        <v>©</v>
      </c>
    </row>
    <row r="88" spans="1:33" ht="16.5" thickBot="1">
      <c r="A88" s="19">
        <f>Prezentace!A89</f>
        <v>85</v>
      </c>
      <c r="B88" s="16" t="str">
        <f>Prezentace!B89</f>
        <v>P</v>
      </c>
      <c r="C88" s="11">
        <f>Prezentace!C89</f>
        <v>0</v>
      </c>
      <c r="D88" s="8">
        <f>Prezentace!D89</f>
        <v>0</v>
      </c>
      <c r="E88" s="93"/>
      <c r="F88" s="94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6"/>
      <c r="AE88" s="157"/>
      <c r="AF88" s="97"/>
      <c r="AG88" s="99" t="str">
        <f t="shared" si="2"/>
        <v>©</v>
      </c>
    </row>
    <row r="89" spans="16:20" ht="12.75">
      <c r="P89" s="148"/>
      <c r="Q89" s="148"/>
      <c r="R89" s="148"/>
      <c r="S89" s="148"/>
      <c r="T89" s="148"/>
    </row>
    <row r="90" spans="16:20" ht="12.75">
      <c r="P90" s="148"/>
      <c r="Q90" s="148"/>
      <c r="R90" s="148"/>
      <c r="S90" s="148"/>
      <c r="T90" s="148"/>
    </row>
  </sheetData>
  <sheetProtection sheet="1"/>
  <mergeCells count="1">
    <mergeCell ref="C1:G1"/>
  </mergeCells>
  <conditionalFormatting sqref="A4:B88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2.375" style="0" bestFit="1" customWidth="1"/>
    <col min="2" max="2" width="14.375" style="0" bestFit="1" customWidth="1"/>
    <col min="3" max="3" width="9.25390625" style="0" bestFit="1" customWidth="1"/>
    <col min="4" max="4" width="3.25390625" style="0" customWidth="1"/>
    <col min="5" max="5" width="2.25390625" style="0" bestFit="1" customWidth="1"/>
    <col min="6" max="6" width="13.625" style="0" bestFit="1" customWidth="1"/>
    <col min="7" max="7" width="8.75390625" style="0" bestFit="1" customWidth="1"/>
    <col min="8" max="8" width="4.375" style="0" customWidth="1"/>
    <col min="9" max="9" width="2.25390625" style="0" bestFit="1" customWidth="1"/>
    <col min="10" max="10" width="12.25390625" style="0" bestFit="1" customWidth="1"/>
    <col min="11" max="11" width="9.125" style="0" bestFit="1" customWidth="1"/>
    <col min="12" max="12" width="3.875" style="0" customWidth="1"/>
    <col min="15" max="15" width="0" style="0" hidden="1" customWidth="1"/>
    <col min="16" max="16" width="2.375" style="0" hidden="1" customWidth="1"/>
    <col min="17" max="17" width="12.125" style="0" hidden="1" customWidth="1"/>
    <col min="18" max="18" width="9.25390625" style="0" hidden="1" customWidth="1"/>
    <col min="19" max="19" width="23.375" style="0" hidden="1" customWidth="1"/>
    <col min="20" max="20" width="0" style="0" hidden="1" customWidth="1"/>
  </cols>
  <sheetData>
    <row r="1" spans="2:10" s="102" customFormat="1" ht="33.75">
      <c r="B1" s="102">
        <v>1</v>
      </c>
      <c r="F1" s="102">
        <v>2</v>
      </c>
      <c r="J1" s="102">
        <v>3</v>
      </c>
    </row>
    <row r="2" spans="1:11" ht="15">
      <c r="A2" s="59" t="s">
        <v>45</v>
      </c>
      <c r="B2" s="60" t="s">
        <v>212</v>
      </c>
      <c r="C2" s="61" t="s">
        <v>67</v>
      </c>
      <c r="E2" s="59" t="s">
        <v>45</v>
      </c>
      <c r="F2" s="103" t="s">
        <v>399</v>
      </c>
      <c r="G2" s="104" t="s">
        <v>80</v>
      </c>
      <c r="I2" s="59" t="s">
        <v>45</v>
      </c>
      <c r="J2" s="60" t="s">
        <v>91</v>
      </c>
      <c r="K2" s="61" t="s">
        <v>189</v>
      </c>
    </row>
    <row r="3" spans="1:11" ht="15">
      <c r="A3" s="59" t="s">
        <v>45</v>
      </c>
      <c r="B3" s="103" t="s">
        <v>231</v>
      </c>
      <c r="C3" s="104" t="s">
        <v>18</v>
      </c>
      <c r="E3" s="59" t="s">
        <v>45</v>
      </c>
      <c r="F3" s="103" t="s">
        <v>120</v>
      </c>
      <c r="G3" s="104" t="s">
        <v>121</v>
      </c>
      <c r="I3" s="59" t="s">
        <v>45</v>
      </c>
      <c r="J3" s="103" t="s">
        <v>172</v>
      </c>
      <c r="K3" s="104" t="s">
        <v>80</v>
      </c>
    </row>
    <row r="4" spans="1:19" ht="15">
      <c r="A4" s="59" t="s">
        <v>45</v>
      </c>
      <c r="B4" s="103" t="s">
        <v>30</v>
      </c>
      <c r="C4" s="104" t="s">
        <v>31</v>
      </c>
      <c r="E4" s="59" t="s">
        <v>45</v>
      </c>
      <c r="F4" s="103" t="s">
        <v>466</v>
      </c>
      <c r="G4" s="104" t="s">
        <v>261</v>
      </c>
      <c r="I4" s="59" t="s">
        <v>45</v>
      </c>
      <c r="J4" s="60" t="s">
        <v>46</v>
      </c>
      <c r="K4" s="61" t="s">
        <v>47</v>
      </c>
      <c r="O4">
        <v>1</v>
      </c>
      <c r="P4" s="59" t="s">
        <v>45</v>
      </c>
      <c r="Q4" s="60" t="s">
        <v>30</v>
      </c>
      <c r="R4" s="61" t="s">
        <v>31</v>
      </c>
      <c r="S4" s="62" t="s">
        <v>21</v>
      </c>
    </row>
    <row r="5" spans="1:19" ht="15">
      <c r="A5" s="59" t="s">
        <v>45</v>
      </c>
      <c r="B5" s="60" t="s">
        <v>94</v>
      </c>
      <c r="C5" s="61" t="s">
        <v>15</v>
      </c>
      <c r="E5" s="59" t="s">
        <v>45</v>
      </c>
      <c r="F5" s="60" t="s">
        <v>120</v>
      </c>
      <c r="G5" s="61" t="s">
        <v>16</v>
      </c>
      <c r="I5" s="59" t="s">
        <v>45</v>
      </c>
      <c r="J5" s="60" t="s">
        <v>221</v>
      </c>
      <c r="K5" s="61" t="s">
        <v>111</v>
      </c>
      <c r="O5">
        <v>2</v>
      </c>
      <c r="P5" s="59" t="s">
        <v>45</v>
      </c>
      <c r="Q5" s="60" t="s">
        <v>394</v>
      </c>
      <c r="R5" s="61" t="s">
        <v>48</v>
      </c>
      <c r="S5" s="62" t="s">
        <v>202</v>
      </c>
    </row>
    <row r="6" spans="1:19" ht="15">
      <c r="A6" s="59" t="s">
        <v>45</v>
      </c>
      <c r="B6" s="60" t="s">
        <v>271</v>
      </c>
      <c r="C6" s="61" t="s">
        <v>50</v>
      </c>
      <c r="E6" s="59" t="s">
        <v>45</v>
      </c>
      <c r="F6" s="60" t="s">
        <v>174</v>
      </c>
      <c r="G6" s="61" t="s">
        <v>17</v>
      </c>
      <c r="I6" s="59" t="s">
        <v>45</v>
      </c>
      <c r="J6" s="60" t="s">
        <v>23</v>
      </c>
      <c r="K6" s="61" t="s">
        <v>11</v>
      </c>
      <c r="O6">
        <v>3</v>
      </c>
      <c r="P6" s="59" t="s">
        <v>45</v>
      </c>
      <c r="Q6" s="103" t="s">
        <v>428</v>
      </c>
      <c r="R6" s="104" t="s">
        <v>60</v>
      </c>
      <c r="S6" s="105" t="s">
        <v>175</v>
      </c>
    </row>
    <row r="7" spans="1:19" ht="15">
      <c r="A7" s="59" t="s">
        <v>45</v>
      </c>
      <c r="B7" s="60" t="s">
        <v>500</v>
      </c>
      <c r="C7" s="61" t="s">
        <v>111</v>
      </c>
      <c r="E7" s="59" t="s">
        <v>45</v>
      </c>
      <c r="F7" s="103" t="s">
        <v>107</v>
      </c>
      <c r="G7" s="104" t="s">
        <v>18</v>
      </c>
      <c r="I7" s="59" t="s">
        <v>45</v>
      </c>
      <c r="J7" s="60" t="s">
        <v>42</v>
      </c>
      <c r="K7" s="61" t="s">
        <v>28</v>
      </c>
      <c r="O7">
        <v>4</v>
      </c>
      <c r="P7" s="59" t="s">
        <v>45</v>
      </c>
      <c r="Q7" s="103" t="s">
        <v>444</v>
      </c>
      <c r="R7" s="104" t="s">
        <v>111</v>
      </c>
      <c r="S7" s="105" t="s">
        <v>175</v>
      </c>
    </row>
    <row r="8" spans="1:19" ht="15">
      <c r="A8" s="59" t="s">
        <v>45</v>
      </c>
      <c r="B8" s="60" t="s">
        <v>503</v>
      </c>
      <c r="C8" s="61" t="s">
        <v>60</v>
      </c>
      <c r="E8" s="59" t="s">
        <v>45</v>
      </c>
      <c r="F8" s="103" t="s">
        <v>493</v>
      </c>
      <c r="G8" s="104" t="s">
        <v>187</v>
      </c>
      <c r="I8" s="59" t="s">
        <v>45</v>
      </c>
      <c r="J8" s="60" t="s">
        <v>49</v>
      </c>
      <c r="K8" s="61" t="s">
        <v>48</v>
      </c>
      <c r="O8">
        <v>5</v>
      </c>
      <c r="P8" s="59" t="s">
        <v>45</v>
      </c>
      <c r="Q8" s="60" t="s">
        <v>491</v>
      </c>
      <c r="R8" s="61" t="s">
        <v>17</v>
      </c>
      <c r="S8" s="105" t="s">
        <v>175</v>
      </c>
    </row>
    <row r="9" spans="1:19" ht="15">
      <c r="A9" s="59" t="s">
        <v>45</v>
      </c>
      <c r="B9" s="60" t="s">
        <v>107</v>
      </c>
      <c r="C9" s="61" t="s">
        <v>167</v>
      </c>
      <c r="E9" s="59" t="s">
        <v>45</v>
      </c>
      <c r="F9" s="103" t="s">
        <v>506</v>
      </c>
      <c r="G9" s="104" t="s">
        <v>507</v>
      </c>
      <c r="I9" s="59" t="s">
        <v>45</v>
      </c>
      <c r="J9" s="60" t="s">
        <v>55</v>
      </c>
      <c r="K9" s="61" t="s">
        <v>56</v>
      </c>
      <c r="O9">
        <v>6</v>
      </c>
      <c r="P9" s="59" t="s">
        <v>45</v>
      </c>
      <c r="Q9" s="60" t="s">
        <v>402</v>
      </c>
      <c r="R9" s="61" t="s">
        <v>111</v>
      </c>
      <c r="S9" s="62" t="s">
        <v>175</v>
      </c>
    </row>
    <row r="10" spans="1:19" ht="15">
      <c r="A10" s="59" t="s">
        <v>45</v>
      </c>
      <c r="B10" s="60" t="s">
        <v>504</v>
      </c>
      <c r="C10" s="61" t="s">
        <v>40</v>
      </c>
      <c r="E10" s="59" t="s">
        <v>45</v>
      </c>
      <c r="F10" s="103" t="s">
        <v>508</v>
      </c>
      <c r="G10" s="104" t="s">
        <v>187</v>
      </c>
      <c r="I10" s="59" t="s">
        <v>45</v>
      </c>
      <c r="J10" s="60" t="s">
        <v>53</v>
      </c>
      <c r="K10" s="61" t="s">
        <v>54</v>
      </c>
      <c r="O10">
        <v>7</v>
      </c>
      <c r="P10" s="59" t="s">
        <v>45</v>
      </c>
      <c r="Q10" s="60" t="s">
        <v>489</v>
      </c>
      <c r="R10" s="61" t="s">
        <v>490</v>
      </c>
      <c r="S10" s="62" t="s">
        <v>415</v>
      </c>
    </row>
    <row r="11" spans="1:19" ht="15">
      <c r="A11" s="59" t="s">
        <v>45</v>
      </c>
      <c r="B11" s="60" t="s">
        <v>407</v>
      </c>
      <c r="C11" s="61" t="s">
        <v>36</v>
      </c>
      <c r="E11" s="59" t="s">
        <v>45</v>
      </c>
      <c r="F11" s="103" t="s">
        <v>402</v>
      </c>
      <c r="G11" s="104" t="s">
        <v>111</v>
      </c>
      <c r="I11" s="59" t="s">
        <v>45</v>
      </c>
      <c r="J11" s="60" t="s">
        <v>14</v>
      </c>
      <c r="K11" s="61" t="s">
        <v>18</v>
      </c>
      <c r="O11">
        <v>8</v>
      </c>
      <c r="P11" s="59" t="s">
        <v>45</v>
      </c>
      <c r="Q11" s="60" t="s">
        <v>492</v>
      </c>
      <c r="R11" s="61" t="s">
        <v>59</v>
      </c>
      <c r="S11" s="62" t="s">
        <v>57</v>
      </c>
    </row>
    <row r="12" spans="1:19" ht="15">
      <c r="A12" s="59" t="s">
        <v>45</v>
      </c>
      <c r="B12" s="60" t="s">
        <v>315</v>
      </c>
      <c r="C12" s="61" t="s">
        <v>12</v>
      </c>
      <c r="E12" s="59" t="s">
        <v>45</v>
      </c>
      <c r="F12" s="103" t="s">
        <v>43</v>
      </c>
      <c r="G12" s="104" t="s">
        <v>12</v>
      </c>
      <c r="I12" s="59" t="s">
        <v>45</v>
      </c>
      <c r="J12" s="60" t="s">
        <v>428</v>
      </c>
      <c r="K12" s="61" t="s">
        <v>60</v>
      </c>
      <c r="O12">
        <v>9</v>
      </c>
      <c r="P12" s="59" t="s">
        <v>45</v>
      </c>
      <c r="Q12" s="60" t="s">
        <v>493</v>
      </c>
      <c r="R12" s="61" t="s">
        <v>187</v>
      </c>
      <c r="S12" s="62" t="s">
        <v>57</v>
      </c>
    </row>
    <row r="13" spans="1:19" ht="15">
      <c r="A13" s="59" t="s">
        <v>45</v>
      </c>
      <c r="B13" s="60" t="s">
        <v>242</v>
      </c>
      <c r="C13" s="61" t="s">
        <v>50</v>
      </c>
      <c r="E13" s="59" t="s">
        <v>45</v>
      </c>
      <c r="F13" s="103" t="s">
        <v>79</v>
      </c>
      <c r="G13" s="104" t="s">
        <v>80</v>
      </c>
      <c r="I13" s="59" t="s">
        <v>45</v>
      </c>
      <c r="J13" s="60" t="s">
        <v>71</v>
      </c>
      <c r="K13" s="61" t="s">
        <v>12</v>
      </c>
      <c r="O13">
        <v>14</v>
      </c>
      <c r="P13" s="59" t="s">
        <v>45</v>
      </c>
      <c r="Q13" s="60" t="s">
        <v>494</v>
      </c>
      <c r="R13" s="61" t="s">
        <v>80</v>
      </c>
      <c r="S13" s="105" t="s">
        <v>175</v>
      </c>
    </row>
    <row r="14" spans="1:19" ht="15">
      <c r="A14" s="59" t="s">
        <v>45</v>
      </c>
      <c r="B14" s="60" t="s">
        <v>349</v>
      </c>
      <c r="C14" s="61" t="s">
        <v>36</v>
      </c>
      <c r="E14" s="59" t="s">
        <v>45</v>
      </c>
      <c r="F14" s="103" t="s">
        <v>81</v>
      </c>
      <c r="G14" s="104" t="s">
        <v>12</v>
      </c>
      <c r="I14" s="59" t="s">
        <v>45</v>
      </c>
      <c r="J14" s="60" t="s">
        <v>444</v>
      </c>
      <c r="K14" s="61" t="s">
        <v>111</v>
      </c>
      <c r="O14">
        <v>15</v>
      </c>
      <c r="P14" s="59" t="s">
        <v>45</v>
      </c>
      <c r="Q14" s="103" t="s">
        <v>49</v>
      </c>
      <c r="R14" s="104" t="s">
        <v>48</v>
      </c>
      <c r="S14" s="105" t="s">
        <v>57</v>
      </c>
    </row>
    <row r="15" spans="1:19" ht="15">
      <c r="A15" s="59" t="s">
        <v>45</v>
      </c>
      <c r="B15" s="60" t="s">
        <v>505</v>
      </c>
      <c r="C15" s="61" t="s">
        <v>60</v>
      </c>
      <c r="E15" s="59" t="s">
        <v>45</v>
      </c>
      <c r="F15" s="103" t="s">
        <v>509</v>
      </c>
      <c r="G15" s="104" t="s">
        <v>406</v>
      </c>
      <c r="I15" s="59" t="s">
        <v>45</v>
      </c>
      <c r="J15" s="60" t="s">
        <v>235</v>
      </c>
      <c r="K15" s="61" t="s">
        <v>101</v>
      </c>
      <c r="O15">
        <v>16</v>
      </c>
      <c r="P15" s="59" t="s">
        <v>45</v>
      </c>
      <c r="Q15" s="103" t="s">
        <v>79</v>
      </c>
      <c r="R15" s="104" t="s">
        <v>80</v>
      </c>
      <c r="S15" s="105" t="s">
        <v>64</v>
      </c>
    </row>
    <row r="16" spans="1:19" ht="15">
      <c r="A16" s="59" t="s">
        <v>45</v>
      </c>
      <c r="B16" s="103" t="s">
        <v>511</v>
      </c>
      <c r="C16" s="104" t="s">
        <v>92</v>
      </c>
      <c r="E16" s="59" t="s">
        <v>45</v>
      </c>
      <c r="F16" s="103" t="s">
        <v>182</v>
      </c>
      <c r="G16" s="104" t="s">
        <v>185</v>
      </c>
      <c r="I16" s="59" t="s">
        <v>45</v>
      </c>
      <c r="J16" s="60" t="s">
        <v>342</v>
      </c>
      <c r="K16" s="61" t="s">
        <v>59</v>
      </c>
      <c r="O16">
        <v>17</v>
      </c>
      <c r="P16" s="59" t="s">
        <v>45</v>
      </c>
      <c r="Q16" s="60" t="s">
        <v>352</v>
      </c>
      <c r="R16" s="61" t="s">
        <v>15</v>
      </c>
      <c r="S16" s="62" t="s">
        <v>437</v>
      </c>
    </row>
    <row r="17" spans="1:19" ht="15">
      <c r="A17" s="59" t="s">
        <v>45</v>
      </c>
      <c r="B17" s="60" t="s">
        <v>238</v>
      </c>
      <c r="C17" s="61" t="s">
        <v>60</v>
      </c>
      <c r="E17" s="59" t="s">
        <v>45</v>
      </c>
      <c r="F17" s="103" t="s">
        <v>35</v>
      </c>
      <c r="G17" s="104" t="s">
        <v>17</v>
      </c>
      <c r="I17" s="59" t="s">
        <v>45</v>
      </c>
      <c r="J17" s="103" t="s">
        <v>510</v>
      </c>
      <c r="K17" s="104" t="s">
        <v>80</v>
      </c>
      <c r="O17">
        <v>18</v>
      </c>
      <c r="P17" s="59" t="s">
        <v>45</v>
      </c>
      <c r="Q17" s="60" t="s">
        <v>458</v>
      </c>
      <c r="R17" s="61" t="s">
        <v>67</v>
      </c>
      <c r="S17" s="105" t="s">
        <v>64</v>
      </c>
    </row>
    <row r="18" spans="1:19" ht="15">
      <c r="A18" s="174"/>
      <c r="B18" s="175"/>
      <c r="C18" s="136"/>
      <c r="E18" s="174"/>
      <c r="F18" s="176"/>
      <c r="G18" s="177"/>
      <c r="I18" s="174"/>
      <c r="J18" s="176"/>
      <c r="K18" s="177"/>
      <c r="P18" s="59"/>
      <c r="Q18" s="60"/>
      <c r="R18" s="61"/>
      <c r="S18" s="105"/>
    </row>
    <row r="19" spans="1:19" ht="15">
      <c r="A19" s="174"/>
      <c r="B19" s="175"/>
      <c r="C19" s="136"/>
      <c r="E19" s="174"/>
      <c r="F19" s="176"/>
      <c r="G19" s="177"/>
      <c r="I19" s="174"/>
      <c r="J19" s="176"/>
      <c r="K19" s="177"/>
      <c r="P19" s="59"/>
      <c r="Q19" s="60"/>
      <c r="R19" s="61"/>
      <c r="S19" s="105"/>
    </row>
    <row r="20" spans="2:19" ht="30">
      <c r="B20" s="149" t="s">
        <v>512</v>
      </c>
      <c r="F20" s="149" t="s">
        <v>514</v>
      </c>
      <c r="J20" s="149" t="s">
        <v>513</v>
      </c>
      <c r="O20">
        <v>23</v>
      </c>
      <c r="P20" s="59" t="s">
        <v>45</v>
      </c>
      <c r="Q20" s="60" t="s">
        <v>172</v>
      </c>
      <c r="R20" s="61" t="s">
        <v>80</v>
      </c>
      <c r="S20" s="62" t="s">
        <v>222</v>
      </c>
    </row>
    <row r="21" spans="1:11" ht="15">
      <c r="A21" s="59" t="s">
        <v>479</v>
      </c>
      <c r="B21" s="103" t="s">
        <v>231</v>
      </c>
      <c r="C21" s="104" t="s">
        <v>18</v>
      </c>
      <c r="D21" s="136"/>
      <c r="E21" s="59" t="s">
        <v>479</v>
      </c>
      <c r="F21" s="60" t="s">
        <v>79</v>
      </c>
      <c r="G21" s="61" t="s">
        <v>80</v>
      </c>
      <c r="I21" s="59" t="s">
        <v>479</v>
      </c>
      <c r="J21" s="60" t="s">
        <v>55</v>
      </c>
      <c r="K21" s="61" t="s">
        <v>56</v>
      </c>
    </row>
    <row r="22" spans="1:11" ht="15">
      <c r="A22" s="59" t="s">
        <v>479</v>
      </c>
      <c r="B22" s="60" t="s">
        <v>120</v>
      </c>
      <c r="C22" s="61" t="s">
        <v>121</v>
      </c>
      <c r="E22" s="59" t="s">
        <v>479</v>
      </c>
      <c r="F22" s="103" t="s">
        <v>81</v>
      </c>
      <c r="G22" s="104" t="s">
        <v>12</v>
      </c>
      <c r="I22" s="59" t="s">
        <v>479</v>
      </c>
      <c r="J22" s="60" t="s">
        <v>53</v>
      </c>
      <c r="K22" s="61" t="s">
        <v>54</v>
      </c>
    </row>
    <row r="23" spans="1:11" ht="15.75" thickBot="1">
      <c r="A23" s="59" t="s">
        <v>479</v>
      </c>
      <c r="B23" s="60" t="s">
        <v>43</v>
      </c>
      <c r="C23" s="61" t="s">
        <v>12</v>
      </c>
      <c r="E23" s="59" t="s">
        <v>479</v>
      </c>
      <c r="F23" s="60" t="s">
        <v>35</v>
      </c>
      <c r="G23" s="61" t="s">
        <v>17</v>
      </c>
      <c r="I23" s="59" t="s">
        <v>479</v>
      </c>
      <c r="J23" s="60" t="s">
        <v>235</v>
      </c>
      <c r="K23" s="61" t="s">
        <v>101</v>
      </c>
    </row>
    <row r="24" spans="1:7" ht="15">
      <c r="A24" s="49" t="s">
        <v>45</v>
      </c>
      <c r="B24" s="50" t="s">
        <v>27</v>
      </c>
      <c r="C24" s="51" t="s">
        <v>13</v>
      </c>
      <c r="E24" s="59" t="s">
        <v>45</v>
      </c>
      <c r="F24" s="60" t="s">
        <v>260</v>
      </c>
      <c r="G24" s="61" t="s">
        <v>261</v>
      </c>
    </row>
  </sheetData>
  <sheetProtection/>
  <conditionalFormatting sqref="I2:I19 A2:A16 E2:E19 P4:P20 I21:I23 E21:E24 A21:A24">
    <cfRule type="cellIs" priority="22" dxfId="0" operator="equal" stopIfTrue="1">
      <formula>"R"</formula>
    </cfRule>
  </conditionalFormatting>
  <conditionalFormatting sqref="A17:A19">
    <cfRule type="cellIs" priority="1" dxfId="0" operator="equal" stopIfTrue="1">
      <formula>"R"</formula>
    </cfRule>
  </conditionalFormatting>
  <printOptions/>
  <pageMargins left="0.2362204724409449" right="0.15748031496062992" top="0.5118110236220472" bottom="0.5118110236220472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2021-07-31T13:20:49Z</cp:lastPrinted>
  <dcterms:created xsi:type="dcterms:W3CDTF">2003-04-01T12:06:07Z</dcterms:created>
  <dcterms:modified xsi:type="dcterms:W3CDTF">2021-07-31T16:31:54Z</dcterms:modified>
  <cp:category/>
  <cp:version/>
  <cp:contentType/>
  <cp:contentStatus/>
</cp:coreProperties>
</file>