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4125" tabRatio="437" firstSheet="1" activeTab="5"/>
  </bookViews>
  <sheets>
    <sheet name="Prezentace" sheetId="1" state="hidden" r:id="rId1"/>
    <sheet name="1" sheetId="2" r:id="rId2"/>
    <sheet name="2" sheetId="3" r:id="rId3"/>
    <sheet name="3" sheetId="4" r:id="rId4"/>
    <sheet name="4" sheetId="5" state="hidden" r:id="rId5"/>
    <sheet name="výsledky kategorie" sheetId="6" r:id="rId6"/>
    <sheet name="výsledky P+R" sheetId="7" r:id="rId7"/>
    <sheet name="výsledky vše" sheetId="8" r:id="rId8"/>
  </sheets>
  <definedNames/>
  <calcPr fullCalcOnLoad="1"/>
</workbook>
</file>

<file path=xl/sharedStrings.xml><?xml version="1.0" encoding="utf-8"?>
<sst xmlns="http://schemas.openxmlformats.org/spreadsheetml/2006/main" count="1259" uniqueCount="135">
  <si>
    <t>Pořadí</t>
  </si>
  <si>
    <t>Příjmení</t>
  </si>
  <si>
    <t>Jméno</t>
  </si>
  <si>
    <t>Celkový</t>
  </si>
  <si>
    <t>výsledek</t>
  </si>
  <si>
    <t>Klub (organizace)</t>
  </si>
  <si>
    <t>Disc.</t>
  </si>
  <si>
    <t>Čas vyvěšení:</t>
  </si>
  <si>
    <t>Čas</t>
  </si>
  <si>
    <t>Součet</t>
  </si>
  <si>
    <t xml:space="preserve">Disciplina 1       </t>
  </si>
  <si>
    <t xml:space="preserve">Disciplina 4       </t>
  </si>
  <si>
    <t xml:space="preserve">Disciplina 3       </t>
  </si>
  <si>
    <t xml:space="preserve">Disciplina 2       </t>
  </si>
  <si>
    <t>Hlavní rozhodčí:</t>
  </si>
  <si>
    <t>Ředitel závodu:</t>
  </si>
  <si>
    <t>Zbraň</t>
  </si>
  <si>
    <t>P</t>
  </si>
  <si>
    <t>K</t>
  </si>
  <si>
    <t>Start. číslo</t>
  </si>
  <si>
    <t>R=</t>
  </si>
  <si>
    <t>TB</t>
  </si>
  <si>
    <t>10x kov, 4x papír</t>
  </si>
  <si>
    <t>11x kov, 7x papír</t>
  </si>
  <si>
    <t>15x kov,6x papír</t>
  </si>
  <si>
    <t>16x kov, 5x papír</t>
  </si>
  <si>
    <t>Miloslav Dvořák</t>
  </si>
  <si>
    <t>Marcel Seitl</t>
  </si>
  <si>
    <t>Revolver</t>
  </si>
  <si>
    <t>Koltai</t>
  </si>
  <si>
    <t>Pavel</t>
  </si>
  <si>
    <t>KVZ Telč</t>
  </si>
  <si>
    <t>Frolík</t>
  </si>
  <si>
    <t>Petr</t>
  </si>
  <si>
    <t>SSK Slavonice</t>
  </si>
  <si>
    <t>Seitl</t>
  </si>
  <si>
    <t>Aleš</t>
  </si>
  <si>
    <t>R</t>
  </si>
  <si>
    <t>Získal</t>
  </si>
  <si>
    <t>Karel</t>
  </si>
  <si>
    <t>KVZ Pelřimov</t>
  </si>
  <si>
    <t>Vejslík</t>
  </si>
  <si>
    <t>Vladimír</t>
  </si>
  <si>
    <t>KVZ JH</t>
  </si>
  <si>
    <t>Fridrichovský</t>
  </si>
  <si>
    <t>Roman</t>
  </si>
  <si>
    <t>Wrzecionko</t>
  </si>
  <si>
    <t>Albert</t>
  </si>
  <si>
    <t>KVZ Fruko</t>
  </si>
  <si>
    <t>Matějka</t>
  </si>
  <si>
    <t>Milan</t>
  </si>
  <si>
    <t>Marek</t>
  </si>
  <si>
    <t>Krupica</t>
  </si>
  <si>
    <t>Ondřej</t>
  </si>
  <si>
    <t>Mesároš</t>
  </si>
  <si>
    <t>SSK Chlum</t>
  </si>
  <si>
    <t>Maštera</t>
  </si>
  <si>
    <t>KVZ Třebíč</t>
  </si>
  <si>
    <t>Dvořák</t>
  </si>
  <si>
    <t>Vladislav</t>
  </si>
  <si>
    <t>Tesař</t>
  </si>
  <si>
    <t>Bohumil</t>
  </si>
  <si>
    <t>Hátle</t>
  </si>
  <si>
    <t>Jan</t>
  </si>
  <si>
    <t>PCC</t>
  </si>
  <si>
    <t>Konrát</t>
  </si>
  <si>
    <t>František</t>
  </si>
  <si>
    <t>SSK Borovany</t>
  </si>
  <si>
    <t>Žemlička</t>
  </si>
  <si>
    <t>KVZ Týn nad Vltavou</t>
  </si>
  <si>
    <t>Fiala</t>
  </si>
  <si>
    <t>Miroslav</t>
  </si>
  <si>
    <t>Machek</t>
  </si>
  <si>
    <t>Smejkal</t>
  </si>
  <si>
    <t>Martin</t>
  </si>
  <si>
    <t>Jílek</t>
  </si>
  <si>
    <t>Petržílka</t>
  </si>
  <si>
    <t>Miloslav</t>
  </si>
  <si>
    <t>KVZ-UVS-JH</t>
  </si>
  <si>
    <t>Jakub</t>
  </si>
  <si>
    <t>Jírů</t>
  </si>
  <si>
    <t>Václav</t>
  </si>
  <si>
    <t>SK Žirovnice</t>
  </si>
  <si>
    <t>Štefan</t>
  </si>
  <si>
    <t>Jednorožec Žirovnice</t>
  </si>
  <si>
    <t>Hamalčíková</t>
  </si>
  <si>
    <t>Veronika</t>
  </si>
  <si>
    <t>Kudláček</t>
  </si>
  <si>
    <t>Kružík</t>
  </si>
  <si>
    <t>Kadlec</t>
  </si>
  <si>
    <t>David</t>
  </si>
  <si>
    <t>Švec</t>
  </si>
  <si>
    <t>Jaroslav</t>
  </si>
  <si>
    <t>SSK Telč</t>
  </si>
  <si>
    <t>Koch</t>
  </si>
  <si>
    <t>KVZ Policie Počátky</t>
  </si>
  <si>
    <t>Herceg</t>
  </si>
  <si>
    <t>Kostříž</t>
  </si>
  <si>
    <t>Miroňuk</t>
  </si>
  <si>
    <t>Pechová</t>
  </si>
  <si>
    <t>Hana</t>
  </si>
  <si>
    <t>Sokolík</t>
  </si>
  <si>
    <t>Baránek</t>
  </si>
  <si>
    <t>Vaněk</t>
  </si>
  <si>
    <t>Jozef</t>
  </si>
  <si>
    <t>Fuksa</t>
  </si>
  <si>
    <t>Viktor</t>
  </si>
  <si>
    <t>KVZ Počátky</t>
  </si>
  <si>
    <t>Jelínek</t>
  </si>
  <si>
    <t>Antonín</t>
  </si>
  <si>
    <t>Doležel</t>
  </si>
  <si>
    <t>Čekal</t>
  </si>
  <si>
    <t>Beigl</t>
  </si>
  <si>
    <t>Tomáš</t>
  </si>
  <si>
    <t>Pražáková</t>
  </si>
  <si>
    <t>Lenka</t>
  </si>
  <si>
    <t>Seitlová</t>
  </si>
  <si>
    <t>Monika</t>
  </si>
  <si>
    <t>Červenka</t>
  </si>
  <si>
    <t>Grand Benešov</t>
  </si>
  <si>
    <t>Kališ</t>
  </si>
  <si>
    <t>Kališová</t>
  </si>
  <si>
    <t>Žemličková</t>
  </si>
  <si>
    <t>Marie</t>
  </si>
  <si>
    <t xml:space="preserve">Datum: 28.8.2021      SSK Slavonice           </t>
  </si>
  <si>
    <t>Výsledková listina                 střelecké soutěže - 1.Ročník</t>
  </si>
  <si>
    <t>Pistole</t>
  </si>
  <si>
    <t>PCC=</t>
  </si>
  <si>
    <t>Mironiuk</t>
  </si>
  <si>
    <t>Zdeněk</t>
  </si>
  <si>
    <t>Josef</t>
  </si>
  <si>
    <t>Konrád</t>
  </si>
  <si>
    <t>KVZ Pelhřimov</t>
  </si>
  <si>
    <t>Ladislav</t>
  </si>
  <si>
    <t>Výsledková listina                 střelecké soutěže - 1.ročník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</si>
</sst>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6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11.5"/>
      <name val="Arial CE"/>
      <family val="2"/>
    </font>
    <font>
      <b/>
      <sz val="36"/>
      <name val="Bernard MT Condensed"/>
      <family val="1"/>
    </font>
    <font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49" fontId="5" fillId="0" borderId="19" xfId="0" applyNumberFormat="1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2" fontId="5" fillId="0" borderId="20" xfId="0" applyNumberFormat="1" applyFont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2" fontId="5" fillId="0" borderId="21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 shrinkToFit="1"/>
      <protection hidden="1"/>
    </xf>
    <xf numFmtId="0" fontId="2" fillId="0" borderId="2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hidden="1"/>
    </xf>
    <xf numFmtId="2" fontId="0" fillId="0" borderId="28" xfId="0" applyNumberFormat="1" applyFont="1" applyBorder="1" applyAlignment="1" applyProtection="1">
      <alignment horizontal="center" vertical="center"/>
      <protection hidden="1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2" fontId="2" fillId="0" borderId="11" xfId="0" applyNumberFormat="1" applyFont="1" applyBorder="1" applyAlignment="1" applyProtection="1">
      <alignment horizontal="center" vertical="center"/>
      <protection hidden="1"/>
    </xf>
    <xf numFmtId="2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2" fontId="4" fillId="0" borderId="3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" fontId="0" fillId="0" borderId="37" xfId="0" applyNumberFormat="1" applyFont="1" applyBorder="1" applyAlignment="1" applyProtection="1">
      <alignment horizontal="center" vertical="center"/>
      <protection hidden="1"/>
    </xf>
    <xf numFmtId="2" fontId="0" fillId="0" borderId="38" xfId="0" applyNumberFormat="1" applyFont="1" applyBorder="1" applyAlignment="1" applyProtection="1">
      <alignment horizontal="center" vertical="center"/>
      <protection hidden="1"/>
    </xf>
    <xf numFmtId="2" fontId="0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shrinkToFit="1"/>
      <protection hidden="1"/>
    </xf>
    <xf numFmtId="0" fontId="2" fillId="0" borderId="41" xfId="0" applyFont="1" applyBorder="1" applyAlignment="1" applyProtection="1">
      <alignment horizontal="center" vertical="center" shrinkToFit="1"/>
      <protection hidden="1"/>
    </xf>
    <xf numFmtId="14" fontId="9" fillId="0" borderId="0" xfId="0" applyNumberFormat="1" applyFont="1" applyAlignment="1" applyProtection="1">
      <alignment horizontal="center" vertical="center"/>
      <protection hidden="1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49" fontId="5" fillId="0" borderId="42" xfId="0" applyNumberFormat="1" applyFont="1" applyBorder="1" applyAlignment="1" applyProtection="1">
      <alignment horizontal="center" vertical="center"/>
      <protection hidden="1"/>
    </xf>
    <xf numFmtId="49" fontId="5" fillId="0" borderId="43" xfId="0" applyNumberFormat="1" applyFont="1" applyBorder="1" applyAlignment="1" applyProtection="1">
      <alignment horizontal="left" vertical="center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center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hidden="1"/>
    </xf>
    <xf numFmtId="49" fontId="5" fillId="0" borderId="44" xfId="0" applyNumberFormat="1" applyFont="1" applyBorder="1" applyAlignment="1" applyProtection="1">
      <alignment horizontal="left" vertical="center"/>
      <protection hidden="1"/>
    </xf>
    <xf numFmtId="49" fontId="5" fillId="0" borderId="45" xfId="0" applyNumberFormat="1" applyFont="1" applyBorder="1" applyAlignment="1" applyProtection="1">
      <alignment horizontal="left" vertical="center"/>
      <protection hidden="1"/>
    </xf>
    <xf numFmtId="49" fontId="5" fillId="0" borderId="46" xfId="0" applyNumberFormat="1" applyFont="1" applyBorder="1" applyAlignment="1" applyProtection="1">
      <alignment horizontal="left" vertical="center"/>
      <protection hidden="1"/>
    </xf>
    <xf numFmtId="49" fontId="5" fillId="0" borderId="47" xfId="0" applyNumberFormat="1" applyFont="1" applyBorder="1" applyAlignment="1" applyProtection="1">
      <alignment horizontal="left" vertical="center"/>
      <protection hidden="1"/>
    </xf>
    <xf numFmtId="49" fontId="5" fillId="0" borderId="25" xfId="0" applyNumberFormat="1" applyFont="1" applyBorder="1" applyAlignment="1" applyProtection="1">
      <alignment horizontal="left" vertical="center"/>
      <protection hidden="1"/>
    </xf>
    <xf numFmtId="49" fontId="5" fillId="0" borderId="26" xfId="0" applyNumberFormat="1" applyFont="1" applyBorder="1" applyAlignment="1" applyProtection="1">
      <alignment horizontal="left" vertical="center"/>
      <protection hidden="1"/>
    </xf>
    <xf numFmtId="49" fontId="5" fillId="0" borderId="48" xfId="0" applyNumberFormat="1" applyFont="1" applyBorder="1" applyAlignment="1" applyProtection="1">
      <alignment horizontal="center" vertical="center"/>
      <protection hidden="1"/>
    </xf>
    <xf numFmtId="49" fontId="5" fillId="0" borderId="49" xfId="0" applyNumberFormat="1" applyFont="1" applyBorder="1" applyAlignment="1" applyProtection="1">
      <alignment horizontal="center" vertical="center"/>
      <protection hidden="1"/>
    </xf>
    <xf numFmtId="49" fontId="5" fillId="0" borderId="50" xfId="0" applyNumberFormat="1" applyFont="1" applyBorder="1" applyAlignment="1" applyProtection="1">
      <alignment horizontal="center" vertical="center"/>
      <protection hidden="1"/>
    </xf>
    <xf numFmtId="49" fontId="5" fillId="0" borderId="51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left" vertical="center"/>
      <protection hidden="1"/>
    </xf>
    <xf numFmtId="2" fontId="5" fillId="0" borderId="39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left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1" fontId="4" fillId="0" borderId="54" xfId="0" applyNumberFormat="1" applyFont="1" applyBorder="1" applyAlignment="1" applyProtection="1">
      <alignment horizontal="center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" fontId="4" fillId="0" borderId="46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hidden="1"/>
    </xf>
    <xf numFmtId="1" fontId="4" fillId="0" borderId="56" xfId="0" applyNumberFormat="1" applyFont="1" applyBorder="1" applyAlignment="1" applyProtection="1">
      <alignment horizontal="center" vertical="center"/>
      <protection locked="0"/>
    </xf>
    <xf numFmtId="1" fontId="4" fillId="0" borderId="49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1" fontId="4" fillId="0" borderId="5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hidden="1"/>
    </xf>
    <xf numFmtId="1" fontId="0" fillId="0" borderId="10" xfId="0" applyNumberFormat="1" applyFont="1" applyBorder="1" applyAlignment="1" applyProtection="1">
      <alignment horizontal="left"/>
      <protection locked="0"/>
    </xf>
    <xf numFmtId="1" fontId="0" fillId="0" borderId="25" xfId="0" applyNumberFormat="1" applyFont="1" applyBorder="1" applyAlignment="1" applyProtection="1">
      <alignment horizontal="left"/>
      <protection locked="0"/>
    </xf>
    <xf numFmtId="1" fontId="2" fillId="0" borderId="49" xfId="0" applyNumberFormat="1" applyFont="1" applyBorder="1" applyAlignment="1" applyProtection="1">
      <alignment horizontal="left"/>
      <protection locked="0"/>
    </xf>
    <xf numFmtId="1" fontId="2" fillId="0" borderId="49" xfId="0" applyNumberFormat="1" applyFont="1" applyBorder="1" applyAlignment="1" applyProtection="1">
      <alignment horizontal="left" vertical="center"/>
      <protection locked="0"/>
    </xf>
    <xf numFmtId="1" fontId="0" fillId="0" borderId="10" xfId="0" applyNumberFormat="1" applyFont="1" applyBorder="1" applyAlignment="1" applyProtection="1">
      <alignment horizontal="left" vertical="center"/>
      <protection locked="0"/>
    </xf>
    <xf numFmtId="1" fontId="0" fillId="0" borderId="25" xfId="0" applyNumberFormat="1" applyFont="1" applyBorder="1" applyAlignment="1" applyProtection="1">
      <alignment horizontal="left" vertical="center"/>
      <protection locked="0"/>
    </xf>
    <xf numFmtId="1" fontId="0" fillId="0" borderId="13" xfId="0" applyNumberFormat="1" applyFont="1" applyBorder="1" applyAlignment="1" applyProtection="1">
      <alignment horizontal="left" vertical="center"/>
      <protection locked="0"/>
    </xf>
    <xf numFmtId="1" fontId="0" fillId="0" borderId="26" xfId="0" applyNumberFormat="1" applyFont="1" applyBorder="1" applyAlignment="1" applyProtection="1">
      <alignment horizontal="left" vertical="center"/>
      <protection locked="0"/>
    </xf>
    <xf numFmtId="1" fontId="0" fillId="0" borderId="57" xfId="0" applyNumberFormat="1" applyFont="1" applyBorder="1" applyAlignment="1" applyProtection="1">
      <alignment horizontal="left" vertical="center"/>
      <protection locked="0"/>
    </xf>
    <xf numFmtId="1" fontId="0" fillId="0" borderId="58" xfId="0" applyNumberFormat="1" applyFont="1" applyBorder="1" applyAlignment="1" applyProtection="1">
      <alignment horizontal="left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60" xfId="0" applyNumberFormat="1" applyFont="1" applyBorder="1" applyAlignment="1" applyProtection="1">
      <alignment horizontal="center" vertical="center"/>
      <protection locked="0"/>
    </xf>
    <xf numFmtId="1" fontId="4" fillId="0" borderId="61" xfId="0" applyNumberFormat="1" applyFont="1" applyBorder="1" applyAlignment="1" applyProtection="1">
      <alignment horizontal="center" vertical="center"/>
      <protection locked="0"/>
    </xf>
    <xf numFmtId="1" fontId="4" fillId="0" borderId="58" xfId="0" applyNumberFormat="1" applyFont="1" applyBorder="1" applyAlignment="1" applyProtection="1">
      <alignment horizontal="center" vertical="center"/>
      <protection locked="0"/>
    </xf>
    <xf numFmtId="1" fontId="4" fillId="0" borderId="62" xfId="0" applyNumberFormat="1" applyFont="1" applyBorder="1" applyAlignment="1" applyProtection="1">
      <alignment horizontal="center" vertical="center"/>
      <protection locked="0"/>
    </xf>
    <xf numFmtId="1" fontId="4" fillId="0" borderId="57" xfId="0" applyNumberFormat="1" applyFont="1" applyBorder="1" applyAlignment="1" applyProtection="1">
      <alignment horizontal="center" vertical="center"/>
      <protection locked="0"/>
    </xf>
    <xf numFmtId="1" fontId="4" fillId="0" borderId="63" xfId="0" applyNumberFormat="1" applyFont="1" applyBorder="1" applyAlignment="1" applyProtection="1">
      <alignment horizontal="center" vertical="center"/>
      <protection locked="0"/>
    </xf>
    <xf numFmtId="2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64" xfId="0" applyNumberFormat="1" applyFont="1" applyBorder="1" applyAlignment="1" applyProtection="1">
      <alignment horizontal="center" vertical="center"/>
      <protection locked="0"/>
    </xf>
    <xf numFmtId="1" fontId="4" fillId="0" borderId="65" xfId="0" applyNumberFormat="1" applyFont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left"/>
      <protection locked="0"/>
    </xf>
    <xf numFmtId="1" fontId="2" fillId="0" borderId="62" xfId="0" applyNumberFormat="1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1" fontId="0" fillId="0" borderId="57" xfId="0" applyNumberFormat="1" applyFont="1" applyBorder="1" applyAlignment="1" applyProtection="1">
      <alignment horizontal="left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1" fontId="0" fillId="0" borderId="58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vertical="center"/>
      <protection locked="0"/>
    </xf>
    <xf numFmtId="49" fontId="2" fillId="0" borderId="62" xfId="0" applyNumberFormat="1" applyFont="1" applyBorder="1" applyAlignment="1" applyProtection="1">
      <alignment horizontal="left" vertical="center"/>
      <protection locked="0"/>
    </xf>
    <xf numFmtId="1" fontId="2" fillId="0" borderId="50" xfId="0" applyNumberFormat="1" applyFont="1" applyBorder="1" applyAlignment="1" applyProtection="1">
      <alignment horizontal="left" vertical="center"/>
      <protection locked="0"/>
    </xf>
    <xf numFmtId="1" fontId="2" fillId="0" borderId="48" xfId="0" applyNumberFormat="1" applyFont="1" applyBorder="1" applyAlignment="1" applyProtection="1">
      <alignment horizontal="left" vertical="center"/>
      <protection locked="0"/>
    </xf>
    <xf numFmtId="1" fontId="0" fillId="0" borderId="43" xfId="0" applyNumberFormat="1" applyFont="1" applyBorder="1" applyAlignment="1" applyProtection="1">
      <alignment horizontal="left" vertical="center"/>
      <protection locked="0"/>
    </xf>
    <xf numFmtId="1" fontId="0" fillId="0" borderId="47" xfId="0" applyNumberFormat="1" applyFont="1" applyBorder="1" applyAlignment="1" applyProtection="1">
      <alignment horizontal="left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1" fontId="2" fillId="34" borderId="49" xfId="0" applyNumberFormat="1" applyFont="1" applyFill="1" applyBorder="1" applyAlignment="1" applyProtection="1">
      <alignment horizontal="left" vertical="center"/>
      <protection locked="0"/>
    </xf>
    <xf numFmtId="49" fontId="2" fillId="34" borderId="49" xfId="0" applyNumberFormat="1" applyFont="1" applyFill="1" applyBorder="1" applyAlignment="1" applyProtection="1">
      <alignment horizontal="left" vertical="center"/>
      <protection locked="0"/>
    </xf>
    <xf numFmtId="1" fontId="0" fillId="34" borderId="49" xfId="0" applyNumberFormat="1" applyFont="1" applyFill="1" applyBorder="1" applyAlignment="1" applyProtection="1">
      <alignment horizontal="left" vertical="center"/>
      <protection locked="0"/>
    </xf>
    <xf numFmtId="1" fontId="2" fillId="34" borderId="49" xfId="0" applyNumberFormat="1" applyFont="1" applyFill="1" applyBorder="1" applyAlignment="1" applyProtection="1">
      <alignment horizontal="left"/>
      <protection locked="0"/>
    </xf>
    <xf numFmtId="1" fontId="0" fillId="0" borderId="39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left" vertical="center"/>
      <protection locked="0"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3" xfId="0" applyNumberFormat="1" applyFont="1" applyBorder="1" applyAlignment="1" applyProtection="1">
      <alignment horizontal="left" vertical="center"/>
      <protection locked="0"/>
    </xf>
    <xf numFmtId="1" fontId="0" fillId="0" borderId="59" xfId="0" applyNumberFormat="1" applyFont="1" applyBorder="1" applyAlignment="1" applyProtection="1">
      <alignment horizontal="center" vertical="center"/>
      <protection hidden="1"/>
    </xf>
    <xf numFmtId="1" fontId="0" fillId="0" borderId="65" xfId="0" applyNumberFormat="1" applyFont="1" applyBorder="1" applyAlignment="1" applyProtection="1">
      <alignment horizontal="center" vertical="center"/>
      <protection locked="0"/>
    </xf>
    <xf numFmtId="2" fontId="0" fillId="0" borderId="64" xfId="0" applyNumberFormat="1" applyFont="1" applyBorder="1" applyAlignment="1" applyProtection="1">
      <alignment horizontal="center" vertical="center"/>
      <protection hidden="1"/>
    </xf>
    <xf numFmtId="2" fontId="0" fillId="0" borderId="59" xfId="0" applyNumberFormat="1" applyFont="1" applyBorder="1" applyAlignment="1" applyProtection="1">
      <alignment horizontal="center" vertical="center"/>
      <protection hidden="1"/>
    </xf>
    <xf numFmtId="2" fontId="2" fillId="0" borderId="59" xfId="0" applyNumberFormat="1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1" fontId="0" fillId="33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2" fillId="0" borderId="56" xfId="0" applyNumberFormat="1" applyFont="1" applyBorder="1" applyAlignment="1" applyProtection="1">
      <alignment horizontal="left"/>
      <protection locked="0"/>
    </xf>
    <xf numFmtId="1" fontId="0" fillId="0" borderId="32" xfId="0" applyNumberFormat="1" applyFont="1" applyBorder="1" applyAlignment="1" applyProtection="1">
      <alignment horizontal="left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Fill="1" applyBorder="1" applyAlignment="1" applyProtection="1">
      <alignment horizontal="left" vertical="center"/>
      <protection locked="0"/>
    </xf>
    <xf numFmtId="1" fontId="2" fillId="0" borderId="49" xfId="0" applyNumberFormat="1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1" fontId="0" fillId="0" borderId="21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Fill="1" applyBorder="1" applyAlignment="1" applyProtection="1">
      <alignment horizontal="left" vertical="center"/>
      <protection locked="0"/>
    </xf>
    <xf numFmtId="1" fontId="2" fillId="0" borderId="62" xfId="0" applyNumberFormat="1" applyFont="1" applyFill="1" applyBorder="1" applyAlignment="1" applyProtection="1">
      <alignment horizontal="left" vertical="center"/>
      <protection locked="0"/>
    </xf>
    <xf numFmtId="1" fontId="0" fillId="6" borderId="11" xfId="0" applyNumberFormat="1" applyFont="1" applyFill="1" applyBorder="1" applyAlignment="1" applyProtection="1">
      <alignment horizontal="center" vertical="center"/>
      <protection hidden="1"/>
    </xf>
    <xf numFmtId="1" fontId="0" fillId="6" borderId="20" xfId="0" applyNumberFormat="1" applyFont="1" applyFill="1" applyBorder="1" applyAlignment="1" applyProtection="1">
      <alignment horizontal="center" vertical="center"/>
      <protection locked="0"/>
    </xf>
    <xf numFmtId="49" fontId="2" fillId="6" borderId="49" xfId="0" applyNumberFormat="1" applyFont="1" applyFill="1" applyBorder="1" applyAlignment="1" applyProtection="1">
      <alignment horizontal="left" vertical="center"/>
      <protection locked="0"/>
    </xf>
    <xf numFmtId="0" fontId="0" fillId="6" borderId="10" xfId="0" applyFont="1" applyFill="1" applyBorder="1" applyAlignment="1" applyProtection="1">
      <alignment horizontal="left" vertical="center"/>
      <protection locked="0"/>
    </xf>
    <xf numFmtId="0" fontId="0" fillId="6" borderId="25" xfId="0" applyFont="1" applyFill="1" applyBorder="1" applyAlignment="1" applyProtection="1">
      <alignment horizontal="left" vertical="center"/>
      <protection locked="0"/>
    </xf>
    <xf numFmtId="2" fontId="0" fillId="6" borderId="27" xfId="0" applyNumberFormat="1" applyFont="1" applyFill="1" applyBorder="1" applyAlignment="1" applyProtection="1">
      <alignment horizontal="center" vertical="center"/>
      <protection hidden="1"/>
    </xf>
    <xf numFmtId="2" fontId="0" fillId="6" borderId="11" xfId="0" applyNumberFormat="1" applyFont="1" applyFill="1" applyBorder="1" applyAlignment="1" applyProtection="1">
      <alignment horizontal="center" vertical="center"/>
      <protection hidden="1"/>
    </xf>
    <xf numFmtId="2" fontId="2" fillId="6" borderId="11" xfId="0" applyNumberFormat="1" applyFont="1" applyFill="1" applyBorder="1" applyAlignment="1" applyProtection="1">
      <alignment horizontal="center" vertical="center"/>
      <protection hidden="1"/>
    </xf>
    <xf numFmtId="0" fontId="2" fillId="6" borderId="20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Alignment="1" applyProtection="1">
      <alignment horizontal="center" vertical="center"/>
      <protection hidden="1"/>
    </xf>
    <xf numFmtId="1" fontId="2" fillId="6" borderId="49" xfId="0" applyNumberFormat="1" applyFont="1" applyFill="1" applyBorder="1" applyAlignment="1" applyProtection="1">
      <alignment horizontal="left"/>
      <protection locked="0"/>
    </xf>
    <xf numFmtId="1" fontId="0" fillId="6" borderId="10" xfId="0" applyNumberFormat="1" applyFont="1" applyFill="1" applyBorder="1" applyAlignment="1" applyProtection="1">
      <alignment horizontal="left"/>
      <protection locked="0"/>
    </xf>
    <xf numFmtId="1" fontId="0" fillId="6" borderId="25" xfId="0" applyNumberFormat="1" applyFont="1" applyFill="1" applyBorder="1" applyAlignment="1" applyProtection="1">
      <alignment horizontal="left"/>
      <protection locked="0"/>
    </xf>
    <xf numFmtId="1" fontId="2" fillId="6" borderId="49" xfId="0" applyNumberFormat="1" applyFont="1" applyFill="1" applyBorder="1" applyAlignment="1" applyProtection="1">
      <alignment horizontal="left" vertical="center"/>
      <protection locked="0"/>
    </xf>
    <xf numFmtId="1" fontId="0" fillId="6" borderId="10" xfId="0" applyNumberFormat="1" applyFont="1" applyFill="1" applyBorder="1" applyAlignment="1" applyProtection="1">
      <alignment horizontal="left" vertical="center"/>
      <protection locked="0"/>
    </xf>
    <xf numFmtId="1" fontId="0" fillId="6" borderId="25" xfId="0" applyNumberFormat="1" applyFont="1" applyFill="1" applyBorder="1" applyAlignment="1" applyProtection="1">
      <alignment horizontal="left" vertical="center"/>
      <protection locked="0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1" fontId="0" fillId="33" borderId="41" xfId="0" applyNumberFormat="1" applyFont="1" applyFill="1" applyBorder="1" applyAlignment="1" applyProtection="1">
      <alignment horizontal="center" vertical="center"/>
      <protection locked="0"/>
    </xf>
    <xf numFmtId="1" fontId="2" fillId="0" borderId="66" xfId="0" applyNumberFormat="1" applyFont="1" applyBorder="1" applyAlignment="1" applyProtection="1">
      <alignment horizontal="left"/>
      <protection locked="0"/>
    </xf>
    <xf numFmtId="1" fontId="0" fillId="0" borderId="67" xfId="0" applyNumberFormat="1" applyFont="1" applyBorder="1" applyAlignment="1" applyProtection="1">
      <alignment horizontal="left"/>
      <protection locked="0"/>
    </xf>
    <xf numFmtId="1" fontId="0" fillId="0" borderId="68" xfId="0" applyNumberFormat="1" applyFont="1" applyBorder="1" applyAlignment="1" applyProtection="1">
      <alignment horizontal="left"/>
      <protection locked="0"/>
    </xf>
    <xf numFmtId="2" fontId="0" fillId="0" borderId="52" xfId="0" applyNumberFormat="1" applyFont="1" applyBorder="1" applyAlignment="1" applyProtection="1">
      <alignment horizontal="center" vertical="center"/>
      <protection hidden="1"/>
    </xf>
    <xf numFmtId="2" fontId="0" fillId="0" borderId="40" xfId="0" applyNumberFormat="1" applyFont="1" applyBorder="1" applyAlignment="1" applyProtection="1">
      <alignment horizontal="center" vertical="center"/>
      <protection hidden="1"/>
    </xf>
    <xf numFmtId="2" fontId="2" fillId="0" borderId="40" xfId="0" applyNumberFormat="1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69" xfId="0" applyFont="1" applyBorder="1" applyAlignment="1" applyProtection="1">
      <alignment horizontal="center" vertical="center" wrapText="1"/>
      <protection hidden="1"/>
    </xf>
    <xf numFmtId="0" fontId="7" fillId="0" borderId="70" xfId="0" applyFont="1" applyBorder="1" applyAlignment="1" applyProtection="1">
      <alignment horizontal="center" vertical="center" wrapText="1"/>
      <protection hidden="1"/>
    </xf>
    <xf numFmtId="0" fontId="7" fillId="0" borderId="71" xfId="0" applyFont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7" fillId="0" borderId="72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73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3" fillId="0" borderId="7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71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3" fillId="0" borderId="72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73" xfId="0" applyFont="1" applyBorder="1" applyAlignment="1" applyProtection="1">
      <alignment horizontal="center" vertical="center" wrapText="1"/>
      <protection hidden="1"/>
    </xf>
    <xf numFmtId="0" fontId="8" fillId="0" borderId="69" xfId="0" applyFont="1" applyBorder="1" applyAlignment="1" applyProtection="1">
      <alignment horizontal="center" vertical="center" wrapText="1"/>
      <protection hidden="1"/>
    </xf>
    <xf numFmtId="0" fontId="8" fillId="0" borderId="7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71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72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" fontId="5" fillId="0" borderId="35" xfId="0" applyNumberFormat="1" applyFont="1" applyBorder="1" applyAlignment="1" applyProtection="1">
      <alignment horizontal="center" vertical="center"/>
      <protection hidden="1"/>
    </xf>
    <xf numFmtId="1" fontId="5" fillId="0" borderId="74" xfId="0" applyNumberFormat="1" applyFont="1" applyBorder="1" applyAlignment="1" applyProtection="1">
      <alignment horizontal="center" vertical="center"/>
      <protection hidden="1"/>
    </xf>
    <xf numFmtId="1" fontId="5" fillId="0" borderId="36" xfId="0" applyNumberFormat="1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"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571500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3009900" y="38100"/>
          <a:ext cx="402907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Slavonická Střela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571500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3009900" y="38100"/>
          <a:ext cx="345757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Slavonická Střela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571500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3009900" y="38100"/>
          <a:ext cx="345757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Slavonická Střela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571500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3009900" y="38100"/>
          <a:ext cx="345757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Slavonická Střela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C80" sqref="C80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1.625" style="10" customWidth="1"/>
    <col min="5" max="5" width="21.75390625" style="10" customWidth="1"/>
    <col min="6" max="6" width="8.25390625" style="9" customWidth="1"/>
    <col min="7" max="9" width="8.25390625" style="10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225" t="s">
        <v>125</v>
      </c>
      <c r="B1" s="226"/>
      <c r="C1" s="226"/>
      <c r="D1" s="227"/>
      <c r="E1" s="234"/>
      <c r="F1" s="235"/>
      <c r="G1" s="235"/>
      <c r="H1" s="235"/>
      <c r="I1" s="236"/>
      <c r="J1" s="207" t="s">
        <v>124</v>
      </c>
      <c r="K1" s="208"/>
    </row>
    <row r="2" spans="1:11" ht="12.75" customHeight="1">
      <c r="A2" s="228"/>
      <c r="B2" s="229"/>
      <c r="C2" s="229"/>
      <c r="D2" s="230"/>
      <c r="E2" s="237"/>
      <c r="F2" s="238"/>
      <c r="G2" s="238"/>
      <c r="H2" s="238"/>
      <c r="I2" s="239"/>
      <c r="J2" s="209"/>
      <c r="K2" s="210"/>
    </row>
    <row r="3" spans="1:11" ht="14.25" customHeight="1" thickBot="1">
      <c r="A3" s="231"/>
      <c r="B3" s="232"/>
      <c r="C3" s="232"/>
      <c r="D3" s="233"/>
      <c r="E3" s="240"/>
      <c r="F3" s="241"/>
      <c r="G3" s="241"/>
      <c r="H3" s="241"/>
      <c r="I3" s="242"/>
      <c r="J3" s="211"/>
      <c r="K3" s="212"/>
    </row>
    <row r="4" spans="1:11" ht="12" customHeight="1">
      <c r="A4" s="213" t="s">
        <v>19</v>
      </c>
      <c r="B4" s="215" t="s">
        <v>16</v>
      </c>
      <c r="C4" s="219" t="s">
        <v>1</v>
      </c>
      <c r="D4" s="221" t="s">
        <v>2</v>
      </c>
      <c r="E4" s="223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217" t="s">
        <v>0</v>
      </c>
    </row>
    <row r="5" spans="1:11" ht="13.5" customHeight="1" thickBot="1">
      <c r="A5" s="214"/>
      <c r="B5" s="216"/>
      <c r="C5" s="220"/>
      <c r="D5" s="222"/>
      <c r="E5" s="224"/>
      <c r="F5" s="61">
        <v>1</v>
      </c>
      <c r="G5" s="60">
        <v>2</v>
      </c>
      <c r="H5" s="60">
        <v>3</v>
      </c>
      <c r="I5" s="61">
        <v>4</v>
      </c>
      <c r="J5" s="61" t="s">
        <v>4</v>
      </c>
      <c r="K5" s="218"/>
    </row>
    <row r="6" spans="1:11" s="21" customFormat="1" ht="12.75">
      <c r="A6" s="55">
        <v>51</v>
      </c>
      <c r="B6" s="106" t="s">
        <v>17</v>
      </c>
      <c r="C6" s="143" t="s">
        <v>102</v>
      </c>
      <c r="D6" s="144" t="s">
        <v>30</v>
      </c>
      <c r="E6" s="145" t="s">
        <v>78</v>
      </c>
      <c r="F6" s="56">
        <f>1!AC4</f>
        <v>158.78</v>
      </c>
      <c r="G6" s="57">
        <f>2!AC4</f>
        <v>143.88</v>
      </c>
      <c r="H6" s="57">
        <f>3!AC4</f>
        <v>237.5</v>
      </c>
      <c r="I6" s="57">
        <f>4!AC4</f>
        <v>0</v>
      </c>
      <c r="J6" s="58">
        <f aca="true" t="shared" si="0" ref="J6:J37">SUM(F6:I6)</f>
        <v>540.16</v>
      </c>
      <c r="K6" s="59">
        <f aca="true" t="shared" si="1" ref="K6:K37">RANK(J6,$J$6:$J$100)</f>
        <v>46</v>
      </c>
    </row>
    <row r="7" spans="1:11" s="21" customFormat="1" ht="12.75">
      <c r="A7" s="50">
        <v>60</v>
      </c>
      <c r="B7" s="107" t="s">
        <v>17</v>
      </c>
      <c r="C7" s="117" t="s">
        <v>112</v>
      </c>
      <c r="D7" s="118" t="s">
        <v>113</v>
      </c>
      <c r="E7" s="119" t="s">
        <v>48</v>
      </c>
      <c r="F7" s="33">
        <f>1!AC5</f>
        <v>198.5</v>
      </c>
      <c r="G7" s="22">
        <f>2!AC5</f>
        <v>147.3</v>
      </c>
      <c r="H7" s="57">
        <f>3!AC5</f>
        <v>239.25</v>
      </c>
      <c r="I7" s="22">
        <f>4!AC5</f>
        <v>0</v>
      </c>
      <c r="J7" s="44">
        <f t="shared" si="0"/>
        <v>585.05</v>
      </c>
      <c r="K7" s="46">
        <f t="shared" si="1"/>
        <v>18</v>
      </c>
    </row>
    <row r="8" spans="1:15" s="21" customFormat="1" ht="12.75">
      <c r="A8" s="50">
        <v>61</v>
      </c>
      <c r="B8" s="146" t="s">
        <v>64</v>
      </c>
      <c r="C8" s="117" t="s">
        <v>112</v>
      </c>
      <c r="D8" s="118" t="s">
        <v>113</v>
      </c>
      <c r="E8" s="119" t="s">
        <v>48</v>
      </c>
      <c r="F8" s="33">
        <f>1!AC6</f>
        <v>223.75</v>
      </c>
      <c r="G8" s="22">
        <f>2!AC6</f>
        <v>159.32</v>
      </c>
      <c r="H8" s="22">
        <f>3!AC6</f>
        <v>258.78</v>
      </c>
      <c r="I8" s="22">
        <f>4!AC6</f>
        <v>0</v>
      </c>
      <c r="J8" s="44">
        <f t="shared" si="0"/>
        <v>641.8499999999999</v>
      </c>
      <c r="K8" s="46">
        <f t="shared" si="1"/>
        <v>1</v>
      </c>
      <c r="O8" s="103"/>
    </row>
    <row r="9" spans="1:11" s="21" customFormat="1" ht="12.75">
      <c r="A9" s="50">
        <v>59</v>
      </c>
      <c r="B9" s="107" t="s">
        <v>17</v>
      </c>
      <c r="C9" s="117" t="s">
        <v>111</v>
      </c>
      <c r="D9" s="118" t="s">
        <v>130</v>
      </c>
      <c r="E9" s="119" t="s">
        <v>48</v>
      </c>
      <c r="F9" s="33">
        <f>1!AC7</f>
        <v>186.32999999999998</v>
      </c>
      <c r="G9" s="22">
        <f>2!AC7</f>
        <v>125.31</v>
      </c>
      <c r="H9" s="22">
        <f>3!AC7</f>
        <v>229.37</v>
      </c>
      <c r="I9" s="22">
        <f>4!AC7</f>
        <v>0</v>
      </c>
      <c r="J9" s="44">
        <f t="shared" si="0"/>
        <v>541.01</v>
      </c>
      <c r="K9" s="46">
        <f t="shared" si="1"/>
        <v>45</v>
      </c>
    </row>
    <row r="10" spans="1:11" s="21" customFormat="1" ht="12.75">
      <c r="A10" s="50">
        <v>66</v>
      </c>
      <c r="B10" s="107" t="s">
        <v>17</v>
      </c>
      <c r="C10" s="117" t="s">
        <v>118</v>
      </c>
      <c r="D10" s="118" t="s">
        <v>30</v>
      </c>
      <c r="E10" s="119" t="s">
        <v>119</v>
      </c>
      <c r="F10" s="33">
        <f>1!AC8</f>
        <v>195.87</v>
      </c>
      <c r="G10" s="22">
        <f>2!AC8</f>
        <v>124.51</v>
      </c>
      <c r="H10" s="22">
        <f>3!AC8</f>
        <v>235.21</v>
      </c>
      <c r="I10" s="22">
        <f>4!AC8</f>
        <v>0</v>
      </c>
      <c r="J10" s="44">
        <f t="shared" si="0"/>
        <v>555.59</v>
      </c>
      <c r="K10" s="46">
        <f t="shared" si="1"/>
        <v>39</v>
      </c>
    </row>
    <row r="11" spans="1:11" s="21" customFormat="1" ht="12.75">
      <c r="A11" s="50">
        <v>67</v>
      </c>
      <c r="B11" s="107" t="s">
        <v>37</v>
      </c>
      <c r="C11" s="117" t="s">
        <v>118</v>
      </c>
      <c r="D11" s="118" t="s">
        <v>30</v>
      </c>
      <c r="E11" s="119" t="s">
        <v>119</v>
      </c>
      <c r="F11" s="33">
        <f>1!AC9</f>
        <v>161.87</v>
      </c>
      <c r="G11" s="22">
        <f>2!AC9</f>
        <v>121.41</v>
      </c>
      <c r="H11" s="22">
        <f>3!AC9</f>
        <v>220.07999999999998</v>
      </c>
      <c r="I11" s="22">
        <f>4!AC9</f>
        <v>0</v>
      </c>
      <c r="J11" s="44">
        <f t="shared" si="0"/>
        <v>503.35999999999996</v>
      </c>
      <c r="K11" s="46">
        <f t="shared" si="1"/>
        <v>59</v>
      </c>
    </row>
    <row r="12" spans="1:11" s="21" customFormat="1" ht="12.75">
      <c r="A12" s="50">
        <v>57</v>
      </c>
      <c r="B12" s="107" t="s">
        <v>17</v>
      </c>
      <c r="C12" s="140" t="s">
        <v>110</v>
      </c>
      <c r="D12" s="51" t="s">
        <v>130</v>
      </c>
      <c r="E12" s="53" t="s">
        <v>57</v>
      </c>
      <c r="F12" s="33">
        <f>1!AC10</f>
        <v>203.18</v>
      </c>
      <c r="G12" s="22">
        <f>2!AC10</f>
        <v>138.28</v>
      </c>
      <c r="H12" s="22">
        <f>3!AC10</f>
        <v>245.04</v>
      </c>
      <c r="I12" s="22">
        <f>4!AC10</f>
        <v>0</v>
      </c>
      <c r="J12" s="44">
        <f t="shared" si="0"/>
        <v>586.5</v>
      </c>
      <c r="K12" s="46">
        <f t="shared" si="1"/>
        <v>16</v>
      </c>
    </row>
    <row r="13" spans="1:11" s="21" customFormat="1" ht="12.75">
      <c r="A13" s="50">
        <v>58</v>
      </c>
      <c r="B13" s="107" t="s">
        <v>37</v>
      </c>
      <c r="C13" s="117" t="s">
        <v>110</v>
      </c>
      <c r="D13" s="118" t="s">
        <v>130</v>
      </c>
      <c r="E13" s="119" t="s">
        <v>57</v>
      </c>
      <c r="F13" s="33">
        <f>1!AC11</f>
        <v>191.57</v>
      </c>
      <c r="G13" s="22">
        <f>2!AC11</f>
        <v>141.79</v>
      </c>
      <c r="H13" s="22">
        <f>3!AC11</f>
        <v>219.04</v>
      </c>
      <c r="I13" s="22">
        <f>4!AC11</f>
        <v>0</v>
      </c>
      <c r="J13" s="44">
        <f t="shared" si="0"/>
        <v>552.4</v>
      </c>
      <c r="K13" s="46">
        <f t="shared" si="1"/>
        <v>41</v>
      </c>
    </row>
    <row r="14" spans="1:11" s="21" customFormat="1" ht="12.75">
      <c r="A14" s="50">
        <v>16</v>
      </c>
      <c r="B14" s="107" t="s">
        <v>17</v>
      </c>
      <c r="C14" s="117" t="s">
        <v>58</v>
      </c>
      <c r="D14" s="118" t="s">
        <v>59</v>
      </c>
      <c r="E14" s="119" t="s">
        <v>48</v>
      </c>
      <c r="F14" s="33">
        <f>1!AC12</f>
        <v>208.52</v>
      </c>
      <c r="G14" s="22">
        <f>2!AC12</f>
        <v>145.38</v>
      </c>
      <c r="H14" s="22">
        <f>3!AC12</f>
        <v>244.53</v>
      </c>
      <c r="I14" s="22">
        <f>4!AC12</f>
        <v>0</v>
      </c>
      <c r="J14" s="44">
        <f t="shared" si="0"/>
        <v>598.43</v>
      </c>
      <c r="K14" s="46">
        <f t="shared" si="1"/>
        <v>12</v>
      </c>
    </row>
    <row r="15" spans="1:11" s="21" customFormat="1" ht="12.75">
      <c r="A15" s="50">
        <v>27</v>
      </c>
      <c r="B15" s="107" t="s">
        <v>17</v>
      </c>
      <c r="C15" s="117" t="s">
        <v>58</v>
      </c>
      <c r="D15" s="118" t="s">
        <v>79</v>
      </c>
      <c r="E15" s="119" t="s">
        <v>78</v>
      </c>
      <c r="F15" s="33">
        <f>1!AC13</f>
        <v>191.04</v>
      </c>
      <c r="G15" s="22">
        <f>2!AC13</f>
        <v>135.18</v>
      </c>
      <c r="H15" s="22">
        <f>3!AC13</f>
        <v>241.04</v>
      </c>
      <c r="I15" s="22">
        <f>4!AC13</f>
        <v>0</v>
      </c>
      <c r="J15" s="44">
        <f t="shared" si="0"/>
        <v>567.26</v>
      </c>
      <c r="K15" s="46">
        <f t="shared" si="1"/>
        <v>32</v>
      </c>
    </row>
    <row r="16" spans="1:11" s="21" customFormat="1" ht="12.75">
      <c r="A16" s="50">
        <v>63</v>
      </c>
      <c r="B16" s="107" t="s">
        <v>17</v>
      </c>
      <c r="C16" s="117" t="s">
        <v>58</v>
      </c>
      <c r="D16" s="118" t="s">
        <v>77</v>
      </c>
      <c r="E16" s="119" t="s">
        <v>34</v>
      </c>
      <c r="F16" s="33">
        <f>1!AC14</f>
        <v>191.62</v>
      </c>
      <c r="G16" s="22">
        <f>2!AC14</f>
        <v>127.24000000000001</v>
      </c>
      <c r="H16" s="22">
        <f>3!AC14</f>
        <v>240.78</v>
      </c>
      <c r="I16" s="22">
        <f>4!AC14</f>
        <v>0</v>
      </c>
      <c r="J16" s="44">
        <f t="shared" si="0"/>
        <v>559.64</v>
      </c>
      <c r="K16" s="46">
        <f t="shared" si="1"/>
        <v>36</v>
      </c>
    </row>
    <row r="17" spans="1:11" s="21" customFormat="1" ht="12.75">
      <c r="A17" s="50">
        <v>22</v>
      </c>
      <c r="B17" s="107" t="s">
        <v>17</v>
      </c>
      <c r="C17" s="117" t="s">
        <v>70</v>
      </c>
      <c r="D17" s="118" t="s">
        <v>71</v>
      </c>
      <c r="E17" s="119" t="s">
        <v>48</v>
      </c>
      <c r="F17" s="33">
        <f>1!AC15</f>
        <v>206.02</v>
      </c>
      <c r="G17" s="22">
        <f>2!AC15</f>
        <v>141.54</v>
      </c>
      <c r="H17" s="22">
        <f>3!AC15</f>
        <v>223.79</v>
      </c>
      <c r="I17" s="22">
        <f>4!AC15</f>
        <v>0</v>
      </c>
      <c r="J17" s="44">
        <f t="shared" si="0"/>
        <v>571.35</v>
      </c>
      <c r="K17" s="46">
        <f t="shared" si="1"/>
        <v>27</v>
      </c>
    </row>
    <row r="18" spans="1:11" s="21" customFormat="1" ht="12.75">
      <c r="A18" s="50">
        <v>8</v>
      </c>
      <c r="B18" s="107" t="s">
        <v>17</v>
      </c>
      <c r="C18" s="140" t="s">
        <v>44</v>
      </c>
      <c r="D18" s="51" t="s">
        <v>45</v>
      </c>
      <c r="E18" s="53" t="s">
        <v>34</v>
      </c>
      <c r="F18" s="33">
        <f>1!AC16</f>
        <v>154.6</v>
      </c>
      <c r="G18" s="22">
        <f>2!AC16</f>
        <v>113.87</v>
      </c>
      <c r="H18" s="22">
        <f>3!AC16</f>
        <v>207.62</v>
      </c>
      <c r="I18" s="22">
        <f>4!AC16</f>
        <v>0</v>
      </c>
      <c r="J18" s="44">
        <f t="shared" si="0"/>
        <v>476.09000000000003</v>
      </c>
      <c r="K18" s="46">
        <f t="shared" si="1"/>
        <v>63</v>
      </c>
    </row>
    <row r="19" spans="1:11" s="21" customFormat="1" ht="12.75">
      <c r="A19" s="50">
        <v>1</v>
      </c>
      <c r="B19" s="107" t="s">
        <v>17</v>
      </c>
      <c r="C19" s="140" t="s">
        <v>32</v>
      </c>
      <c r="D19" s="51" t="s">
        <v>33</v>
      </c>
      <c r="E19" s="53" t="s">
        <v>34</v>
      </c>
      <c r="F19" s="33">
        <f>1!AC17</f>
        <v>130.70999999999998</v>
      </c>
      <c r="G19" s="22">
        <f>2!AC17</f>
        <v>83.42</v>
      </c>
      <c r="H19" s="22">
        <f>3!AC17</f>
        <v>162.45999999999998</v>
      </c>
      <c r="I19" s="22">
        <f>4!AC17</f>
        <v>0</v>
      </c>
      <c r="J19" s="44">
        <f t="shared" si="0"/>
        <v>376.59</v>
      </c>
      <c r="K19" s="46">
        <f t="shared" si="1"/>
        <v>72</v>
      </c>
    </row>
    <row r="20" spans="1:11" s="21" customFormat="1" ht="12.75">
      <c r="A20" s="50">
        <v>53</v>
      </c>
      <c r="B20" s="107" t="s">
        <v>17</v>
      </c>
      <c r="C20" s="140" t="s">
        <v>105</v>
      </c>
      <c r="D20" s="51" t="s">
        <v>106</v>
      </c>
      <c r="E20" s="53" t="s">
        <v>107</v>
      </c>
      <c r="F20" s="33">
        <f>1!AC18</f>
        <v>190.5</v>
      </c>
      <c r="G20" s="22">
        <f>2!AC18</f>
        <v>141.57</v>
      </c>
      <c r="H20" s="22">
        <f>3!AC18</f>
        <v>233.92000000000002</v>
      </c>
      <c r="I20" s="22">
        <f>4!AC18</f>
        <v>0</v>
      </c>
      <c r="J20" s="44">
        <f t="shared" si="0"/>
        <v>565.99</v>
      </c>
      <c r="K20" s="46">
        <f t="shared" si="1"/>
        <v>34</v>
      </c>
    </row>
    <row r="21" spans="1:11" s="21" customFormat="1" ht="12.75">
      <c r="A21" s="50">
        <v>35</v>
      </c>
      <c r="B21" s="107" t="s">
        <v>17</v>
      </c>
      <c r="C21" s="148" t="s">
        <v>85</v>
      </c>
      <c r="D21" s="51" t="s">
        <v>86</v>
      </c>
      <c r="E21" s="53" t="s">
        <v>84</v>
      </c>
      <c r="F21" s="33">
        <f>1!AC19</f>
        <v>125.74</v>
      </c>
      <c r="G21" s="22">
        <f>2!AC19</f>
        <v>110.17</v>
      </c>
      <c r="H21" s="22">
        <f>3!AC19</f>
        <v>194.94</v>
      </c>
      <c r="I21" s="22">
        <f>4!AC19</f>
        <v>0</v>
      </c>
      <c r="J21" s="44">
        <f t="shared" si="0"/>
        <v>430.85</v>
      </c>
      <c r="K21" s="46">
        <f t="shared" si="1"/>
        <v>67</v>
      </c>
    </row>
    <row r="22" spans="1:11" s="21" customFormat="1" ht="12.75">
      <c r="A22" s="50">
        <v>36</v>
      </c>
      <c r="B22" s="146" t="s">
        <v>64</v>
      </c>
      <c r="C22" s="147" t="s">
        <v>85</v>
      </c>
      <c r="D22" s="118" t="s">
        <v>86</v>
      </c>
      <c r="E22" s="119" t="s">
        <v>84</v>
      </c>
      <c r="F22" s="33">
        <f>1!AC20</f>
        <v>172.47</v>
      </c>
      <c r="G22" s="22">
        <f>2!AC20</f>
        <v>123.44</v>
      </c>
      <c r="H22" s="22">
        <f>3!AC20</f>
        <v>209.14</v>
      </c>
      <c r="I22" s="22">
        <f>4!AC20</f>
        <v>0</v>
      </c>
      <c r="J22" s="44">
        <f t="shared" si="0"/>
        <v>505.04999999999995</v>
      </c>
      <c r="K22" s="46">
        <f t="shared" si="1"/>
        <v>57</v>
      </c>
    </row>
    <row r="23" spans="1:11" s="21" customFormat="1" ht="12.75">
      <c r="A23" s="50">
        <v>18</v>
      </c>
      <c r="B23" s="107" t="s">
        <v>17</v>
      </c>
      <c r="C23" s="105" t="s">
        <v>62</v>
      </c>
      <c r="D23" s="52" t="s">
        <v>63</v>
      </c>
      <c r="E23" s="54" t="s">
        <v>43</v>
      </c>
      <c r="F23" s="33">
        <f>1!AC21</f>
        <v>186.62</v>
      </c>
      <c r="G23" s="22">
        <f>2!AC21</f>
        <v>120.9</v>
      </c>
      <c r="H23" s="22">
        <f>3!AC21</f>
        <v>156.66</v>
      </c>
      <c r="I23" s="22">
        <f>4!AC21</f>
        <v>0</v>
      </c>
      <c r="J23" s="44">
        <f t="shared" si="0"/>
        <v>464.17999999999995</v>
      </c>
      <c r="K23" s="46">
        <f t="shared" si="1"/>
        <v>64</v>
      </c>
    </row>
    <row r="24" spans="1:11" s="21" customFormat="1" ht="12.75">
      <c r="A24" s="50">
        <v>19</v>
      </c>
      <c r="B24" s="146" t="s">
        <v>64</v>
      </c>
      <c r="C24" s="140" t="s">
        <v>62</v>
      </c>
      <c r="D24" s="51" t="s">
        <v>63</v>
      </c>
      <c r="E24" s="53" t="s">
        <v>43</v>
      </c>
      <c r="F24" s="33">
        <f>1!AC22</f>
        <v>186.17000000000002</v>
      </c>
      <c r="G24" s="22">
        <f>2!AC22</f>
        <v>129.9</v>
      </c>
      <c r="H24" s="22">
        <f>3!AC22</f>
        <v>208.64</v>
      </c>
      <c r="I24" s="22">
        <f>4!AC22</f>
        <v>0</v>
      </c>
      <c r="J24" s="44">
        <f t="shared" si="0"/>
        <v>524.71</v>
      </c>
      <c r="K24" s="46">
        <f t="shared" si="1"/>
        <v>51</v>
      </c>
    </row>
    <row r="25" spans="1:11" s="21" customFormat="1" ht="12.75">
      <c r="A25" s="50">
        <v>43</v>
      </c>
      <c r="B25" s="107" t="s">
        <v>37</v>
      </c>
      <c r="C25" s="140" t="s">
        <v>96</v>
      </c>
      <c r="D25" s="51" t="s">
        <v>61</v>
      </c>
      <c r="E25" s="53" t="s">
        <v>95</v>
      </c>
      <c r="F25" s="33">
        <f>1!AC23</f>
        <v>145.56</v>
      </c>
      <c r="G25" s="22">
        <f>2!AC23</f>
        <v>73.54</v>
      </c>
      <c r="H25" s="22">
        <f>3!AC23</f>
        <v>178.23000000000002</v>
      </c>
      <c r="I25" s="22">
        <f>4!AC23</f>
        <v>0</v>
      </c>
      <c r="J25" s="44">
        <f t="shared" si="0"/>
        <v>397.33000000000004</v>
      </c>
      <c r="K25" s="46">
        <f t="shared" si="1"/>
        <v>69</v>
      </c>
    </row>
    <row r="26" spans="1:11" s="21" customFormat="1" ht="12.75">
      <c r="A26" s="50">
        <v>44</v>
      </c>
      <c r="B26" s="146" t="s">
        <v>64</v>
      </c>
      <c r="C26" s="116" t="s">
        <v>96</v>
      </c>
      <c r="D26" s="114" t="s">
        <v>61</v>
      </c>
      <c r="E26" s="115" t="s">
        <v>95</v>
      </c>
      <c r="F26" s="33">
        <f>1!AC24</f>
        <v>136.48000000000002</v>
      </c>
      <c r="G26" s="22">
        <f>2!AC24</f>
        <v>89.32</v>
      </c>
      <c r="H26" s="22">
        <f>3!AC24</f>
        <v>0</v>
      </c>
      <c r="I26" s="22">
        <f>4!AC24</f>
        <v>0</v>
      </c>
      <c r="J26" s="44">
        <f t="shared" si="0"/>
        <v>225.8</v>
      </c>
      <c r="K26" s="46">
        <f t="shared" si="1"/>
        <v>73</v>
      </c>
    </row>
    <row r="27" spans="1:11" s="21" customFormat="1" ht="12.75">
      <c r="A27" s="50">
        <v>54</v>
      </c>
      <c r="B27" s="107" t="s">
        <v>17</v>
      </c>
      <c r="C27" s="140" t="s">
        <v>108</v>
      </c>
      <c r="D27" s="51" t="s">
        <v>109</v>
      </c>
      <c r="E27" s="53" t="s">
        <v>132</v>
      </c>
      <c r="F27" s="33">
        <f>1!AC25</f>
        <v>198.65</v>
      </c>
      <c r="G27" s="22">
        <f>2!AC25</f>
        <v>136.39</v>
      </c>
      <c r="H27" s="22">
        <f>3!AC25</f>
        <v>234.46</v>
      </c>
      <c r="I27" s="22">
        <f>4!AC25</f>
        <v>0</v>
      </c>
      <c r="J27" s="44">
        <f t="shared" si="0"/>
        <v>569.5</v>
      </c>
      <c r="K27" s="46">
        <f t="shared" si="1"/>
        <v>29</v>
      </c>
    </row>
    <row r="28" spans="1:11" s="21" customFormat="1" ht="12.75">
      <c r="A28" s="50">
        <v>56</v>
      </c>
      <c r="B28" s="146" t="s">
        <v>64</v>
      </c>
      <c r="C28" s="117" t="s">
        <v>108</v>
      </c>
      <c r="D28" s="118" t="s">
        <v>109</v>
      </c>
      <c r="E28" s="53" t="s">
        <v>132</v>
      </c>
      <c r="F28" s="33">
        <f>1!AC26</f>
        <v>185.75</v>
      </c>
      <c r="G28" s="22">
        <f>2!AC26</f>
        <v>151.54</v>
      </c>
      <c r="H28" s="22">
        <f>3!AC26</f>
        <v>240.81</v>
      </c>
      <c r="I28" s="22">
        <f>4!AC26</f>
        <v>0</v>
      </c>
      <c r="J28" s="44">
        <f t="shared" si="0"/>
        <v>578.0999999999999</v>
      </c>
      <c r="K28" s="46">
        <f t="shared" si="1"/>
        <v>23</v>
      </c>
    </row>
    <row r="29" spans="1:11" s="21" customFormat="1" ht="12.75">
      <c r="A29" s="50">
        <v>55</v>
      </c>
      <c r="B29" s="107" t="s">
        <v>37</v>
      </c>
      <c r="C29" s="117" t="s">
        <v>108</v>
      </c>
      <c r="D29" s="118" t="s">
        <v>109</v>
      </c>
      <c r="E29" s="53" t="s">
        <v>132</v>
      </c>
      <c r="F29" s="33">
        <f>1!AC27</f>
        <v>190.05</v>
      </c>
      <c r="G29" s="22">
        <f>2!AC27</f>
        <v>103.42</v>
      </c>
      <c r="H29" s="22">
        <f>3!AC27</f>
        <v>219.19</v>
      </c>
      <c r="I29" s="22">
        <f>4!AC27</f>
        <v>0</v>
      </c>
      <c r="J29" s="44">
        <f t="shared" si="0"/>
        <v>512.6600000000001</v>
      </c>
      <c r="K29" s="46">
        <f t="shared" si="1"/>
        <v>56</v>
      </c>
    </row>
    <row r="30" spans="1:11" s="21" customFormat="1" ht="12.75">
      <c r="A30" s="50">
        <v>25</v>
      </c>
      <c r="B30" s="107" t="s">
        <v>17</v>
      </c>
      <c r="C30" s="140" t="s">
        <v>75</v>
      </c>
      <c r="D30" s="51" t="s">
        <v>50</v>
      </c>
      <c r="E30" s="53" t="s">
        <v>48</v>
      </c>
      <c r="F30" s="33">
        <f>1!AC28</f>
        <v>139.76999999999998</v>
      </c>
      <c r="G30" s="22">
        <f>2!AC28</f>
        <v>93.04</v>
      </c>
      <c r="H30" s="22">
        <f>3!AC28</f>
        <v>172.95999999999998</v>
      </c>
      <c r="I30" s="22">
        <f>4!AC28</f>
        <v>0</v>
      </c>
      <c r="J30" s="44">
        <f t="shared" si="0"/>
        <v>405.77</v>
      </c>
      <c r="K30" s="46">
        <f t="shared" si="1"/>
        <v>68</v>
      </c>
    </row>
    <row r="31" spans="1:11" s="21" customFormat="1" ht="12.75">
      <c r="A31" s="50">
        <v>28</v>
      </c>
      <c r="B31" s="107" t="s">
        <v>17</v>
      </c>
      <c r="C31" s="140" t="s">
        <v>80</v>
      </c>
      <c r="D31" s="51" t="s">
        <v>81</v>
      </c>
      <c r="E31" s="53" t="s">
        <v>82</v>
      </c>
      <c r="F31" s="33">
        <f>1!AC29</f>
        <v>198.37</v>
      </c>
      <c r="G31" s="22">
        <f>2!AC29</f>
        <v>129.35</v>
      </c>
      <c r="H31" s="22">
        <f>3!AC29</f>
        <v>241.6</v>
      </c>
      <c r="I31" s="22">
        <f>4!AC29</f>
        <v>0</v>
      </c>
      <c r="J31" s="44">
        <f t="shared" si="0"/>
        <v>569.32</v>
      </c>
      <c r="K31" s="46">
        <f t="shared" si="1"/>
        <v>30</v>
      </c>
    </row>
    <row r="32" spans="1:11" s="21" customFormat="1" ht="12.75">
      <c r="A32" s="50">
        <v>29</v>
      </c>
      <c r="B32" s="146" t="s">
        <v>64</v>
      </c>
      <c r="C32" s="140" t="s">
        <v>80</v>
      </c>
      <c r="D32" s="51" t="s">
        <v>81</v>
      </c>
      <c r="E32" s="53" t="s">
        <v>82</v>
      </c>
      <c r="F32" s="33">
        <f>1!AC30</f>
        <v>208.35</v>
      </c>
      <c r="G32" s="22">
        <f>2!AC30</f>
        <v>156.5</v>
      </c>
      <c r="H32" s="22">
        <f>3!AC30</f>
        <v>244.75</v>
      </c>
      <c r="I32" s="22">
        <f>4!AC30</f>
        <v>0</v>
      </c>
      <c r="J32" s="44">
        <f t="shared" si="0"/>
        <v>609.6</v>
      </c>
      <c r="K32" s="46">
        <f t="shared" si="1"/>
        <v>7</v>
      </c>
    </row>
    <row r="33" spans="1:11" s="21" customFormat="1" ht="12.75">
      <c r="A33" s="50">
        <v>40</v>
      </c>
      <c r="B33" s="107" t="s">
        <v>17</v>
      </c>
      <c r="C33" s="140" t="s">
        <v>89</v>
      </c>
      <c r="D33" s="51" t="s">
        <v>90</v>
      </c>
      <c r="E33" s="53" t="s">
        <v>69</v>
      </c>
      <c r="F33" s="33">
        <f>1!AC31</f>
        <v>125.3</v>
      </c>
      <c r="G33" s="22">
        <f>2!AC31</f>
        <v>103.95</v>
      </c>
      <c r="H33" s="22">
        <f>3!AC31</f>
        <v>161.9</v>
      </c>
      <c r="I33" s="22">
        <f>4!AC31</f>
        <v>0</v>
      </c>
      <c r="J33" s="44">
        <f t="shared" si="0"/>
        <v>391.15</v>
      </c>
      <c r="K33" s="46">
        <f t="shared" si="1"/>
        <v>71</v>
      </c>
    </row>
    <row r="34" spans="1:11" s="21" customFormat="1" ht="12.75">
      <c r="A34" s="50">
        <v>68</v>
      </c>
      <c r="B34" s="107" t="s">
        <v>17</v>
      </c>
      <c r="C34" s="117" t="s">
        <v>120</v>
      </c>
      <c r="D34" s="118" t="s">
        <v>33</v>
      </c>
      <c r="E34" s="119" t="s">
        <v>69</v>
      </c>
      <c r="F34" s="33">
        <f>1!AC32</f>
        <v>204.05</v>
      </c>
      <c r="G34" s="22">
        <f>2!AC32</f>
        <v>142.55</v>
      </c>
      <c r="H34" s="22">
        <f>3!AC32</f>
        <v>251.79</v>
      </c>
      <c r="I34" s="22">
        <f>4!AC32</f>
        <v>0</v>
      </c>
      <c r="J34" s="44">
        <f t="shared" si="0"/>
        <v>598.39</v>
      </c>
      <c r="K34" s="46">
        <f t="shared" si="1"/>
        <v>13</v>
      </c>
    </row>
    <row r="35" spans="1:11" s="21" customFormat="1" ht="12.75">
      <c r="A35" s="50">
        <v>69</v>
      </c>
      <c r="B35" s="107" t="s">
        <v>37</v>
      </c>
      <c r="C35" s="116" t="s">
        <v>120</v>
      </c>
      <c r="D35" s="114" t="s">
        <v>33</v>
      </c>
      <c r="E35" s="115" t="s">
        <v>69</v>
      </c>
      <c r="F35" s="33">
        <f>1!AC33</f>
        <v>192.52</v>
      </c>
      <c r="G35" s="22">
        <f>2!AC33</f>
        <v>141.5</v>
      </c>
      <c r="H35" s="22">
        <f>3!AC33</f>
        <v>230.18</v>
      </c>
      <c r="I35" s="22">
        <f>4!AC33</f>
        <v>0</v>
      </c>
      <c r="J35" s="44">
        <f t="shared" si="0"/>
        <v>564.2</v>
      </c>
      <c r="K35" s="46">
        <f t="shared" si="1"/>
        <v>35</v>
      </c>
    </row>
    <row r="36" spans="1:11" s="21" customFormat="1" ht="12.75">
      <c r="A36" s="50">
        <v>70</v>
      </c>
      <c r="B36" s="107" t="s">
        <v>17</v>
      </c>
      <c r="C36" s="147" t="s">
        <v>121</v>
      </c>
      <c r="D36" s="118" t="s">
        <v>117</v>
      </c>
      <c r="E36" s="119" t="s">
        <v>69</v>
      </c>
      <c r="F36" s="33">
        <f>1!AC34</f>
        <v>176.41</v>
      </c>
      <c r="G36" s="22">
        <f>2!AC34</f>
        <v>120.37</v>
      </c>
      <c r="H36" s="22">
        <f>3!AC34</f>
        <v>207.15</v>
      </c>
      <c r="I36" s="22">
        <f>4!AC34</f>
        <v>0</v>
      </c>
      <c r="J36" s="44">
        <f t="shared" si="0"/>
        <v>503.92999999999995</v>
      </c>
      <c r="K36" s="46">
        <f t="shared" si="1"/>
        <v>58</v>
      </c>
    </row>
    <row r="37" spans="1:11" s="21" customFormat="1" ht="12.75">
      <c r="A37" s="50">
        <v>42</v>
      </c>
      <c r="B37" s="107" t="s">
        <v>17</v>
      </c>
      <c r="C37" s="140" t="s">
        <v>94</v>
      </c>
      <c r="D37" s="51" t="s">
        <v>71</v>
      </c>
      <c r="E37" s="53" t="s">
        <v>95</v>
      </c>
      <c r="F37" s="33">
        <f>1!AC35</f>
        <v>191.09</v>
      </c>
      <c r="G37" s="22">
        <f>2!AC35</f>
        <v>133.77</v>
      </c>
      <c r="H37" s="22">
        <f>3!AC35</f>
        <v>232.27</v>
      </c>
      <c r="I37" s="22">
        <f>4!AC35</f>
        <v>0</v>
      </c>
      <c r="J37" s="44">
        <f t="shared" si="0"/>
        <v>557.13</v>
      </c>
      <c r="K37" s="46">
        <f t="shared" si="1"/>
        <v>38</v>
      </c>
    </row>
    <row r="38" spans="1:11" s="21" customFormat="1" ht="12.75">
      <c r="A38" s="50">
        <v>2</v>
      </c>
      <c r="B38" s="107" t="s">
        <v>17</v>
      </c>
      <c r="C38" s="140" t="s">
        <v>29</v>
      </c>
      <c r="D38" s="51" t="s">
        <v>30</v>
      </c>
      <c r="E38" s="53" t="s">
        <v>31</v>
      </c>
      <c r="F38" s="33">
        <f>1!AC36</f>
        <v>197.69</v>
      </c>
      <c r="G38" s="22">
        <f>2!AC36</f>
        <v>142.5</v>
      </c>
      <c r="H38" s="22">
        <f>3!AC36</f>
        <v>231.04</v>
      </c>
      <c r="I38" s="22">
        <f>4!AC36</f>
        <v>0</v>
      </c>
      <c r="J38" s="44">
        <f aca="true" t="shared" si="2" ref="J38:J69">SUM(F38:I38)</f>
        <v>571.23</v>
      </c>
      <c r="K38" s="46">
        <f aca="true" t="shared" si="3" ref="K38:K69">RANK(J38,$J$6:$J$100)</f>
        <v>28</v>
      </c>
    </row>
    <row r="39" spans="1:11" s="21" customFormat="1" ht="12.75">
      <c r="A39" s="50">
        <v>20</v>
      </c>
      <c r="B39" s="107" t="s">
        <v>17</v>
      </c>
      <c r="C39" s="117" t="s">
        <v>131</v>
      </c>
      <c r="D39" s="118" t="s">
        <v>66</v>
      </c>
      <c r="E39" s="119" t="s">
        <v>67</v>
      </c>
      <c r="F39" s="33">
        <f>1!AC37</f>
        <v>198.47</v>
      </c>
      <c r="G39" s="22">
        <f>2!AC37</f>
        <v>137.51</v>
      </c>
      <c r="H39" s="22">
        <f>3!AC37</f>
        <v>242.78</v>
      </c>
      <c r="I39" s="22">
        <f>4!AC37</f>
        <v>0</v>
      </c>
      <c r="J39" s="44">
        <f t="shared" si="2"/>
        <v>578.76</v>
      </c>
      <c r="K39" s="46">
        <f t="shared" si="3"/>
        <v>22</v>
      </c>
    </row>
    <row r="40" spans="1:11" s="21" customFormat="1" ht="12.75">
      <c r="A40" s="50">
        <v>45</v>
      </c>
      <c r="B40" s="107" t="s">
        <v>17</v>
      </c>
      <c r="C40" s="140" t="s">
        <v>97</v>
      </c>
      <c r="D40" s="51" t="s">
        <v>92</v>
      </c>
      <c r="E40" s="53" t="s">
        <v>95</v>
      </c>
      <c r="F40" s="33">
        <f>1!AC38</f>
        <v>200.26</v>
      </c>
      <c r="G40" s="22">
        <f>2!AC38</f>
        <v>139.61</v>
      </c>
      <c r="H40" s="22">
        <f>3!AC38</f>
        <v>238.22</v>
      </c>
      <c r="I40" s="22">
        <f>4!AC38</f>
        <v>0</v>
      </c>
      <c r="J40" s="44">
        <f t="shared" si="2"/>
        <v>578.09</v>
      </c>
      <c r="K40" s="46">
        <f t="shared" si="3"/>
        <v>24</v>
      </c>
    </row>
    <row r="41" spans="1:11" s="21" customFormat="1" ht="12.75">
      <c r="A41" s="50">
        <v>12</v>
      </c>
      <c r="B41" s="107" t="s">
        <v>17</v>
      </c>
      <c r="C41" s="140" t="s">
        <v>52</v>
      </c>
      <c r="D41" s="51" t="s">
        <v>53</v>
      </c>
      <c r="E41" s="53" t="s">
        <v>48</v>
      </c>
      <c r="F41" s="33">
        <f>1!AC39</f>
        <v>171.7</v>
      </c>
      <c r="G41" s="22">
        <f>2!AC39</f>
        <v>132.95</v>
      </c>
      <c r="H41" s="22">
        <f>3!AC39</f>
        <v>209.93</v>
      </c>
      <c r="I41" s="22">
        <f>4!AC39</f>
        <v>0</v>
      </c>
      <c r="J41" s="44">
        <f t="shared" si="2"/>
        <v>514.5799999999999</v>
      </c>
      <c r="K41" s="46">
        <f t="shared" si="3"/>
        <v>55</v>
      </c>
    </row>
    <row r="42" spans="1:11" s="21" customFormat="1" ht="12.75">
      <c r="A42" s="50">
        <v>32</v>
      </c>
      <c r="B42" s="107" t="s">
        <v>17</v>
      </c>
      <c r="C42" s="117" t="s">
        <v>52</v>
      </c>
      <c r="D42" s="118" t="s">
        <v>50</v>
      </c>
      <c r="E42" s="119" t="s">
        <v>84</v>
      </c>
      <c r="F42" s="33">
        <f>1!AC40</f>
        <v>194.04</v>
      </c>
      <c r="G42" s="22">
        <f>2!AC40</f>
        <v>134.32</v>
      </c>
      <c r="H42" s="22">
        <f>3!AC40</f>
        <v>238.7</v>
      </c>
      <c r="I42" s="22">
        <f>4!AC40</f>
        <v>0</v>
      </c>
      <c r="J42" s="44">
        <f t="shared" si="2"/>
        <v>567.06</v>
      </c>
      <c r="K42" s="46">
        <f t="shared" si="3"/>
        <v>33</v>
      </c>
    </row>
    <row r="43" spans="1:11" s="21" customFormat="1" ht="12.75">
      <c r="A43" s="50">
        <v>34</v>
      </c>
      <c r="B43" s="146" t="s">
        <v>64</v>
      </c>
      <c r="C43" s="117" t="s">
        <v>52</v>
      </c>
      <c r="D43" s="118" t="s">
        <v>50</v>
      </c>
      <c r="E43" s="119" t="s">
        <v>84</v>
      </c>
      <c r="F43" s="33">
        <f>1!AC41</f>
        <v>210.42000000000002</v>
      </c>
      <c r="G43" s="22">
        <f>2!AC41</f>
        <v>151.06</v>
      </c>
      <c r="H43" s="22">
        <f>3!AC41</f>
        <v>248.07999999999998</v>
      </c>
      <c r="I43" s="22">
        <f>4!AC41</f>
        <v>0</v>
      </c>
      <c r="J43" s="44">
        <f t="shared" si="2"/>
        <v>609.56</v>
      </c>
      <c r="K43" s="46">
        <f t="shared" si="3"/>
        <v>8</v>
      </c>
    </row>
    <row r="44" spans="1:11" s="21" customFormat="1" ht="12.75">
      <c r="A44" s="50">
        <v>33</v>
      </c>
      <c r="B44" s="107" t="s">
        <v>37</v>
      </c>
      <c r="C44" s="117" t="s">
        <v>52</v>
      </c>
      <c r="D44" s="118" t="s">
        <v>50</v>
      </c>
      <c r="E44" s="119" t="s">
        <v>84</v>
      </c>
      <c r="F44" s="33">
        <f>1!AC42</f>
        <v>160.24</v>
      </c>
      <c r="G44" s="22">
        <f>2!AC42</f>
        <v>105.25</v>
      </c>
      <c r="H44" s="22">
        <f>3!AC42</f>
        <v>213.99</v>
      </c>
      <c r="I44" s="22">
        <f>4!AC42</f>
        <v>0</v>
      </c>
      <c r="J44" s="44">
        <f t="shared" si="2"/>
        <v>479.48</v>
      </c>
      <c r="K44" s="46">
        <f t="shared" si="3"/>
        <v>62</v>
      </c>
    </row>
    <row r="45" spans="1:11" s="21" customFormat="1" ht="12.75">
      <c r="A45" s="50">
        <v>38</v>
      </c>
      <c r="B45" s="107" t="s">
        <v>17</v>
      </c>
      <c r="C45" s="140" t="s">
        <v>88</v>
      </c>
      <c r="D45" s="51" t="s">
        <v>63</v>
      </c>
      <c r="E45" s="53" t="s">
        <v>57</v>
      </c>
      <c r="F45" s="33">
        <f>1!AC43</f>
        <v>207.77</v>
      </c>
      <c r="G45" s="22">
        <f>2!AC43</f>
        <v>144.05</v>
      </c>
      <c r="H45" s="22">
        <f>3!AC43</f>
        <v>242.91</v>
      </c>
      <c r="I45" s="22">
        <f>4!AC43</f>
        <v>0</v>
      </c>
      <c r="J45" s="44">
        <f t="shared" si="2"/>
        <v>594.73</v>
      </c>
      <c r="K45" s="46">
        <f t="shared" si="3"/>
        <v>14</v>
      </c>
    </row>
    <row r="46" spans="1:11" s="21" customFormat="1" ht="12.75">
      <c r="A46" s="50">
        <v>39</v>
      </c>
      <c r="B46" s="146" t="s">
        <v>64</v>
      </c>
      <c r="C46" s="117" t="s">
        <v>88</v>
      </c>
      <c r="D46" s="118" t="s">
        <v>63</v>
      </c>
      <c r="E46" s="119" t="s">
        <v>57</v>
      </c>
      <c r="F46" s="33">
        <f>1!AC44</f>
        <v>216.12</v>
      </c>
      <c r="G46" s="22">
        <f>2!AC44</f>
        <v>151.95</v>
      </c>
      <c r="H46" s="22">
        <f>3!AC44</f>
        <v>233.12</v>
      </c>
      <c r="I46" s="22">
        <f>4!AC44</f>
        <v>0</v>
      </c>
      <c r="J46" s="44">
        <f t="shared" si="2"/>
        <v>601.19</v>
      </c>
      <c r="K46" s="46">
        <f t="shared" si="3"/>
        <v>11</v>
      </c>
    </row>
    <row r="47" spans="1:11" s="21" customFormat="1" ht="12.75">
      <c r="A47" s="50">
        <v>37</v>
      </c>
      <c r="B47" s="107" t="s">
        <v>17</v>
      </c>
      <c r="C47" s="117" t="s">
        <v>87</v>
      </c>
      <c r="D47" s="118" t="s">
        <v>66</v>
      </c>
      <c r="E47" s="119" t="s">
        <v>57</v>
      </c>
      <c r="F47" s="33">
        <f>1!AC45</f>
        <v>200.47</v>
      </c>
      <c r="G47" s="22">
        <f>2!AC45</f>
        <v>139.73</v>
      </c>
      <c r="H47" s="22">
        <f>3!AC45</f>
        <v>234.84</v>
      </c>
      <c r="I47" s="22">
        <f>4!AC45</f>
        <v>0</v>
      </c>
      <c r="J47" s="44">
        <f t="shared" si="2"/>
        <v>575.04</v>
      </c>
      <c r="K47" s="46">
        <f t="shared" si="3"/>
        <v>25</v>
      </c>
    </row>
    <row r="48" spans="1:11" s="21" customFormat="1" ht="12.75">
      <c r="A48" s="50">
        <v>23</v>
      </c>
      <c r="B48" s="107" t="s">
        <v>17</v>
      </c>
      <c r="C48" s="117" t="s">
        <v>72</v>
      </c>
      <c r="D48" s="118" t="s">
        <v>30</v>
      </c>
      <c r="E48" s="119" t="s">
        <v>31</v>
      </c>
      <c r="F48" s="33">
        <f>1!AC46</f>
        <v>205.61</v>
      </c>
      <c r="G48" s="22">
        <f>2!AC46</f>
        <v>118.91</v>
      </c>
      <c r="H48" s="22">
        <f>3!AC46</f>
        <v>244.61</v>
      </c>
      <c r="I48" s="22">
        <f>4!AC46</f>
        <v>0</v>
      </c>
      <c r="J48" s="44">
        <f t="shared" si="2"/>
        <v>569.13</v>
      </c>
      <c r="K48" s="46">
        <f t="shared" si="3"/>
        <v>31</v>
      </c>
    </row>
    <row r="49" spans="1:11" s="21" customFormat="1" ht="12.75">
      <c r="A49" s="50">
        <v>71</v>
      </c>
      <c r="B49" s="146" t="s">
        <v>64</v>
      </c>
      <c r="C49" s="117" t="s">
        <v>72</v>
      </c>
      <c r="D49" s="118" t="s">
        <v>30</v>
      </c>
      <c r="E49" s="119" t="s">
        <v>31</v>
      </c>
      <c r="F49" s="33">
        <f>1!AC47</f>
        <v>219.09</v>
      </c>
      <c r="G49" s="22">
        <f>2!AC47</f>
        <v>158.54</v>
      </c>
      <c r="H49" s="22">
        <f>3!AC47</f>
        <v>254.29</v>
      </c>
      <c r="I49" s="22">
        <f>4!AC47</f>
        <v>0</v>
      </c>
      <c r="J49" s="44">
        <f t="shared" si="2"/>
        <v>631.92</v>
      </c>
      <c r="K49" s="46">
        <f t="shared" si="3"/>
        <v>2</v>
      </c>
    </row>
    <row r="50" spans="1:11" s="21" customFormat="1" ht="12.75">
      <c r="A50" s="50">
        <v>11</v>
      </c>
      <c r="B50" s="107" t="s">
        <v>17</v>
      </c>
      <c r="C50" s="140" t="s">
        <v>51</v>
      </c>
      <c r="D50" s="51" t="s">
        <v>33</v>
      </c>
      <c r="E50" s="53" t="s">
        <v>48</v>
      </c>
      <c r="F50" s="33">
        <f>1!AC48</f>
        <v>196.35</v>
      </c>
      <c r="G50" s="22">
        <f>2!AC48</f>
        <v>140.82</v>
      </c>
      <c r="H50" s="22">
        <f>3!AC48</f>
        <v>243.42000000000002</v>
      </c>
      <c r="I50" s="22">
        <f>4!AC48</f>
        <v>0</v>
      </c>
      <c r="J50" s="44">
        <f t="shared" si="2"/>
        <v>580.5899999999999</v>
      </c>
      <c r="K50" s="46">
        <f t="shared" si="3"/>
        <v>21</v>
      </c>
    </row>
    <row r="51" spans="1:11" s="21" customFormat="1" ht="12.75">
      <c r="A51" s="50">
        <v>15</v>
      </c>
      <c r="B51" s="107" t="s">
        <v>17</v>
      </c>
      <c r="C51" s="116" t="s">
        <v>56</v>
      </c>
      <c r="D51" s="114" t="s">
        <v>36</v>
      </c>
      <c r="E51" s="115" t="s">
        <v>57</v>
      </c>
      <c r="F51" s="33">
        <f>1!AC49</f>
        <v>208.62</v>
      </c>
      <c r="G51" s="22">
        <f>2!AC49</f>
        <v>146.46</v>
      </c>
      <c r="H51" s="22">
        <f>3!AC49</f>
        <v>251.54</v>
      </c>
      <c r="I51" s="22">
        <f>4!AC49</f>
        <v>0</v>
      </c>
      <c r="J51" s="44">
        <f t="shared" si="2"/>
        <v>606.62</v>
      </c>
      <c r="K51" s="46">
        <f t="shared" si="3"/>
        <v>9</v>
      </c>
    </row>
    <row r="52" spans="1:11" s="21" customFormat="1" ht="12.75">
      <c r="A52" s="50">
        <v>10</v>
      </c>
      <c r="B52" s="107" t="s">
        <v>17</v>
      </c>
      <c r="C52" s="140" t="s">
        <v>49</v>
      </c>
      <c r="D52" s="51" t="s">
        <v>50</v>
      </c>
      <c r="E52" s="53" t="s">
        <v>48</v>
      </c>
      <c r="F52" s="33">
        <f>1!AC50</f>
        <v>127.18</v>
      </c>
      <c r="G52" s="22">
        <f>2!AC50</f>
        <v>99.57</v>
      </c>
      <c r="H52" s="22">
        <f>3!AC50</f>
        <v>167.24</v>
      </c>
      <c r="I52" s="22">
        <f>4!AC50</f>
        <v>0</v>
      </c>
      <c r="J52" s="44">
        <f t="shared" si="2"/>
        <v>393.99</v>
      </c>
      <c r="K52" s="46">
        <f t="shared" si="3"/>
        <v>70</v>
      </c>
    </row>
    <row r="53" spans="1:11" s="21" customFormat="1" ht="12.75">
      <c r="A53" s="50">
        <v>13</v>
      </c>
      <c r="B53" s="107" t="s">
        <v>17</v>
      </c>
      <c r="C53" s="140" t="s">
        <v>54</v>
      </c>
      <c r="D53" s="51" t="s">
        <v>53</v>
      </c>
      <c r="E53" s="53" t="s">
        <v>55</v>
      </c>
      <c r="F53" s="33">
        <f>1!AC51</f>
        <v>186.29</v>
      </c>
      <c r="G53" s="22">
        <f>2!AC51</f>
        <v>128.46</v>
      </c>
      <c r="H53" s="22">
        <f>3!AC51</f>
        <v>233.7</v>
      </c>
      <c r="I53" s="22">
        <f>4!AC51</f>
        <v>0</v>
      </c>
      <c r="J53" s="44">
        <f t="shared" si="2"/>
        <v>548.45</v>
      </c>
      <c r="K53" s="46">
        <f t="shared" si="3"/>
        <v>42</v>
      </c>
    </row>
    <row r="54" spans="1:11" s="21" customFormat="1" ht="12.75">
      <c r="A54" s="50">
        <v>30</v>
      </c>
      <c r="B54" s="107" t="s">
        <v>17</v>
      </c>
      <c r="C54" s="140" t="s">
        <v>54</v>
      </c>
      <c r="D54" s="51" t="s">
        <v>83</v>
      </c>
      <c r="E54" s="53" t="s">
        <v>48</v>
      </c>
      <c r="F54" s="33">
        <f>1!AC52</f>
        <v>204.96</v>
      </c>
      <c r="G54" s="22">
        <f>2!AC52</f>
        <v>143.99</v>
      </c>
      <c r="H54" s="22">
        <f>3!AC52</f>
        <v>225.52</v>
      </c>
      <c r="I54" s="22">
        <f>4!AC52</f>
        <v>0</v>
      </c>
      <c r="J54" s="44">
        <f t="shared" si="2"/>
        <v>574.47</v>
      </c>
      <c r="K54" s="46">
        <f t="shared" si="3"/>
        <v>26</v>
      </c>
    </row>
    <row r="55" spans="1:11" s="21" customFormat="1" ht="12.75">
      <c r="A55" s="50">
        <v>14</v>
      </c>
      <c r="B55" s="146" t="s">
        <v>64</v>
      </c>
      <c r="C55" s="116" t="s">
        <v>54</v>
      </c>
      <c r="D55" s="114" t="s">
        <v>53</v>
      </c>
      <c r="E55" s="115" t="s">
        <v>55</v>
      </c>
      <c r="F55" s="33">
        <f>1!AC53</f>
        <v>220.24</v>
      </c>
      <c r="G55" s="22">
        <f>2!AC53</f>
        <v>159.02</v>
      </c>
      <c r="H55" s="22">
        <f>3!AC53</f>
        <v>250.15</v>
      </c>
      <c r="I55" s="22">
        <f>4!AC53</f>
        <v>0</v>
      </c>
      <c r="J55" s="44">
        <f t="shared" si="2"/>
        <v>629.41</v>
      </c>
      <c r="K55" s="46">
        <f t="shared" si="3"/>
        <v>5</v>
      </c>
    </row>
    <row r="56" spans="1:11" s="21" customFormat="1" ht="12.75">
      <c r="A56" s="50">
        <v>31</v>
      </c>
      <c r="B56" s="146" t="s">
        <v>64</v>
      </c>
      <c r="C56" s="140" t="s">
        <v>54</v>
      </c>
      <c r="D56" s="51" t="s">
        <v>83</v>
      </c>
      <c r="E56" s="53" t="s">
        <v>48</v>
      </c>
      <c r="F56" s="33">
        <f>1!AC54</f>
        <v>210.32999999999998</v>
      </c>
      <c r="G56" s="22">
        <f>2!AC54</f>
        <v>158.64</v>
      </c>
      <c r="H56" s="22">
        <f>3!AC54</f>
        <v>262.44</v>
      </c>
      <c r="I56" s="22">
        <f>4!AC54</f>
        <v>0</v>
      </c>
      <c r="J56" s="44">
        <f t="shared" si="2"/>
        <v>631.41</v>
      </c>
      <c r="K56" s="46">
        <f t="shared" si="3"/>
        <v>3</v>
      </c>
    </row>
    <row r="57" spans="1:11" s="21" customFormat="1" ht="12.75">
      <c r="A57" s="50">
        <v>46</v>
      </c>
      <c r="B57" s="107" t="s">
        <v>17</v>
      </c>
      <c r="C57" s="117" t="s">
        <v>128</v>
      </c>
      <c r="D57" s="118" t="s">
        <v>129</v>
      </c>
      <c r="E57" s="119" t="s">
        <v>93</v>
      </c>
      <c r="F57" s="33">
        <f>1!AC55</f>
        <v>193.92000000000002</v>
      </c>
      <c r="G57" s="22">
        <f>2!AC55</f>
        <v>143.65</v>
      </c>
      <c r="H57" s="22">
        <f>3!AC55</f>
        <v>248.36</v>
      </c>
      <c r="I57" s="22">
        <f>4!AC55</f>
        <v>0</v>
      </c>
      <c r="J57" s="44">
        <f t="shared" si="2"/>
        <v>585.9300000000001</v>
      </c>
      <c r="K57" s="46">
        <f t="shared" si="3"/>
        <v>17</v>
      </c>
    </row>
    <row r="58" spans="1:11" s="21" customFormat="1" ht="12.75">
      <c r="A58" s="50">
        <v>47</v>
      </c>
      <c r="B58" s="107" t="s">
        <v>37</v>
      </c>
      <c r="C58" s="140" t="s">
        <v>128</v>
      </c>
      <c r="D58" s="51" t="s">
        <v>129</v>
      </c>
      <c r="E58" s="53" t="s">
        <v>93</v>
      </c>
      <c r="F58" s="33">
        <f>1!AC56</f>
        <v>195.8</v>
      </c>
      <c r="G58" s="22">
        <f>2!AC56</f>
        <v>138.6</v>
      </c>
      <c r="H58" s="22">
        <f>3!AC56</f>
        <v>219.26</v>
      </c>
      <c r="I58" s="22">
        <f>4!AC56</f>
        <v>0</v>
      </c>
      <c r="J58" s="44">
        <f t="shared" si="2"/>
        <v>553.66</v>
      </c>
      <c r="K58" s="46">
        <f t="shared" si="3"/>
        <v>40</v>
      </c>
    </row>
    <row r="59" spans="1:11" s="21" customFormat="1" ht="12.75">
      <c r="A59" s="50">
        <v>48</v>
      </c>
      <c r="B59" s="107" t="s">
        <v>17</v>
      </c>
      <c r="C59" s="148" t="s">
        <v>99</v>
      </c>
      <c r="D59" s="51" t="s">
        <v>100</v>
      </c>
      <c r="E59" s="53" t="s">
        <v>93</v>
      </c>
      <c r="F59" s="33">
        <f>1!AC57</f>
        <v>202.95</v>
      </c>
      <c r="G59" s="22">
        <f>2!AC57</f>
        <v>141.16</v>
      </c>
      <c r="H59" s="22">
        <f>3!AC57</f>
        <v>240.51</v>
      </c>
      <c r="I59" s="22">
        <f>4!AC57</f>
        <v>0</v>
      </c>
      <c r="J59" s="44">
        <f t="shared" si="2"/>
        <v>584.62</v>
      </c>
      <c r="K59" s="46">
        <f t="shared" si="3"/>
        <v>19</v>
      </c>
    </row>
    <row r="60" spans="1:11" s="21" customFormat="1" ht="12.75">
      <c r="A60" s="50">
        <v>49</v>
      </c>
      <c r="B60" s="107" t="s">
        <v>37</v>
      </c>
      <c r="C60" s="148" t="s">
        <v>99</v>
      </c>
      <c r="D60" s="51" t="s">
        <v>100</v>
      </c>
      <c r="E60" s="53" t="s">
        <v>93</v>
      </c>
      <c r="F60" s="33">
        <f>1!AC58</f>
        <v>172.85</v>
      </c>
      <c r="G60" s="22">
        <f>2!AC58</f>
        <v>133.79</v>
      </c>
      <c r="H60" s="22">
        <f>3!AC58</f>
        <v>215.18</v>
      </c>
      <c r="I60" s="22">
        <f>4!AC58</f>
        <v>0</v>
      </c>
      <c r="J60" s="44">
        <f t="shared" si="2"/>
        <v>521.8199999999999</v>
      </c>
      <c r="K60" s="46">
        <f t="shared" si="3"/>
        <v>53</v>
      </c>
    </row>
    <row r="61" spans="1:11" s="21" customFormat="1" ht="12.75">
      <c r="A61" s="50">
        <v>26</v>
      </c>
      <c r="B61" s="107" t="s">
        <v>17</v>
      </c>
      <c r="C61" s="117" t="s">
        <v>76</v>
      </c>
      <c r="D61" s="118" t="s">
        <v>77</v>
      </c>
      <c r="E61" s="119" t="s">
        <v>78</v>
      </c>
      <c r="F61" s="33">
        <f>1!AC59</f>
        <v>182.05</v>
      </c>
      <c r="G61" s="22">
        <f>2!AC59</f>
        <v>133.94</v>
      </c>
      <c r="H61" s="22">
        <f>3!AC59</f>
        <v>222.64</v>
      </c>
      <c r="I61" s="22">
        <f>4!AC59</f>
        <v>0</v>
      </c>
      <c r="J61" s="44">
        <f t="shared" si="2"/>
        <v>538.63</v>
      </c>
      <c r="K61" s="46">
        <f t="shared" si="3"/>
        <v>47</v>
      </c>
    </row>
    <row r="62" spans="1:11" s="21" customFormat="1" ht="12.75">
      <c r="A62" s="50">
        <v>62</v>
      </c>
      <c r="B62" s="107" t="s">
        <v>17</v>
      </c>
      <c r="C62" s="149" t="s">
        <v>114</v>
      </c>
      <c r="D62" s="118" t="s">
        <v>115</v>
      </c>
      <c r="E62" s="119"/>
      <c r="F62" s="33">
        <f>1!AC60</f>
        <v>152.07</v>
      </c>
      <c r="G62" s="22">
        <f>2!AC60</f>
        <v>103.94</v>
      </c>
      <c r="H62" s="22">
        <f>3!AC60</f>
        <v>181.13</v>
      </c>
      <c r="I62" s="22">
        <f>4!AC60</f>
        <v>0</v>
      </c>
      <c r="J62" s="44">
        <f t="shared" si="2"/>
        <v>437.14</v>
      </c>
      <c r="K62" s="46">
        <f t="shared" si="3"/>
        <v>66</v>
      </c>
    </row>
    <row r="63" spans="1:11" s="21" customFormat="1" ht="12.75">
      <c r="A63" s="50">
        <v>3</v>
      </c>
      <c r="B63" s="107" t="s">
        <v>17</v>
      </c>
      <c r="C63" s="140" t="s">
        <v>35</v>
      </c>
      <c r="D63" s="51" t="s">
        <v>36</v>
      </c>
      <c r="E63" s="53" t="s">
        <v>34</v>
      </c>
      <c r="F63" s="33">
        <f>1!AC61</f>
        <v>197.02</v>
      </c>
      <c r="G63" s="22">
        <f>2!AC61</f>
        <v>143.16</v>
      </c>
      <c r="H63" s="22">
        <f>3!AC61</f>
        <v>249.36</v>
      </c>
      <c r="I63" s="22">
        <f>4!AC61</f>
        <v>0</v>
      </c>
      <c r="J63" s="44">
        <f t="shared" si="2"/>
        <v>589.54</v>
      </c>
      <c r="K63" s="46">
        <f t="shared" si="3"/>
        <v>15</v>
      </c>
    </row>
    <row r="64" spans="1:11" s="21" customFormat="1" ht="12.75">
      <c r="A64" s="50">
        <v>65</v>
      </c>
      <c r="B64" s="107" t="s">
        <v>17</v>
      </c>
      <c r="C64" s="140" t="s">
        <v>35</v>
      </c>
      <c r="D64" s="51" t="s">
        <v>39</v>
      </c>
      <c r="E64" s="53" t="s">
        <v>34</v>
      </c>
      <c r="F64" s="33">
        <f>1!AC62</f>
        <v>193.51</v>
      </c>
      <c r="G64" s="22">
        <f>2!AC62</f>
        <v>138.1</v>
      </c>
      <c r="H64" s="22">
        <f>3!AC62</f>
        <v>204.54</v>
      </c>
      <c r="I64" s="22">
        <f>4!AC62</f>
        <v>0</v>
      </c>
      <c r="J64" s="44">
        <f t="shared" si="2"/>
        <v>536.15</v>
      </c>
      <c r="K64" s="46">
        <f t="shared" si="3"/>
        <v>49</v>
      </c>
    </row>
    <row r="65" spans="1:11" s="21" customFormat="1" ht="12.75">
      <c r="A65" s="50">
        <v>4</v>
      </c>
      <c r="B65" s="107" t="s">
        <v>37</v>
      </c>
      <c r="C65" s="117" t="s">
        <v>35</v>
      </c>
      <c r="D65" s="118" t="s">
        <v>36</v>
      </c>
      <c r="E65" s="119" t="s">
        <v>34</v>
      </c>
      <c r="F65" s="33">
        <f>1!AC63</f>
        <v>190.42000000000002</v>
      </c>
      <c r="G65" s="22">
        <f>2!AC63</f>
        <v>130.45</v>
      </c>
      <c r="H65" s="22">
        <f>3!AC63</f>
        <v>226.84</v>
      </c>
      <c r="I65" s="22">
        <f>4!AC63</f>
        <v>0</v>
      </c>
      <c r="J65" s="44">
        <f t="shared" si="2"/>
        <v>547.71</v>
      </c>
      <c r="K65" s="46">
        <f t="shared" si="3"/>
        <v>43</v>
      </c>
    </row>
    <row r="66" spans="1:11" s="21" customFormat="1" ht="12.75">
      <c r="A66" s="50">
        <v>64</v>
      </c>
      <c r="B66" s="107" t="s">
        <v>17</v>
      </c>
      <c r="C66" s="150" t="s">
        <v>116</v>
      </c>
      <c r="D66" s="114" t="s">
        <v>117</v>
      </c>
      <c r="E66" s="115" t="s">
        <v>34</v>
      </c>
      <c r="F66" s="33">
        <f>1!AC64</f>
        <v>164.37</v>
      </c>
      <c r="G66" s="22">
        <f>2!AC64</f>
        <v>102.27000000000001</v>
      </c>
      <c r="H66" s="22">
        <f>3!AC64</f>
        <v>216.81</v>
      </c>
      <c r="I66" s="22">
        <f>4!AC64</f>
        <v>0</v>
      </c>
      <c r="J66" s="44">
        <f t="shared" si="2"/>
        <v>483.45</v>
      </c>
      <c r="K66" s="46">
        <f t="shared" si="3"/>
        <v>61</v>
      </c>
    </row>
    <row r="67" spans="1:11" s="21" customFormat="1" ht="12.75">
      <c r="A67" s="50">
        <v>24</v>
      </c>
      <c r="B67" s="107" t="s">
        <v>17</v>
      </c>
      <c r="C67" s="117" t="s">
        <v>73</v>
      </c>
      <c r="D67" s="118" t="s">
        <v>74</v>
      </c>
      <c r="E67" s="119" t="s">
        <v>31</v>
      </c>
      <c r="F67" s="33">
        <f>1!AC65</f>
        <v>209.86</v>
      </c>
      <c r="G67" s="22">
        <f>2!AC65</f>
        <v>153.2</v>
      </c>
      <c r="H67" s="22">
        <f>3!AC65</f>
        <v>255.14</v>
      </c>
      <c r="I67" s="22">
        <f>4!AC65</f>
        <v>0</v>
      </c>
      <c r="J67" s="44">
        <f t="shared" si="2"/>
        <v>618.2</v>
      </c>
      <c r="K67" s="46">
        <f t="shared" si="3"/>
        <v>6</v>
      </c>
    </row>
    <row r="68" spans="1:11" s="21" customFormat="1" ht="12.75">
      <c r="A68" s="50">
        <v>50</v>
      </c>
      <c r="B68" s="107" t="s">
        <v>17</v>
      </c>
      <c r="C68" s="140" t="s">
        <v>101</v>
      </c>
      <c r="D68" s="51" t="s">
        <v>92</v>
      </c>
      <c r="E68" s="53" t="s">
        <v>78</v>
      </c>
      <c r="F68" s="33">
        <f>1!AC66</f>
        <v>208.39</v>
      </c>
      <c r="G68" s="22">
        <f>2!AC66</f>
        <v>147.1</v>
      </c>
      <c r="H68" s="22">
        <f>3!AC66</f>
        <v>250.82999999999998</v>
      </c>
      <c r="I68" s="22">
        <f>4!AC66</f>
        <v>0</v>
      </c>
      <c r="J68" s="44">
        <f t="shared" si="2"/>
        <v>606.3199999999999</v>
      </c>
      <c r="K68" s="46">
        <f t="shared" si="3"/>
        <v>10</v>
      </c>
    </row>
    <row r="69" spans="1:11" s="21" customFormat="1" ht="12.75">
      <c r="A69" s="50">
        <v>41</v>
      </c>
      <c r="B69" s="107" t="s">
        <v>17</v>
      </c>
      <c r="C69" s="140" t="s">
        <v>91</v>
      </c>
      <c r="D69" s="51" t="s">
        <v>92</v>
      </c>
      <c r="E69" s="53" t="s">
        <v>93</v>
      </c>
      <c r="F69" s="33">
        <f>1!AC67</f>
        <v>155.7</v>
      </c>
      <c r="G69" s="22">
        <f>2!AC67</f>
        <v>130.99</v>
      </c>
      <c r="H69" s="22">
        <f>3!AC67</f>
        <v>231.25</v>
      </c>
      <c r="I69" s="22">
        <f>4!AC67</f>
        <v>0</v>
      </c>
      <c r="J69" s="44">
        <f t="shared" si="2"/>
        <v>517.94</v>
      </c>
      <c r="K69" s="46">
        <f t="shared" si="3"/>
        <v>54</v>
      </c>
    </row>
    <row r="70" spans="1:11" s="21" customFormat="1" ht="12.75">
      <c r="A70" s="50">
        <v>17</v>
      </c>
      <c r="B70" s="107" t="s">
        <v>17</v>
      </c>
      <c r="C70" s="117" t="s">
        <v>60</v>
      </c>
      <c r="D70" s="118" t="s">
        <v>61</v>
      </c>
      <c r="E70" s="119"/>
      <c r="F70" s="33">
        <f>1!AC68</f>
        <v>95.92</v>
      </c>
      <c r="G70" s="22">
        <f>2!AC68</f>
        <v>6.490000000000009</v>
      </c>
      <c r="H70" s="22">
        <f>3!AC68</f>
        <v>114.4</v>
      </c>
      <c r="I70" s="22">
        <f>4!AC68</f>
        <v>0</v>
      </c>
      <c r="J70" s="44">
        <f aca="true" t="shared" si="4" ref="J70:J102">SUM(F70:I70)</f>
        <v>216.81</v>
      </c>
      <c r="K70" s="46">
        <f aca="true" t="shared" si="5" ref="K70:K84">RANK(J70,$J$6:$J$100)</f>
        <v>74</v>
      </c>
    </row>
    <row r="71" spans="1:11" s="21" customFormat="1" ht="12.75">
      <c r="A71" s="50">
        <v>52</v>
      </c>
      <c r="B71" s="107" t="s">
        <v>17</v>
      </c>
      <c r="C71" s="117" t="s">
        <v>103</v>
      </c>
      <c r="D71" s="118" t="s">
        <v>130</v>
      </c>
      <c r="E71" s="119" t="s">
        <v>78</v>
      </c>
      <c r="F71" s="33">
        <f>1!AC69</f>
        <v>195.82999999999998</v>
      </c>
      <c r="G71" s="22">
        <f>2!AC69</f>
        <v>141.29</v>
      </c>
      <c r="H71" s="22">
        <f>3!AC69</f>
        <v>221.15</v>
      </c>
      <c r="I71" s="22">
        <f>4!AC69</f>
        <v>0</v>
      </c>
      <c r="J71" s="44">
        <f t="shared" si="4"/>
        <v>558.27</v>
      </c>
      <c r="K71" s="46">
        <f t="shared" si="5"/>
        <v>37</v>
      </c>
    </row>
    <row r="72" spans="1:11" s="21" customFormat="1" ht="12.75">
      <c r="A72" s="50">
        <v>7</v>
      </c>
      <c r="B72" s="107" t="s">
        <v>17</v>
      </c>
      <c r="C72" s="140" t="s">
        <v>41</v>
      </c>
      <c r="D72" s="51" t="s">
        <v>42</v>
      </c>
      <c r="E72" s="53" t="s">
        <v>43</v>
      </c>
      <c r="F72" s="33">
        <f>1!AC70</f>
        <v>201.87</v>
      </c>
      <c r="G72" s="22">
        <f>2!AC70</f>
        <v>137.11</v>
      </c>
      <c r="H72" s="22">
        <f>3!AC70</f>
        <v>245.09</v>
      </c>
      <c r="I72" s="22">
        <f>4!AC70</f>
        <v>0</v>
      </c>
      <c r="J72" s="44">
        <f t="shared" si="4"/>
        <v>584.07</v>
      </c>
      <c r="K72" s="46">
        <f t="shared" si="5"/>
        <v>20</v>
      </c>
    </row>
    <row r="73" spans="1:11" s="21" customFormat="1" ht="12.75">
      <c r="A73" s="50">
        <v>9</v>
      </c>
      <c r="B73" s="107" t="s">
        <v>17</v>
      </c>
      <c r="C73" s="140" t="s">
        <v>46</v>
      </c>
      <c r="D73" s="51" t="s">
        <v>47</v>
      </c>
      <c r="E73" s="53" t="s">
        <v>48</v>
      </c>
      <c r="F73" s="33">
        <f>1!AC71</f>
        <v>117.11</v>
      </c>
      <c r="G73" s="22">
        <f>2!AC71</f>
        <v>124.65</v>
      </c>
      <c r="H73" s="22">
        <f>3!AC71</f>
        <v>202.14</v>
      </c>
      <c r="I73" s="22">
        <f>4!AC71</f>
        <v>0</v>
      </c>
      <c r="J73" s="44">
        <f t="shared" si="4"/>
        <v>443.9</v>
      </c>
      <c r="K73" s="46">
        <f t="shared" si="5"/>
        <v>65</v>
      </c>
    </row>
    <row r="74" spans="1:11" s="21" customFormat="1" ht="12.75">
      <c r="A74" s="50">
        <v>5</v>
      </c>
      <c r="B74" s="107" t="s">
        <v>17</v>
      </c>
      <c r="C74" s="140" t="s">
        <v>38</v>
      </c>
      <c r="D74" s="51" t="s">
        <v>39</v>
      </c>
      <c r="E74" s="53" t="s">
        <v>132</v>
      </c>
      <c r="F74" s="33">
        <f>1!AC72</f>
        <v>179.09</v>
      </c>
      <c r="G74" s="22">
        <f>2!AC72</f>
        <v>136.57</v>
      </c>
      <c r="H74" s="22">
        <f>3!AC72</f>
        <v>220.57</v>
      </c>
      <c r="I74" s="22">
        <f>4!AC72</f>
        <v>0</v>
      </c>
      <c r="J74" s="44">
        <f t="shared" si="4"/>
        <v>536.23</v>
      </c>
      <c r="K74" s="46">
        <f t="shared" si="5"/>
        <v>48</v>
      </c>
    </row>
    <row r="75" spans="1:11" s="21" customFormat="1" ht="12.75">
      <c r="A75" s="50">
        <v>6</v>
      </c>
      <c r="B75" s="107" t="s">
        <v>37</v>
      </c>
      <c r="C75" s="140" t="s">
        <v>38</v>
      </c>
      <c r="D75" s="51" t="s">
        <v>39</v>
      </c>
      <c r="E75" s="53" t="s">
        <v>132</v>
      </c>
      <c r="F75" s="33">
        <f>1!AC73</f>
        <v>182.22</v>
      </c>
      <c r="G75" s="22">
        <f>2!AC73</f>
        <v>109.88</v>
      </c>
      <c r="H75" s="22">
        <f>3!AC73</f>
        <v>201.26999999999998</v>
      </c>
      <c r="I75" s="22">
        <f>4!AC73</f>
        <v>0</v>
      </c>
      <c r="J75" s="44">
        <f t="shared" si="4"/>
        <v>493.37</v>
      </c>
      <c r="K75" s="46">
        <f t="shared" si="5"/>
        <v>60</v>
      </c>
    </row>
    <row r="76" spans="1:11" s="21" customFormat="1" ht="12.75">
      <c r="A76" s="50">
        <v>21</v>
      </c>
      <c r="B76" s="107" t="s">
        <v>17</v>
      </c>
      <c r="C76" s="140" t="s">
        <v>68</v>
      </c>
      <c r="D76" s="51" t="s">
        <v>133</v>
      </c>
      <c r="E76" s="53" t="s">
        <v>69</v>
      </c>
      <c r="F76" s="33">
        <f>1!AC74</f>
        <v>172.95</v>
      </c>
      <c r="G76" s="22">
        <f>2!AC74</f>
        <v>125.97999999999999</v>
      </c>
      <c r="H76" s="22">
        <f>3!AC74</f>
        <v>224.18</v>
      </c>
      <c r="I76" s="22">
        <f>4!AC74</f>
        <v>0</v>
      </c>
      <c r="J76" s="44">
        <f t="shared" si="4"/>
        <v>523.1099999999999</v>
      </c>
      <c r="K76" s="46">
        <f t="shared" si="5"/>
        <v>52</v>
      </c>
    </row>
    <row r="77" spans="1:11" s="21" customFormat="1" ht="12.75">
      <c r="A77" s="50">
        <v>72</v>
      </c>
      <c r="B77" s="107" t="s">
        <v>17</v>
      </c>
      <c r="C77" s="150" t="s">
        <v>122</v>
      </c>
      <c r="D77" s="114" t="s">
        <v>123</v>
      </c>
      <c r="E77" s="115" t="s">
        <v>69</v>
      </c>
      <c r="F77" s="33">
        <f>1!AC75</f>
        <v>174.07999999999998</v>
      </c>
      <c r="G77" s="22">
        <f>2!AC75</f>
        <v>133.68</v>
      </c>
      <c r="H77" s="22">
        <f>3!AC75</f>
        <v>222.63</v>
      </c>
      <c r="I77" s="22">
        <f>4!AC75</f>
        <v>0</v>
      </c>
      <c r="J77" s="44">
        <f t="shared" si="4"/>
        <v>530.39</v>
      </c>
      <c r="K77" s="46">
        <f t="shared" si="5"/>
        <v>50</v>
      </c>
    </row>
    <row r="78" spans="1:11" s="21" customFormat="1" ht="12.75">
      <c r="A78" s="50">
        <v>73</v>
      </c>
      <c r="B78" s="146" t="s">
        <v>64</v>
      </c>
      <c r="C78" s="105" t="s">
        <v>35</v>
      </c>
      <c r="D78" s="52" t="s">
        <v>36</v>
      </c>
      <c r="E78" s="54" t="s">
        <v>34</v>
      </c>
      <c r="F78" s="33">
        <f>1!AC76</f>
        <v>220.87</v>
      </c>
      <c r="G78" s="22">
        <f>2!AC76</f>
        <v>159.94</v>
      </c>
      <c r="H78" s="22">
        <f>3!AC76</f>
        <v>249.03</v>
      </c>
      <c r="I78" s="22">
        <f>4!AC76</f>
        <v>0</v>
      </c>
      <c r="J78" s="44">
        <f t="shared" si="4"/>
        <v>629.84</v>
      </c>
      <c r="K78" s="46">
        <f t="shared" si="5"/>
        <v>4</v>
      </c>
    </row>
    <row r="79" spans="1:11" s="21" customFormat="1" ht="12.75">
      <c r="A79" s="50">
        <v>74</v>
      </c>
      <c r="B79" s="107" t="s">
        <v>37</v>
      </c>
      <c r="C79" s="140" t="s">
        <v>73</v>
      </c>
      <c r="D79" s="51" t="s">
        <v>74</v>
      </c>
      <c r="E79" s="53" t="s">
        <v>31</v>
      </c>
      <c r="F79" s="33">
        <f>1!AC77</f>
        <v>199.88</v>
      </c>
      <c r="G79" s="22">
        <f>2!AC77</f>
        <v>125.89</v>
      </c>
      <c r="H79" s="22">
        <f>3!AC77</f>
        <v>216.92000000000002</v>
      </c>
      <c r="I79" s="22">
        <f>4!AC77</f>
        <v>0</v>
      </c>
      <c r="J79" s="44">
        <f t="shared" si="4"/>
        <v>542.69</v>
      </c>
      <c r="K79" s="46">
        <f t="shared" si="5"/>
        <v>44</v>
      </c>
    </row>
    <row r="80" spans="1:11" s="21" customFormat="1" ht="12.75">
      <c r="A80" s="50">
        <v>75</v>
      </c>
      <c r="B80" s="107" t="s">
        <v>17</v>
      </c>
      <c r="C80" s="140"/>
      <c r="D80" s="51"/>
      <c r="E80" s="53"/>
      <c r="F80" s="33">
        <f>1!AC78</f>
        <v>0</v>
      </c>
      <c r="G80" s="22">
        <f>2!AC78</f>
        <v>0</v>
      </c>
      <c r="H80" s="22">
        <f>3!AC78</f>
        <v>0</v>
      </c>
      <c r="I80" s="22">
        <f>4!AC78</f>
        <v>0</v>
      </c>
      <c r="J80" s="44">
        <f t="shared" si="4"/>
        <v>0</v>
      </c>
      <c r="K80" s="46">
        <f t="shared" si="5"/>
        <v>75</v>
      </c>
    </row>
    <row r="81" spans="1:11" s="21" customFormat="1" ht="12.75">
      <c r="A81" s="50">
        <v>76</v>
      </c>
      <c r="B81" s="107" t="s">
        <v>17</v>
      </c>
      <c r="C81" s="117"/>
      <c r="D81" s="118"/>
      <c r="E81" s="119"/>
      <c r="F81" s="33">
        <f>1!AC79</f>
        <v>0</v>
      </c>
      <c r="G81" s="22">
        <f>2!AC79</f>
        <v>0</v>
      </c>
      <c r="H81" s="22">
        <f>3!AC79</f>
        <v>0</v>
      </c>
      <c r="I81" s="22">
        <f>4!AC79</f>
        <v>0</v>
      </c>
      <c r="J81" s="44">
        <f t="shared" si="4"/>
        <v>0</v>
      </c>
      <c r="K81" s="46">
        <f t="shared" si="5"/>
        <v>75</v>
      </c>
    </row>
    <row r="82" spans="1:11" s="21" customFormat="1" ht="12.75">
      <c r="A82" s="50">
        <v>77</v>
      </c>
      <c r="B82" s="107" t="s">
        <v>17</v>
      </c>
      <c r="C82" s="140"/>
      <c r="D82" s="51"/>
      <c r="E82" s="53"/>
      <c r="F82" s="33">
        <f>1!AC80</f>
        <v>0</v>
      </c>
      <c r="G82" s="22">
        <f>2!AC80</f>
        <v>0</v>
      </c>
      <c r="H82" s="22">
        <f>3!AC80</f>
        <v>0</v>
      </c>
      <c r="I82" s="22">
        <f>4!AC80</f>
        <v>0</v>
      </c>
      <c r="J82" s="44">
        <f t="shared" si="4"/>
        <v>0</v>
      </c>
      <c r="K82" s="46">
        <f t="shared" si="5"/>
        <v>75</v>
      </c>
    </row>
    <row r="83" spans="1:11" s="21" customFormat="1" ht="12.75">
      <c r="A83" s="50">
        <v>78</v>
      </c>
      <c r="B83" s="107" t="s">
        <v>17</v>
      </c>
      <c r="C83" s="117"/>
      <c r="D83" s="118"/>
      <c r="E83" s="119"/>
      <c r="F83" s="33">
        <f>1!AC81</f>
        <v>0</v>
      </c>
      <c r="G83" s="22">
        <f>2!AC81</f>
        <v>0</v>
      </c>
      <c r="H83" s="22">
        <f>3!AC81</f>
        <v>0</v>
      </c>
      <c r="I83" s="22">
        <f>4!AC81</f>
        <v>0</v>
      </c>
      <c r="J83" s="44">
        <f t="shared" si="4"/>
        <v>0</v>
      </c>
      <c r="K83" s="46">
        <f t="shared" si="5"/>
        <v>75</v>
      </c>
    </row>
    <row r="84" spans="1:11" s="21" customFormat="1" ht="12.75">
      <c r="A84" s="50">
        <v>79</v>
      </c>
      <c r="B84" s="107" t="s">
        <v>17</v>
      </c>
      <c r="C84" s="140"/>
      <c r="D84" s="51"/>
      <c r="E84" s="53"/>
      <c r="F84" s="33">
        <f>1!AC82</f>
        <v>0</v>
      </c>
      <c r="G84" s="22">
        <f>2!AC82</f>
        <v>0</v>
      </c>
      <c r="H84" s="22">
        <f>3!AC82</f>
        <v>0</v>
      </c>
      <c r="I84" s="22">
        <f>4!AC82</f>
        <v>0</v>
      </c>
      <c r="J84" s="44">
        <f t="shared" si="4"/>
        <v>0</v>
      </c>
      <c r="K84" s="46">
        <f t="shared" si="5"/>
        <v>75</v>
      </c>
    </row>
    <row r="85" spans="1:11" s="21" customFormat="1" ht="12.75">
      <c r="A85" s="50">
        <v>80</v>
      </c>
      <c r="B85" s="107" t="s">
        <v>17</v>
      </c>
      <c r="C85" s="141"/>
      <c r="D85" s="136"/>
      <c r="E85" s="138"/>
      <c r="F85" s="33">
        <f>1!AC83</f>
        <v>0</v>
      </c>
      <c r="G85" s="22">
        <f>2!AC83</f>
        <v>0</v>
      </c>
      <c r="H85" s="22">
        <f>3!AC83</f>
        <v>0</v>
      </c>
      <c r="I85" s="22">
        <f>4!AC83</f>
        <v>0</v>
      </c>
      <c r="J85" s="44">
        <f t="shared" si="4"/>
        <v>0</v>
      </c>
      <c r="K85" s="46">
        <f aca="true" t="shared" si="6" ref="K85:K100">RANK(J85,$J$6:$J$100)</f>
        <v>75</v>
      </c>
    </row>
    <row r="86" spans="1:11" s="21" customFormat="1" ht="12.75">
      <c r="A86" s="50">
        <v>81</v>
      </c>
      <c r="B86" s="107" t="s">
        <v>17</v>
      </c>
      <c r="C86" s="141"/>
      <c r="D86" s="136"/>
      <c r="E86" s="138"/>
      <c r="F86" s="33">
        <f>1!AC84</f>
        <v>0</v>
      </c>
      <c r="G86" s="22">
        <f>2!AC84</f>
        <v>0</v>
      </c>
      <c r="H86" s="22">
        <f>3!AC84</f>
        <v>0</v>
      </c>
      <c r="I86" s="22">
        <f>4!AC84</f>
        <v>0</v>
      </c>
      <c r="J86" s="44">
        <f t="shared" si="4"/>
        <v>0</v>
      </c>
      <c r="K86" s="46">
        <f t="shared" si="6"/>
        <v>75</v>
      </c>
    </row>
    <row r="87" spans="1:11" s="21" customFormat="1" ht="12.75">
      <c r="A87" s="50">
        <v>82</v>
      </c>
      <c r="B87" s="107" t="s">
        <v>17</v>
      </c>
      <c r="C87" s="141"/>
      <c r="D87" s="136"/>
      <c r="E87" s="138"/>
      <c r="F87" s="33">
        <f>1!AC85</f>
        <v>0</v>
      </c>
      <c r="G87" s="22">
        <f>2!AC85</f>
        <v>0</v>
      </c>
      <c r="H87" s="22">
        <f>3!AC85</f>
        <v>0</v>
      </c>
      <c r="I87" s="22">
        <f>4!AC85</f>
        <v>0</v>
      </c>
      <c r="J87" s="44">
        <f t="shared" si="4"/>
        <v>0</v>
      </c>
      <c r="K87" s="46">
        <f t="shared" si="6"/>
        <v>75</v>
      </c>
    </row>
    <row r="88" spans="1:11" s="21" customFormat="1" ht="12.75">
      <c r="A88" s="50">
        <v>83</v>
      </c>
      <c r="B88" s="107" t="s">
        <v>17</v>
      </c>
      <c r="C88" s="135"/>
      <c r="D88" s="122"/>
      <c r="E88" s="123"/>
      <c r="F88" s="33">
        <f>1!AC86</f>
        <v>0</v>
      </c>
      <c r="G88" s="22">
        <f>2!AC86</f>
        <v>0</v>
      </c>
      <c r="H88" s="22">
        <f>3!AC86</f>
        <v>0</v>
      </c>
      <c r="I88" s="22">
        <f>4!AC86</f>
        <v>0</v>
      </c>
      <c r="J88" s="44">
        <f t="shared" si="4"/>
        <v>0</v>
      </c>
      <c r="K88" s="46">
        <f t="shared" si="6"/>
        <v>75</v>
      </c>
    </row>
    <row r="89" spans="1:11" s="21" customFormat="1" ht="12.75">
      <c r="A89" s="50">
        <v>84</v>
      </c>
      <c r="B89" s="107" t="s">
        <v>17</v>
      </c>
      <c r="C89" s="141"/>
      <c r="D89" s="136"/>
      <c r="E89" s="138"/>
      <c r="F89" s="33">
        <f>1!AC87</f>
        <v>0</v>
      </c>
      <c r="G89" s="22">
        <f>2!AC87</f>
        <v>0</v>
      </c>
      <c r="H89" s="22">
        <f>3!AC87</f>
        <v>0</v>
      </c>
      <c r="I89" s="22">
        <f>4!AC87</f>
        <v>0</v>
      </c>
      <c r="J89" s="44">
        <f t="shared" si="4"/>
        <v>0</v>
      </c>
      <c r="K89" s="46">
        <f t="shared" si="6"/>
        <v>75</v>
      </c>
    </row>
    <row r="90" spans="1:11" s="21" customFormat="1" ht="12.75">
      <c r="A90" s="50">
        <v>85</v>
      </c>
      <c r="B90" s="107" t="s">
        <v>17</v>
      </c>
      <c r="C90" s="141"/>
      <c r="D90" s="136"/>
      <c r="E90" s="138"/>
      <c r="F90" s="33">
        <f>1!AC88</f>
        <v>0</v>
      </c>
      <c r="G90" s="22">
        <f>2!AC88</f>
        <v>0</v>
      </c>
      <c r="H90" s="22">
        <f>3!AC88</f>
        <v>0</v>
      </c>
      <c r="I90" s="22">
        <f>4!AC88</f>
        <v>0</v>
      </c>
      <c r="J90" s="44">
        <f t="shared" si="4"/>
        <v>0</v>
      </c>
      <c r="K90" s="46">
        <f t="shared" si="6"/>
        <v>75</v>
      </c>
    </row>
    <row r="91" spans="1:11" s="21" customFormat="1" ht="12.75">
      <c r="A91" s="50">
        <v>86</v>
      </c>
      <c r="B91" s="107" t="s">
        <v>17</v>
      </c>
      <c r="C91" s="135"/>
      <c r="D91" s="122"/>
      <c r="E91" s="123"/>
      <c r="F91" s="33">
        <f>1!AC89</f>
        <v>0</v>
      </c>
      <c r="G91" s="22">
        <f>2!AC89</f>
        <v>0</v>
      </c>
      <c r="H91" s="22">
        <f>3!AC89</f>
        <v>0</v>
      </c>
      <c r="I91" s="22">
        <f>4!AC89</f>
        <v>0</v>
      </c>
      <c r="J91" s="44">
        <f t="shared" si="4"/>
        <v>0</v>
      </c>
      <c r="K91" s="46">
        <f t="shared" si="6"/>
        <v>75</v>
      </c>
    </row>
    <row r="92" spans="1:11" s="21" customFormat="1" ht="12.75">
      <c r="A92" s="50">
        <v>87</v>
      </c>
      <c r="B92" s="107" t="s">
        <v>17</v>
      </c>
      <c r="C92" s="141"/>
      <c r="D92" s="136"/>
      <c r="E92" s="138"/>
      <c r="F92" s="33">
        <f>1!AC90</f>
        <v>0</v>
      </c>
      <c r="G92" s="22">
        <f>2!AC90</f>
        <v>0</v>
      </c>
      <c r="H92" s="22">
        <f>3!AC90</f>
        <v>0</v>
      </c>
      <c r="I92" s="22">
        <f>4!AC90</f>
        <v>0</v>
      </c>
      <c r="J92" s="44">
        <f t="shared" si="4"/>
        <v>0</v>
      </c>
      <c r="K92" s="46">
        <f t="shared" si="6"/>
        <v>75</v>
      </c>
    </row>
    <row r="93" spans="1:11" s="21" customFormat="1" ht="12.75">
      <c r="A93" s="50">
        <v>88</v>
      </c>
      <c r="B93" s="107" t="s">
        <v>17</v>
      </c>
      <c r="C93" s="141"/>
      <c r="D93" s="136"/>
      <c r="E93" s="138"/>
      <c r="F93" s="33">
        <f>1!AC91</f>
        <v>0</v>
      </c>
      <c r="G93" s="22">
        <f>2!AC91</f>
        <v>0</v>
      </c>
      <c r="H93" s="22">
        <f>3!AC91</f>
        <v>0</v>
      </c>
      <c r="I93" s="22">
        <f>4!AC91</f>
        <v>0</v>
      </c>
      <c r="J93" s="44">
        <f t="shared" si="4"/>
        <v>0</v>
      </c>
      <c r="K93" s="46">
        <f t="shared" si="6"/>
        <v>75</v>
      </c>
    </row>
    <row r="94" spans="1:11" s="21" customFormat="1" ht="12.75">
      <c r="A94" s="50">
        <v>89</v>
      </c>
      <c r="B94" s="107" t="s">
        <v>17</v>
      </c>
      <c r="C94" s="141"/>
      <c r="D94" s="136"/>
      <c r="E94" s="138"/>
      <c r="F94" s="33">
        <f>1!AC92</f>
        <v>0</v>
      </c>
      <c r="G94" s="22">
        <f>2!AC92</f>
        <v>0</v>
      </c>
      <c r="H94" s="22">
        <f>3!AC92</f>
        <v>0</v>
      </c>
      <c r="I94" s="22">
        <f>4!AC92</f>
        <v>0</v>
      </c>
      <c r="J94" s="44">
        <f t="shared" si="4"/>
        <v>0</v>
      </c>
      <c r="K94" s="46">
        <f t="shared" si="6"/>
        <v>75</v>
      </c>
    </row>
    <row r="95" spans="1:11" s="21" customFormat="1" ht="12.75">
      <c r="A95" s="50">
        <v>90</v>
      </c>
      <c r="B95" s="107" t="s">
        <v>17</v>
      </c>
      <c r="C95" s="141"/>
      <c r="D95" s="136"/>
      <c r="E95" s="138"/>
      <c r="F95" s="33">
        <f>1!AC93</f>
        <v>0</v>
      </c>
      <c r="G95" s="22">
        <f>2!AC93</f>
        <v>0</v>
      </c>
      <c r="H95" s="22">
        <f>3!AC93</f>
        <v>0</v>
      </c>
      <c r="I95" s="22">
        <f>4!AC93</f>
        <v>0</v>
      </c>
      <c r="J95" s="44">
        <f t="shared" si="4"/>
        <v>0</v>
      </c>
      <c r="K95" s="46">
        <f t="shared" si="6"/>
        <v>75</v>
      </c>
    </row>
    <row r="96" spans="1:11" s="21" customFormat="1" ht="12.75">
      <c r="A96" s="50">
        <v>91</v>
      </c>
      <c r="B96" s="107" t="s">
        <v>17</v>
      </c>
      <c r="C96" s="135"/>
      <c r="D96" s="122"/>
      <c r="E96" s="123"/>
      <c r="F96" s="33">
        <f>1!AC94</f>
        <v>0</v>
      </c>
      <c r="G96" s="22">
        <f>2!AC94</f>
        <v>0</v>
      </c>
      <c r="H96" s="22">
        <f>3!AC94</f>
        <v>0</v>
      </c>
      <c r="I96" s="22">
        <f>4!AC94</f>
        <v>0</v>
      </c>
      <c r="J96" s="44">
        <f t="shared" si="4"/>
        <v>0</v>
      </c>
      <c r="K96" s="46">
        <f t="shared" si="6"/>
        <v>75</v>
      </c>
    </row>
    <row r="97" spans="1:11" s="21" customFormat="1" ht="12.75">
      <c r="A97" s="50">
        <v>92</v>
      </c>
      <c r="B97" s="107" t="s">
        <v>17</v>
      </c>
      <c r="C97" s="134"/>
      <c r="D97" s="137"/>
      <c r="E97" s="139"/>
      <c r="F97" s="33">
        <f>1!AC95</f>
        <v>0</v>
      </c>
      <c r="G97" s="22">
        <f>2!AC95</f>
        <v>0</v>
      </c>
      <c r="H97" s="22">
        <f>3!AC95</f>
        <v>0</v>
      </c>
      <c r="I97" s="22">
        <f>4!AC95</f>
        <v>0</v>
      </c>
      <c r="J97" s="44">
        <f t="shared" si="4"/>
        <v>0</v>
      </c>
      <c r="K97" s="46">
        <f t="shared" si="6"/>
        <v>75</v>
      </c>
    </row>
    <row r="98" spans="1:11" s="21" customFormat="1" ht="12.75">
      <c r="A98" s="50">
        <v>93</v>
      </c>
      <c r="B98" s="107" t="s">
        <v>17</v>
      </c>
      <c r="C98" s="141"/>
      <c r="D98" s="136"/>
      <c r="E98" s="138"/>
      <c r="F98" s="33">
        <f>1!AC96</f>
        <v>0</v>
      </c>
      <c r="G98" s="22">
        <f>2!AC96</f>
        <v>0</v>
      </c>
      <c r="H98" s="22">
        <f>3!AC96</f>
        <v>0</v>
      </c>
      <c r="I98" s="22">
        <f>4!AC96</f>
        <v>0</v>
      </c>
      <c r="J98" s="44">
        <f t="shared" si="4"/>
        <v>0</v>
      </c>
      <c r="K98" s="46">
        <f t="shared" si="6"/>
        <v>75</v>
      </c>
    </row>
    <row r="99" spans="1:11" s="21" customFormat="1" ht="12.75">
      <c r="A99" s="50">
        <v>94</v>
      </c>
      <c r="B99" s="107" t="s">
        <v>17</v>
      </c>
      <c r="C99" s="135"/>
      <c r="D99" s="122"/>
      <c r="E99" s="123"/>
      <c r="F99" s="33">
        <f>1!AC97</f>
        <v>0</v>
      </c>
      <c r="G99" s="22">
        <f>2!AC97</f>
        <v>0</v>
      </c>
      <c r="H99" s="22">
        <f>3!AC97</f>
        <v>0</v>
      </c>
      <c r="I99" s="22">
        <f>4!AC97</f>
        <v>0</v>
      </c>
      <c r="J99" s="44">
        <f t="shared" si="4"/>
        <v>0</v>
      </c>
      <c r="K99" s="46">
        <f t="shared" si="6"/>
        <v>75</v>
      </c>
    </row>
    <row r="100" spans="1:11" s="21" customFormat="1" ht="13.5" thickBot="1">
      <c r="A100" s="50">
        <v>95</v>
      </c>
      <c r="B100" s="107" t="s">
        <v>17</v>
      </c>
      <c r="C100" s="142"/>
      <c r="D100" s="120"/>
      <c r="E100" s="121"/>
      <c r="F100" s="34">
        <f>1!AC98</f>
        <v>0</v>
      </c>
      <c r="G100" s="23">
        <f>2!AC98</f>
        <v>0</v>
      </c>
      <c r="H100" s="23">
        <f>3!AC98</f>
        <v>0</v>
      </c>
      <c r="I100" s="23">
        <f>4!AC98</f>
        <v>0</v>
      </c>
      <c r="J100" s="45">
        <f t="shared" si="4"/>
        <v>0</v>
      </c>
      <c r="K100" s="47">
        <f t="shared" si="6"/>
        <v>75</v>
      </c>
    </row>
    <row r="101" ht="12.75"/>
    <row r="102" spans="1:11" s="21" customFormat="1" ht="12.75">
      <c r="A102" s="24" t="s">
        <v>20</v>
      </c>
      <c r="B102" s="24">
        <f>COUNTIF(B6:B100,"R")</f>
        <v>11</v>
      </c>
      <c r="C102" s="24"/>
      <c r="D102" s="24"/>
      <c r="E102" s="24"/>
      <c r="F102" s="9">
        <f>1!AC2</f>
        <v>21</v>
      </c>
      <c r="G102" s="9">
        <f>2!AC2</f>
        <v>21</v>
      </c>
      <c r="H102" s="9">
        <f>3!AC2</f>
        <v>22</v>
      </c>
      <c r="I102" s="9">
        <f>4!AC2</f>
        <v>95</v>
      </c>
      <c r="J102" s="49">
        <f t="shared" si="4"/>
        <v>159</v>
      </c>
      <c r="K102" s="25"/>
    </row>
    <row r="103" spans="1:5" ht="12.75">
      <c r="A103" s="204" t="s">
        <v>127</v>
      </c>
      <c r="B103" s="204">
        <f>COUNTIF(B7:B101,"PCC")</f>
        <v>12</v>
      </c>
      <c r="C103" s="26" t="s">
        <v>7</v>
      </c>
      <c r="D103" s="62"/>
      <c r="E103" s="92"/>
    </row>
    <row r="105" spans="1:7" ht="12.75">
      <c r="A105" s="27" t="s">
        <v>14</v>
      </c>
      <c r="G105" s="27" t="s">
        <v>15</v>
      </c>
    </row>
    <row r="106" spans="1:7" ht="12.75">
      <c r="A106" s="10" t="s">
        <v>27</v>
      </c>
      <c r="B106" s="28"/>
      <c r="C106" s="28"/>
      <c r="D106" s="28"/>
      <c r="E106" s="28"/>
      <c r="G106" s="10" t="s">
        <v>26</v>
      </c>
    </row>
    <row r="107" spans="1:5" ht="12.75">
      <c r="A107" s="28"/>
      <c r="B107" s="28"/>
      <c r="C107" s="28"/>
      <c r="D107" s="28"/>
      <c r="E107" s="28"/>
    </row>
    <row r="108" spans="1:5" ht="12.75">
      <c r="A108" s="28"/>
      <c r="B108" s="28"/>
      <c r="C108" s="28"/>
      <c r="D108" s="28"/>
      <c r="E108" s="28"/>
    </row>
    <row r="109" spans="1:5" ht="12.75">
      <c r="A109" s="28"/>
      <c r="B109" s="28"/>
      <c r="C109" s="28"/>
      <c r="D109" s="28"/>
      <c r="E109" s="28"/>
    </row>
    <row r="110" spans="1:5" ht="12.75">
      <c r="A110" s="28"/>
      <c r="B110" s="28"/>
      <c r="C110" s="28"/>
      <c r="D110" s="28"/>
      <c r="E110" s="28"/>
    </row>
    <row r="111" spans="1:5" ht="12.75">
      <c r="A111" s="28"/>
      <c r="B111" s="28"/>
      <c r="C111" s="28"/>
      <c r="D111" s="28"/>
      <c r="E111" s="28"/>
    </row>
  </sheetData>
  <sheetProtection/>
  <mergeCells count="9">
    <mergeCell ref="J1:K3"/>
    <mergeCell ref="A4:A5"/>
    <mergeCell ref="B4:B5"/>
    <mergeCell ref="K4:K5"/>
    <mergeCell ref="C4:C5"/>
    <mergeCell ref="D4:D5"/>
    <mergeCell ref="E4:E5"/>
    <mergeCell ref="A1:D3"/>
    <mergeCell ref="E1:I3"/>
  </mergeCells>
  <conditionalFormatting sqref="B84:E100 B6:B100 C55:D83 E55:E73 E76:E83">
    <cfRule type="cellIs" priority="7" dxfId="1" operator="equal" stopIfTrue="1">
      <formula>"R"</formula>
    </cfRule>
  </conditionalFormatting>
  <conditionalFormatting sqref="F6:I100">
    <cfRule type="cellIs" priority="6" dxfId="16" operator="equal" stopIfTrue="1">
      <formula>"nebyl"</formula>
    </cfRule>
  </conditionalFormatting>
  <conditionalFormatting sqref="C56:C71">
    <cfRule type="cellIs" priority="4" dxfId="1" operator="equal" stopIfTrue="1">
      <formula>"R"</formula>
    </cfRule>
  </conditionalFormatting>
  <conditionalFormatting sqref="D56:D71">
    <cfRule type="cellIs" priority="3" dxfId="1" operator="equal" stopIfTrue="1">
      <formula>"R"</formula>
    </cfRule>
  </conditionalFormatting>
  <conditionalFormatting sqref="E56:E71">
    <cfRule type="cellIs" priority="2" dxfId="1" operator="equal" stopIfTrue="1">
      <formula>"R"</formula>
    </cfRule>
  </conditionalFormatting>
  <conditionalFormatting sqref="B6:B100">
    <cfRule type="cellIs" priority="1" dxfId="1" operator="equal" stopIfTrue="1">
      <formula>"R"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8"/>
  <sheetViews>
    <sheetView zoomScale="98" zoomScaleNormal="98" zoomScalePageLayoutView="0" workbookViewId="0" topLeftCell="A19">
      <pane ySplit="555" topLeftCell="A1" activePane="bottomLeft" state="split"/>
      <selection pane="topLeft" activeCell="N3" sqref="N1:S16384"/>
      <selection pane="bottomLeft" activeCell="C1" sqref="C1:AB1"/>
    </sheetView>
  </sheetViews>
  <sheetFormatPr defaultColWidth="9.00390625" defaultRowHeight="12.75"/>
  <cols>
    <col min="1" max="1" width="3.875" style="10" bestFit="1" customWidth="1"/>
    <col min="2" max="2" width="5.375" style="9" customWidth="1"/>
    <col min="3" max="3" width="17.625" style="64" bestFit="1" customWidth="1"/>
    <col min="4" max="4" width="11.375" style="64" bestFit="1" customWidth="1"/>
    <col min="5" max="5" width="6.875" style="10" customWidth="1"/>
    <col min="6" max="13" width="3.75390625" style="10" customWidth="1"/>
    <col min="14" max="26" width="3.75390625" style="10" hidden="1" customWidth="1"/>
    <col min="27" max="27" width="6.375" style="10" customWidth="1"/>
    <col min="28" max="28" width="8.625" style="10" customWidth="1"/>
    <col min="29" max="29" width="11.625" style="10" customWidth="1"/>
    <col min="30" max="30" width="11.75390625" style="10" bestFit="1" customWidth="1"/>
    <col min="31" max="31" width="11.375" style="10" bestFit="1" customWidth="1"/>
    <col min="32" max="16384" width="9.125" style="10" customWidth="1"/>
  </cols>
  <sheetData>
    <row r="1" spans="3:28" ht="15.75">
      <c r="C1" s="243" t="s">
        <v>10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3:29" ht="13.5" thickBot="1">
      <c r="C2" s="64" t="s">
        <v>23</v>
      </c>
      <c r="AC2" s="10">
        <f>(COUNTIF(AC4:AC98,"=0"))</f>
        <v>21</v>
      </c>
    </row>
    <row r="3" spans="3:29" ht="16.5" thickBot="1">
      <c r="C3" s="65"/>
      <c r="D3" s="65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93">
        <v>10</v>
      </c>
      <c r="P3" s="11">
        <v>11</v>
      </c>
      <c r="Q3" s="29">
        <v>12</v>
      </c>
      <c r="R3" s="98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43" t="s">
        <v>21</v>
      </c>
      <c r="AB3" s="13" t="s">
        <v>8</v>
      </c>
      <c r="AC3" s="113" t="s">
        <v>9</v>
      </c>
    </row>
    <row r="4" spans="1:29" ht="15.75">
      <c r="A4" s="14">
        <f>Prezentace!A6</f>
        <v>51</v>
      </c>
      <c r="B4" s="80" t="str">
        <f>Prezentace!B6</f>
        <v>P</v>
      </c>
      <c r="C4" s="70" t="str">
        <f>Prezentace!C6</f>
        <v>Baránek</v>
      </c>
      <c r="D4" s="74" t="str">
        <f>Prezentace!D6</f>
        <v>Pavel</v>
      </c>
      <c r="E4" s="91">
        <v>190</v>
      </c>
      <c r="F4" s="38">
        <v>0</v>
      </c>
      <c r="G4" s="94">
        <v>3</v>
      </c>
      <c r="H4" s="38">
        <v>5</v>
      </c>
      <c r="I4" s="40">
        <v>3</v>
      </c>
      <c r="J4" s="99">
        <v>10</v>
      </c>
      <c r="K4" s="94">
        <v>7</v>
      </c>
      <c r="L4" s="38">
        <v>10</v>
      </c>
      <c r="M4" s="40">
        <v>9</v>
      </c>
      <c r="N4" s="99"/>
      <c r="O4" s="94"/>
      <c r="P4" s="38"/>
      <c r="Q4" s="40"/>
      <c r="R4" s="99"/>
      <c r="S4" s="39"/>
      <c r="T4" s="39"/>
      <c r="U4" s="39"/>
      <c r="V4" s="39"/>
      <c r="W4" s="39"/>
      <c r="X4" s="39"/>
      <c r="Y4" s="39"/>
      <c r="Z4" s="40"/>
      <c r="AA4" s="41"/>
      <c r="AB4" s="48">
        <v>78.22</v>
      </c>
      <c r="AC4" s="104">
        <f>SUM(E4:AA4)-AB4</f>
        <v>158.78</v>
      </c>
    </row>
    <row r="5" spans="1:30" ht="15.75">
      <c r="A5" s="15">
        <f>Prezentace!A7</f>
        <v>60</v>
      </c>
      <c r="B5" s="81" t="str">
        <f>Prezentace!B7</f>
        <v>P</v>
      </c>
      <c r="C5" s="68" t="str">
        <f>Prezentace!C7</f>
        <v>Beigl</v>
      </c>
      <c r="D5" s="75" t="str">
        <f>Prezentace!D7</f>
        <v>Tomáš</v>
      </c>
      <c r="E5" s="91">
        <v>190</v>
      </c>
      <c r="F5" s="6">
        <v>5</v>
      </c>
      <c r="G5" s="95">
        <v>4</v>
      </c>
      <c r="H5" s="6">
        <v>5</v>
      </c>
      <c r="I5" s="30">
        <v>4</v>
      </c>
      <c r="J5" s="100">
        <v>10</v>
      </c>
      <c r="K5" s="95">
        <v>10</v>
      </c>
      <c r="L5" s="6">
        <v>10</v>
      </c>
      <c r="M5" s="30">
        <v>0</v>
      </c>
      <c r="N5" s="100"/>
      <c r="O5" s="95"/>
      <c r="P5" s="6"/>
      <c r="Q5" s="30"/>
      <c r="R5" s="100"/>
      <c r="S5" s="1"/>
      <c r="T5" s="1"/>
      <c r="U5" s="1"/>
      <c r="V5" s="1"/>
      <c r="W5" s="1"/>
      <c r="X5" s="1"/>
      <c r="Y5" s="1"/>
      <c r="Z5" s="30"/>
      <c r="AA5" s="35"/>
      <c r="AB5" s="2">
        <v>39.5</v>
      </c>
      <c r="AC5" s="16">
        <f aca="true" t="shared" si="0" ref="AC5:AC68">SUM(E5:AA5)-AB5</f>
        <v>198.5</v>
      </c>
      <c r="AD5" s="9"/>
    </row>
    <row r="6" spans="1:29" ht="15.75">
      <c r="A6" s="15">
        <f>Prezentace!A8</f>
        <v>61</v>
      </c>
      <c r="B6" s="81" t="str">
        <f>Prezentace!B8</f>
        <v>PCC</v>
      </c>
      <c r="C6" s="68" t="str">
        <f>Prezentace!C8</f>
        <v>Beigl</v>
      </c>
      <c r="D6" s="75" t="str">
        <f>Prezentace!D8</f>
        <v>Tomáš</v>
      </c>
      <c r="E6" s="91">
        <v>190</v>
      </c>
      <c r="F6" s="6">
        <v>4</v>
      </c>
      <c r="G6" s="95">
        <v>4</v>
      </c>
      <c r="H6" s="6">
        <v>5</v>
      </c>
      <c r="I6" s="30">
        <v>5</v>
      </c>
      <c r="J6" s="100">
        <v>10</v>
      </c>
      <c r="K6" s="95">
        <v>9</v>
      </c>
      <c r="L6" s="6">
        <v>10</v>
      </c>
      <c r="M6" s="30">
        <v>10</v>
      </c>
      <c r="N6" s="100"/>
      <c r="O6" s="95"/>
      <c r="P6" s="6"/>
      <c r="Q6" s="30"/>
      <c r="R6" s="100"/>
      <c r="S6" s="1"/>
      <c r="T6" s="1"/>
      <c r="U6" s="1"/>
      <c r="V6" s="1"/>
      <c r="W6" s="1"/>
      <c r="X6" s="1"/>
      <c r="Y6" s="1"/>
      <c r="Z6" s="30"/>
      <c r="AA6" s="35"/>
      <c r="AB6" s="2">
        <v>23.25</v>
      </c>
      <c r="AC6" s="16">
        <f t="shared" si="0"/>
        <v>223.75</v>
      </c>
    </row>
    <row r="7" spans="1:29" ht="15.75">
      <c r="A7" s="15">
        <f>Prezentace!A9</f>
        <v>59</v>
      </c>
      <c r="B7" s="81" t="str">
        <f>Prezentace!B9</f>
        <v>P</v>
      </c>
      <c r="C7" s="68" t="str">
        <f>Prezentace!C9</f>
        <v>Čekal</v>
      </c>
      <c r="D7" s="75" t="str">
        <f>Prezentace!D9</f>
        <v>Josef</v>
      </c>
      <c r="E7" s="91">
        <v>190</v>
      </c>
      <c r="F7" s="6">
        <v>5</v>
      </c>
      <c r="G7" s="95">
        <v>3</v>
      </c>
      <c r="H7" s="6">
        <v>5</v>
      </c>
      <c r="I7" s="30">
        <v>4</v>
      </c>
      <c r="J7" s="100">
        <v>10</v>
      </c>
      <c r="K7" s="95">
        <v>9</v>
      </c>
      <c r="L7" s="6">
        <v>10</v>
      </c>
      <c r="M7" s="30">
        <v>9</v>
      </c>
      <c r="N7" s="100"/>
      <c r="O7" s="95"/>
      <c r="P7" s="6"/>
      <c r="Q7" s="30"/>
      <c r="R7" s="100"/>
      <c r="S7" s="1"/>
      <c r="T7" s="1"/>
      <c r="U7" s="1"/>
      <c r="V7" s="1"/>
      <c r="W7" s="1"/>
      <c r="X7" s="1"/>
      <c r="Y7" s="1"/>
      <c r="Z7" s="30"/>
      <c r="AA7" s="35"/>
      <c r="AB7" s="2">
        <v>58.67</v>
      </c>
      <c r="AC7" s="16">
        <f t="shared" si="0"/>
        <v>186.32999999999998</v>
      </c>
    </row>
    <row r="8" spans="1:29" ht="15.75">
      <c r="A8" s="15">
        <f>Prezentace!A10</f>
        <v>66</v>
      </c>
      <c r="B8" s="81" t="str">
        <f>Prezentace!B10</f>
        <v>P</v>
      </c>
      <c r="C8" s="68" t="str">
        <f>Prezentace!C10</f>
        <v>Červenka</v>
      </c>
      <c r="D8" s="75" t="str">
        <f>Prezentace!D10</f>
        <v>Pavel</v>
      </c>
      <c r="E8" s="91">
        <v>190</v>
      </c>
      <c r="F8" s="6">
        <v>3</v>
      </c>
      <c r="G8" s="95">
        <v>3</v>
      </c>
      <c r="H8" s="6">
        <v>5</v>
      </c>
      <c r="I8" s="30">
        <v>3</v>
      </c>
      <c r="J8" s="100">
        <v>10</v>
      </c>
      <c r="K8" s="95">
        <v>9</v>
      </c>
      <c r="L8" s="6">
        <v>8</v>
      </c>
      <c r="M8" s="30">
        <v>8</v>
      </c>
      <c r="N8" s="100"/>
      <c r="O8" s="95"/>
      <c r="P8" s="6"/>
      <c r="Q8" s="30"/>
      <c r="R8" s="100"/>
      <c r="S8" s="1"/>
      <c r="T8" s="1"/>
      <c r="U8" s="1"/>
      <c r="V8" s="1"/>
      <c r="W8" s="1"/>
      <c r="X8" s="1"/>
      <c r="Y8" s="1"/>
      <c r="Z8" s="30"/>
      <c r="AA8" s="35"/>
      <c r="AB8" s="2">
        <v>43.13</v>
      </c>
      <c r="AC8" s="16">
        <f t="shared" si="0"/>
        <v>195.87</v>
      </c>
    </row>
    <row r="9" spans="1:29" ht="15.75">
      <c r="A9" s="15">
        <f>Prezentace!A11</f>
        <v>67</v>
      </c>
      <c r="B9" s="81" t="str">
        <f>Prezentace!B11</f>
        <v>R</v>
      </c>
      <c r="C9" s="68" t="str">
        <f>Prezentace!C11</f>
        <v>Červenka</v>
      </c>
      <c r="D9" s="75" t="str">
        <f>Prezentace!D11</f>
        <v>Pavel</v>
      </c>
      <c r="E9" s="91">
        <v>190</v>
      </c>
      <c r="F9" s="6">
        <v>4</v>
      </c>
      <c r="G9" s="95">
        <v>4</v>
      </c>
      <c r="H9" s="6">
        <v>4</v>
      </c>
      <c r="I9" s="30">
        <v>0</v>
      </c>
      <c r="J9" s="100">
        <v>9</v>
      </c>
      <c r="K9" s="95">
        <v>9</v>
      </c>
      <c r="L9" s="6">
        <v>10</v>
      </c>
      <c r="M9" s="30">
        <v>10</v>
      </c>
      <c r="N9" s="100"/>
      <c r="O9" s="95"/>
      <c r="P9" s="6"/>
      <c r="Q9" s="30"/>
      <c r="R9" s="100"/>
      <c r="S9" s="1"/>
      <c r="T9" s="1"/>
      <c r="U9" s="1"/>
      <c r="V9" s="1"/>
      <c r="W9" s="1"/>
      <c r="X9" s="1"/>
      <c r="Y9" s="1"/>
      <c r="Z9" s="30"/>
      <c r="AA9" s="35"/>
      <c r="AB9" s="2">
        <v>78.13</v>
      </c>
      <c r="AC9" s="16">
        <f t="shared" si="0"/>
        <v>161.87</v>
      </c>
    </row>
    <row r="10" spans="1:29" ht="15.75">
      <c r="A10" s="15">
        <f>Prezentace!A12</f>
        <v>57</v>
      </c>
      <c r="B10" s="81" t="str">
        <f>Prezentace!B12</f>
        <v>P</v>
      </c>
      <c r="C10" s="68" t="str">
        <f>Prezentace!C12</f>
        <v>Doležel</v>
      </c>
      <c r="D10" s="75" t="str">
        <f>Prezentace!D12</f>
        <v>Josef</v>
      </c>
      <c r="E10" s="91">
        <v>190</v>
      </c>
      <c r="F10" s="6">
        <v>5</v>
      </c>
      <c r="G10" s="95">
        <v>5</v>
      </c>
      <c r="H10" s="6">
        <v>4</v>
      </c>
      <c r="I10" s="30">
        <v>3</v>
      </c>
      <c r="J10" s="100">
        <v>10</v>
      </c>
      <c r="K10" s="95">
        <v>10</v>
      </c>
      <c r="L10" s="6">
        <v>10</v>
      </c>
      <c r="M10" s="30">
        <v>9</v>
      </c>
      <c r="N10" s="100"/>
      <c r="O10" s="95"/>
      <c r="P10" s="6"/>
      <c r="Q10" s="30"/>
      <c r="R10" s="100"/>
      <c r="S10" s="1"/>
      <c r="T10" s="1"/>
      <c r="U10" s="1"/>
      <c r="V10" s="1"/>
      <c r="W10" s="1"/>
      <c r="X10" s="1"/>
      <c r="Y10" s="1"/>
      <c r="Z10" s="30"/>
      <c r="AA10" s="35"/>
      <c r="AB10" s="2">
        <v>42.82</v>
      </c>
      <c r="AC10" s="16">
        <f t="shared" si="0"/>
        <v>203.18</v>
      </c>
    </row>
    <row r="11" spans="1:29" ht="15.75">
      <c r="A11" s="15">
        <f>Prezentace!A13</f>
        <v>58</v>
      </c>
      <c r="B11" s="81" t="str">
        <f>Prezentace!B13</f>
        <v>R</v>
      </c>
      <c r="C11" s="68" t="str">
        <f>Prezentace!C13</f>
        <v>Doležel</v>
      </c>
      <c r="D11" s="75" t="str">
        <f>Prezentace!D13</f>
        <v>Josef</v>
      </c>
      <c r="E11" s="91">
        <v>190</v>
      </c>
      <c r="F11" s="6">
        <v>4</v>
      </c>
      <c r="G11" s="95">
        <v>4</v>
      </c>
      <c r="H11" s="6">
        <v>4</v>
      </c>
      <c r="I11" s="30">
        <v>4</v>
      </c>
      <c r="J11" s="100">
        <v>10</v>
      </c>
      <c r="K11" s="95">
        <v>9</v>
      </c>
      <c r="L11" s="6">
        <v>10</v>
      </c>
      <c r="M11" s="30">
        <v>10</v>
      </c>
      <c r="N11" s="100"/>
      <c r="O11" s="95"/>
      <c r="P11" s="6"/>
      <c r="Q11" s="30"/>
      <c r="R11" s="100"/>
      <c r="S11" s="1"/>
      <c r="T11" s="1"/>
      <c r="U11" s="1"/>
      <c r="V11" s="1"/>
      <c r="W11" s="1"/>
      <c r="X11" s="1"/>
      <c r="Y11" s="1"/>
      <c r="Z11" s="30"/>
      <c r="AA11" s="35"/>
      <c r="AB11" s="2">
        <v>53.43</v>
      </c>
      <c r="AC11" s="16">
        <f t="shared" si="0"/>
        <v>191.57</v>
      </c>
    </row>
    <row r="12" spans="1:29" ht="15.75">
      <c r="A12" s="15">
        <f>Prezentace!A14</f>
        <v>16</v>
      </c>
      <c r="B12" s="81" t="str">
        <f>Prezentace!B14</f>
        <v>P</v>
      </c>
      <c r="C12" s="68" t="str">
        <f>Prezentace!C14</f>
        <v>Dvořák</v>
      </c>
      <c r="D12" s="75" t="str">
        <f>Prezentace!D14</f>
        <v>Vladislav</v>
      </c>
      <c r="E12" s="91">
        <v>190</v>
      </c>
      <c r="F12" s="6">
        <v>4</v>
      </c>
      <c r="G12" s="95">
        <v>2</v>
      </c>
      <c r="H12" s="6">
        <v>5</v>
      </c>
      <c r="I12" s="30">
        <v>4</v>
      </c>
      <c r="J12" s="100">
        <v>10</v>
      </c>
      <c r="K12" s="95">
        <v>9</v>
      </c>
      <c r="L12" s="6">
        <v>10</v>
      </c>
      <c r="M12" s="30">
        <v>10</v>
      </c>
      <c r="N12" s="100"/>
      <c r="O12" s="95"/>
      <c r="P12" s="6"/>
      <c r="Q12" s="30"/>
      <c r="R12" s="100"/>
      <c r="S12" s="1"/>
      <c r="T12" s="1"/>
      <c r="U12" s="1"/>
      <c r="V12" s="1"/>
      <c r="W12" s="1"/>
      <c r="X12" s="1"/>
      <c r="Y12" s="1"/>
      <c r="Z12" s="30"/>
      <c r="AA12" s="35"/>
      <c r="AB12" s="2">
        <v>35.48</v>
      </c>
      <c r="AC12" s="16">
        <f t="shared" si="0"/>
        <v>208.52</v>
      </c>
    </row>
    <row r="13" spans="1:29" ht="15.75">
      <c r="A13" s="15">
        <f>Prezentace!A15</f>
        <v>27</v>
      </c>
      <c r="B13" s="81" t="str">
        <f>Prezentace!B15</f>
        <v>P</v>
      </c>
      <c r="C13" s="68" t="str">
        <f>Prezentace!C15</f>
        <v>Dvořák</v>
      </c>
      <c r="D13" s="75" t="str">
        <f>Prezentace!D15</f>
        <v>Jakub</v>
      </c>
      <c r="E13" s="91">
        <v>190</v>
      </c>
      <c r="F13" s="6">
        <v>3</v>
      </c>
      <c r="G13" s="95">
        <v>4</v>
      </c>
      <c r="H13" s="6">
        <v>4</v>
      </c>
      <c r="I13" s="30">
        <v>4</v>
      </c>
      <c r="J13" s="100">
        <v>9</v>
      </c>
      <c r="K13" s="95">
        <v>9</v>
      </c>
      <c r="L13" s="6">
        <v>9</v>
      </c>
      <c r="M13" s="30">
        <v>0</v>
      </c>
      <c r="N13" s="100"/>
      <c r="O13" s="95"/>
      <c r="P13" s="6"/>
      <c r="Q13" s="30"/>
      <c r="R13" s="100"/>
      <c r="S13" s="1"/>
      <c r="T13" s="1"/>
      <c r="U13" s="1"/>
      <c r="V13" s="1"/>
      <c r="W13" s="1"/>
      <c r="X13" s="1"/>
      <c r="Y13" s="1"/>
      <c r="Z13" s="30"/>
      <c r="AA13" s="35"/>
      <c r="AB13" s="2">
        <v>40.96</v>
      </c>
      <c r="AC13" s="16">
        <f t="shared" si="0"/>
        <v>191.04</v>
      </c>
    </row>
    <row r="14" spans="1:29" ht="15.75">
      <c r="A14" s="15">
        <f>Prezentace!A16</f>
        <v>63</v>
      </c>
      <c r="B14" s="81" t="str">
        <f>Prezentace!B16</f>
        <v>P</v>
      </c>
      <c r="C14" s="68" t="str">
        <f>Prezentace!C16</f>
        <v>Dvořák</v>
      </c>
      <c r="D14" s="75" t="str">
        <f>Prezentace!D16</f>
        <v>Miloslav</v>
      </c>
      <c r="E14" s="91">
        <v>190</v>
      </c>
      <c r="F14" s="6">
        <v>5</v>
      </c>
      <c r="G14" s="95">
        <v>3</v>
      </c>
      <c r="H14" s="6">
        <v>5</v>
      </c>
      <c r="I14" s="30">
        <v>3</v>
      </c>
      <c r="J14" s="100">
        <v>10</v>
      </c>
      <c r="K14" s="95">
        <v>9</v>
      </c>
      <c r="L14" s="6">
        <v>10</v>
      </c>
      <c r="M14" s="30">
        <v>9</v>
      </c>
      <c r="N14" s="100"/>
      <c r="O14" s="95"/>
      <c r="P14" s="6"/>
      <c r="Q14" s="30"/>
      <c r="R14" s="100"/>
      <c r="S14" s="1"/>
      <c r="T14" s="1"/>
      <c r="U14" s="1"/>
      <c r="V14" s="1"/>
      <c r="W14" s="1"/>
      <c r="X14" s="1"/>
      <c r="Y14" s="1"/>
      <c r="Z14" s="30"/>
      <c r="AA14" s="35"/>
      <c r="AB14" s="2">
        <v>52.38</v>
      </c>
      <c r="AC14" s="16">
        <f t="shared" si="0"/>
        <v>191.62</v>
      </c>
    </row>
    <row r="15" spans="1:29" ht="15.75">
      <c r="A15" s="15">
        <f>Prezentace!A17</f>
        <v>22</v>
      </c>
      <c r="B15" s="81" t="str">
        <f>Prezentace!B17</f>
        <v>P</v>
      </c>
      <c r="C15" s="68" t="str">
        <f>Prezentace!C17</f>
        <v>Fiala</v>
      </c>
      <c r="D15" s="75" t="str">
        <f>Prezentace!D17</f>
        <v>Miroslav</v>
      </c>
      <c r="E15" s="91">
        <v>190</v>
      </c>
      <c r="F15" s="7">
        <v>5</v>
      </c>
      <c r="G15" s="96">
        <v>5</v>
      </c>
      <c r="H15" s="7">
        <v>4</v>
      </c>
      <c r="I15" s="31">
        <v>3</v>
      </c>
      <c r="J15" s="101">
        <v>9</v>
      </c>
      <c r="K15" s="96">
        <v>9</v>
      </c>
      <c r="L15" s="7">
        <v>10</v>
      </c>
      <c r="M15" s="31">
        <v>9</v>
      </c>
      <c r="N15" s="101"/>
      <c r="O15" s="96"/>
      <c r="P15" s="7"/>
      <c r="Q15" s="31"/>
      <c r="R15" s="101"/>
      <c r="S15" s="3"/>
      <c r="T15" s="3"/>
      <c r="U15" s="3"/>
      <c r="V15" s="3"/>
      <c r="W15" s="3"/>
      <c r="X15" s="3"/>
      <c r="Y15" s="3"/>
      <c r="Z15" s="31"/>
      <c r="AA15" s="36"/>
      <c r="AB15" s="2">
        <v>37.98</v>
      </c>
      <c r="AC15" s="16">
        <f t="shared" si="0"/>
        <v>206.02</v>
      </c>
    </row>
    <row r="16" spans="1:29" ht="15.75">
      <c r="A16" s="15">
        <f>Prezentace!A18</f>
        <v>8</v>
      </c>
      <c r="B16" s="81" t="str">
        <f>Prezentace!B18</f>
        <v>P</v>
      </c>
      <c r="C16" s="68" t="str">
        <f>Prezentace!C18</f>
        <v>Fridrichovský</v>
      </c>
      <c r="D16" s="75" t="str">
        <f>Prezentace!D18</f>
        <v>Roman</v>
      </c>
      <c r="E16" s="91">
        <v>190</v>
      </c>
      <c r="F16" s="6">
        <v>5</v>
      </c>
      <c r="G16" s="95">
        <v>3</v>
      </c>
      <c r="H16" s="6">
        <v>4</v>
      </c>
      <c r="I16" s="30">
        <v>3</v>
      </c>
      <c r="J16" s="100">
        <v>9</v>
      </c>
      <c r="K16" s="95">
        <v>9</v>
      </c>
      <c r="L16" s="6">
        <v>0</v>
      </c>
      <c r="M16" s="30">
        <v>0</v>
      </c>
      <c r="N16" s="100"/>
      <c r="O16" s="95"/>
      <c r="P16" s="6"/>
      <c r="Q16" s="30"/>
      <c r="R16" s="100"/>
      <c r="S16" s="1"/>
      <c r="T16" s="1"/>
      <c r="U16" s="1"/>
      <c r="V16" s="1"/>
      <c r="W16" s="1"/>
      <c r="X16" s="1"/>
      <c r="Y16" s="1"/>
      <c r="Z16" s="30"/>
      <c r="AA16" s="35"/>
      <c r="AB16" s="2">
        <v>68.4</v>
      </c>
      <c r="AC16" s="16">
        <f t="shared" si="0"/>
        <v>154.6</v>
      </c>
    </row>
    <row r="17" spans="1:29" ht="15.75">
      <c r="A17" s="15">
        <f>Prezentace!A19</f>
        <v>1</v>
      </c>
      <c r="B17" s="81" t="str">
        <f>Prezentace!B19</f>
        <v>P</v>
      </c>
      <c r="C17" s="68" t="str">
        <f>Prezentace!C19</f>
        <v>Frolík</v>
      </c>
      <c r="D17" s="75" t="str">
        <f>Prezentace!D19</f>
        <v>Petr</v>
      </c>
      <c r="E17" s="91">
        <v>190</v>
      </c>
      <c r="F17" s="6">
        <v>5</v>
      </c>
      <c r="G17" s="95">
        <v>4</v>
      </c>
      <c r="H17" s="6">
        <v>3</v>
      </c>
      <c r="I17" s="30">
        <v>3</v>
      </c>
      <c r="J17" s="100">
        <v>8</v>
      </c>
      <c r="K17" s="95">
        <v>0</v>
      </c>
      <c r="L17" s="6">
        <v>9</v>
      </c>
      <c r="M17" s="30">
        <v>8</v>
      </c>
      <c r="N17" s="100"/>
      <c r="O17" s="95"/>
      <c r="P17" s="6"/>
      <c r="Q17" s="30"/>
      <c r="R17" s="100"/>
      <c r="S17" s="1"/>
      <c r="T17" s="1"/>
      <c r="U17" s="1"/>
      <c r="V17" s="1"/>
      <c r="W17" s="1"/>
      <c r="X17" s="1"/>
      <c r="Y17" s="1"/>
      <c r="Z17" s="30"/>
      <c r="AA17" s="35"/>
      <c r="AB17" s="2">
        <v>99.29</v>
      </c>
      <c r="AC17" s="16">
        <f t="shared" si="0"/>
        <v>130.70999999999998</v>
      </c>
    </row>
    <row r="18" spans="1:29" ht="15.75">
      <c r="A18" s="15">
        <f>Prezentace!A20</f>
        <v>53</v>
      </c>
      <c r="B18" s="81" t="str">
        <f>Prezentace!B20</f>
        <v>P</v>
      </c>
      <c r="C18" s="68" t="str">
        <f>Prezentace!C20</f>
        <v>Fuksa</v>
      </c>
      <c r="D18" s="75" t="str">
        <f>Prezentace!D20</f>
        <v>Viktor</v>
      </c>
      <c r="E18" s="91">
        <v>190</v>
      </c>
      <c r="F18" s="6">
        <v>5</v>
      </c>
      <c r="G18" s="95">
        <v>5</v>
      </c>
      <c r="H18" s="6">
        <v>5</v>
      </c>
      <c r="I18" s="30">
        <v>4</v>
      </c>
      <c r="J18" s="100">
        <v>10</v>
      </c>
      <c r="K18" s="95">
        <v>9</v>
      </c>
      <c r="L18" s="6">
        <v>10</v>
      </c>
      <c r="M18" s="30">
        <v>9</v>
      </c>
      <c r="N18" s="100"/>
      <c r="O18" s="95"/>
      <c r="P18" s="6"/>
      <c r="Q18" s="30"/>
      <c r="R18" s="100"/>
      <c r="S18" s="1"/>
      <c r="T18" s="1"/>
      <c r="U18" s="1"/>
      <c r="V18" s="1"/>
      <c r="W18" s="1"/>
      <c r="X18" s="1"/>
      <c r="Y18" s="1"/>
      <c r="Z18" s="30"/>
      <c r="AA18" s="35"/>
      <c r="AB18" s="2">
        <v>56.5</v>
      </c>
      <c r="AC18" s="16">
        <f t="shared" si="0"/>
        <v>190.5</v>
      </c>
    </row>
    <row r="19" spans="1:29" ht="15.75">
      <c r="A19" s="15">
        <f>Prezentace!A21</f>
        <v>35</v>
      </c>
      <c r="B19" s="81" t="str">
        <f>Prezentace!B21</f>
        <v>P</v>
      </c>
      <c r="C19" s="68" t="str">
        <f>Prezentace!C21</f>
        <v>Hamalčíková</v>
      </c>
      <c r="D19" s="75" t="str">
        <f>Prezentace!D21</f>
        <v>Veronika</v>
      </c>
      <c r="E19" s="91">
        <v>190</v>
      </c>
      <c r="F19" s="6">
        <v>5</v>
      </c>
      <c r="G19" s="95">
        <v>4</v>
      </c>
      <c r="H19" s="6">
        <v>4</v>
      </c>
      <c r="I19" s="30">
        <v>0</v>
      </c>
      <c r="J19" s="100">
        <v>10</v>
      </c>
      <c r="K19" s="95">
        <v>9</v>
      </c>
      <c r="L19" s="6">
        <v>8</v>
      </c>
      <c r="M19" s="30">
        <v>0</v>
      </c>
      <c r="N19" s="100"/>
      <c r="O19" s="95"/>
      <c r="P19" s="6"/>
      <c r="Q19" s="30"/>
      <c r="R19" s="100"/>
      <c r="S19" s="1"/>
      <c r="T19" s="1"/>
      <c r="U19" s="1"/>
      <c r="V19" s="1"/>
      <c r="W19" s="1"/>
      <c r="X19" s="1"/>
      <c r="Y19" s="1"/>
      <c r="Z19" s="30"/>
      <c r="AA19" s="35"/>
      <c r="AB19" s="2">
        <v>104.26</v>
      </c>
      <c r="AC19" s="16">
        <f t="shared" si="0"/>
        <v>125.74</v>
      </c>
    </row>
    <row r="20" spans="1:29" ht="15.75">
      <c r="A20" s="15">
        <f>Prezentace!A22</f>
        <v>36</v>
      </c>
      <c r="B20" s="81" t="str">
        <f>Prezentace!B22</f>
        <v>PCC</v>
      </c>
      <c r="C20" s="68" t="str">
        <f>Prezentace!C22</f>
        <v>Hamalčíková</v>
      </c>
      <c r="D20" s="75" t="str">
        <f>Prezentace!D22</f>
        <v>Veronika</v>
      </c>
      <c r="E20" s="91">
        <v>190</v>
      </c>
      <c r="F20" s="6">
        <v>4</v>
      </c>
      <c r="G20" s="95">
        <v>3</v>
      </c>
      <c r="H20" s="6">
        <v>4</v>
      </c>
      <c r="I20" s="30">
        <v>4</v>
      </c>
      <c r="J20" s="100">
        <v>10</v>
      </c>
      <c r="K20" s="95">
        <v>9</v>
      </c>
      <c r="L20" s="6">
        <v>10</v>
      </c>
      <c r="M20" s="30">
        <v>9</v>
      </c>
      <c r="N20" s="100"/>
      <c r="O20" s="95"/>
      <c r="P20" s="6"/>
      <c r="Q20" s="30"/>
      <c r="R20" s="100"/>
      <c r="S20" s="1"/>
      <c r="T20" s="1"/>
      <c r="U20" s="1"/>
      <c r="V20" s="1"/>
      <c r="W20" s="1"/>
      <c r="X20" s="1"/>
      <c r="Y20" s="1"/>
      <c r="Z20" s="30"/>
      <c r="AA20" s="35"/>
      <c r="AB20" s="2">
        <v>70.53</v>
      </c>
      <c r="AC20" s="16">
        <f t="shared" si="0"/>
        <v>172.47</v>
      </c>
    </row>
    <row r="21" spans="1:29" ht="15.75">
      <c r="A21" s="15">
        <f>Prezentace!A23</f>
        <v>18</v>
      </c>
      <c r="B21" s="81" t="str">
        <f>Prezentace!B23</f>
        <v>P</v>
      </c>
      <c r="C21" s="68" t="str">
        <f>Prezentace!C23</f>
        <v>Hátle</v>
      </c>
      <c r="D21" s="75" t="str">
        <f>Prezentace!D23</f>
        <v>Jan</v>
      </c>
      <c r="E21" s="91">
        <v>190</v>
      </c>
      <c r="F21" s="6">
        <v>4</v>
      </c>
      <c r="G21" s="95">
        <v>0</v>
      </c>
      <c r="H21" s="6">
        <v>4</v>
      </c>
      <c r="I21" s="30">
        <v>4</v>
      </c>
      <c r="J21" s="100">
        <v>10</v>
      </c>
      <c r="K21" s="95">
        <v>8</v>
      </c>
      <c r="L21" s="6">
        <v>10</v>
      </c>
      <c r="M21" s="30">
        <v>10</v>
      </c>
      <c r="N21" s="100"/>
      <c r="O21" s="95"/>
      <c r="P21" s="6"/>
      <c r="Q21" s="30"/>
      <c r="R21" s="100"/>
      <c r="S21" s="1"/>
      <c r="T21" s="1"/>
      <c r="U21" s="1"/>
      <c r="V21" s="1"/>
      <c r="W21" s="1"/>
      <c r="X21" s="1"/>
      <c r="Y21" s="1"/>
      <c r="Z21" s="30"/>
      <c r="AA21" s="35"/>
      <c r="AB21" s="2">
        <v>53.38</v>
      </c>
      <c r="AC21" s="16">
        <f t="shared" si="0"/>
        <v>186.62</v>
      </c>
    </row>
    <row r="22" spans="1:29" ht="15.75">
      <c r="A22" s="15">
        <f>Prezentace!A24</f>
        <v>19</v>
      </c>
      <c r="B22" s="81" t="str">
        <f>Prezentace!B24</f>
        <v>PCC</v>
      </c>
      <c r="C22" s="68" t="str">
        <f>Prezentace!C24</f>
        <v>Hátle</v>
      </c>
      <c r="D22" s="75" t="str">
        <f>Prezentace!D24</f>
        <v>Jan</v>
      </c>
      <c r="E22" s="91">
        <v>190</v>
      </c>
      <c r="F22" s="6">
        <v>3</v>
      </c>
      <c r="G22" s="95">
        <v>0</v>
      </c>
      <c r="H22" s="6">
        <v>5</v>
      </c>
      <c r="I22" s="30">
        <v>4</v>
      </c>
      <c r="J22" s="100">
        <v>9</v>
      </c>
      <c r="K22" s="95">
        <v>8</v>
      </c>
      <c r="L22" s="6">
        <v>10</v>
      </c>
      <c r="M22" s="30">
        <v>0</v>
      </c>
      <c r="N22" s="100"/>
      <c r="O22" s="95"/>
      <c r="P22" s="6"/>
      <c r="Q22" s="30"/>
      <c r="R22" s="100"/>
      <c r="S22" s="1"/>
      <c r="T22" s="1"/>
      <c r="U22" s="1"/>
      <c r="V22" s="1"/>
      <c r="W22" s="1"/>
      <c r="X22" s="1"/>
      <c r="Y22" s="1"/>
      <c r="Z22" s="30"/>
      <c r="AA22" s="35"/>
      <c r="AB22" s="2">
        <v>42.83</v>
      </c>
      <c r="AC22" s="16">
        <f t="shared" si="0"/>
        <v>186.17000000000002</v>
      </c>
    </row>
    <row r="23" spans="1:29" ht="15.75">
      <c r="A23" s="15">
        <f>Prezentace!A25</f>
        <v>43</v>
      </c>
      <c r="B23" s="81" t="str">
        <f>Prezentace!B25</f>
        <v>R</v>
      </c>
      <c r="C23" s="68" t="str">
        <f>Prezentace!C25</f>
        <v>Herceg</v>
      </c>
      <c r="D23" s="75" t="str">
        <f>Prezentace!D25</f>
        <v>Bohumil</v>
      </c>
      <c r="E23" s="91">
        <v>190</v>
      </c>
      <c r="F23" s="6">
        <v>5</v>
      </c>
      <c r="G23" s="95">
        <v>3</v>
      </c>
      <c r="H23" s="6">
        <v>4</v>
      </c>
      <c r="I23" s="30">
        <v>0</v>
      </c>
      <c r="J23" s="100">
        <v>9</v>
      </c>
      <c r="K23" s="95">
        <v>9</v>
      </c>
      <c r="L23" s="6">
        <v>10</v>
      </c>
      <c r="M23" s="30">
        <v>8</v>
      </c>
      <c r="N23" s="100"/>
      <c r="O23" s="95"/>
      <c r="P23" s="6"/>
      <c r="Q23" s="30"/>
      <c r="R23" s="100"/>
      <c r="S23" s="1"/>
      <c r="T23" s="1"/>
      <c r="U23" s="1"/>
      <c r="V23" s="1"/>
      <c r="W23" s="1"/>
      <c r="X23" s="1"/>
      <c r="Y23" s="1"/>
      <c r="Z23" s="30"/>
      <c r="AA23" s="35"/>
      <c r="AB23" s="2">
        <v>92.44</v>
      </c>
      <c r="AC23" s="16">
        <f t="shared" si="0"/>
        <v>145.56</v>
      </c>
    </row>
    <row r="24" spans="1:29" ht="15.75">
      <c r="A24" s="15">
        <f>Prezentace!A26</f>
        <v>44</v>
      </c>
      <c r="B24" s="81" t="str">
        <f>Prezentace!B26</f>
        <v>PCC</v>
      </c>
      <c r="C24" s="68" t="str">
        <f>Prezentace!C26</f>
        <v>Herceg</v>
      </c>
      <c r="D24" s="75" t="str">
        <f>Prezentace!D26</f>
        <v>Bohumil</v>
      </c>
      <c r="E24" s="91">
        <v>180</v>
      </c>
      <c r="F24" s="6">
        <v>5</v>
      </c>
      <c r="G24" s="95">
        <v>4</v>
      </c>
      <c r="H24" s="6">
        <v>4</v>
      </c>
      <c r="I24" s="30">
        <v>4</v>
      </c>
      <c r="J24" s="100">
        <v>10</v>
      </c>
      <c r="K24" s="95">
        <v>9</v>
      </c>
      <c r="L24" s="6">
        <v>10</v>
      </c>
      <c r="M24" s="30">
        <v>10</v>
      </c>
      <c r="N24" s="100"/>
      <c r="O24" s="95"/>
      <c r="P24" s="6"/>
      <c r="Q24" s="30"/>
      <c r="R24" s="100"/>
      <c r="S24" s="1"/>
      <c r="T24" s="1"/>
      <c r="U24" s="1"/>
      <c r="V24" s="1"/>
      <c r="W24" s="1"/>
      <c r="X24" s="1"/>
      <c r="Y24" s="1"/>
      <c r="Z24" s="30"/>
      <c r="AA24" s="35"/>
      <c r="AB24" s="2">
        <v>99.52</v>
      </c>
      <c r="AC24" s="16">
        <f t="shared" si="0"/>
        <v>136.48000000000002</v>
      </c>
    </row>
    <row r="25" spans="1:29" ht="15.75">
      <c r="A25" s="15">
        <f>Prezentace!A27</f>
        <v>54</v>
      </c>
      <c r="B25" s="81" t="str">
        <f>Prezentace!B27</f>
        <v>P</v>
      </c>
      <c r="C25" s="68" t="str">
        <f>Prezentace!C27</f>
        <v>Jelínek</v>
      </c>
      <c r="D25" s="75" t="str">
        <f>Prezentace!D27</f>
        <v>Antonín</v>
      </c>
      <c r="E25" s="91">
        <v>190</v>
      </c>
      <c r="F25" s="6">
        <v>4</v>
      </c>
      <c r="G25" s="95">
        <v>4</v>
      </c>
      <c r="H25" s="6">
        <v>4</v>
      </c>
      <c r="I25" s="30">
        <v>3</v>
      </c>
      <c r="J25" s="100">
        <v>10</v>
      </c>
      <c r="K25" s="95">
        <v>9</v>
      </c>
      <c r="L25" s="6">
        <v>9</v>
      </c>
      <c r="M25" s="30">
        <v>8</v>
      </c>
      <c r="N25" s="100"/>
      <c r="O25" s="95"/>
      <c r="P25" s="6"/>
      <c r="Q25" s="30"/>
      <c r="R25" s="100"/>
      <c r="S25" s="1"/>
      <c r="T25" s="1"/>
      <c r="U25" s="1"/>
      <c r="V25" s="1"/>
      <c r="W25" s="1"/>
      <c r="X25" s="1"/>
      <c r="Y25" s="1"/>
      <c r="Z25" s="30"/>
      <c r="AA25" s="35"/>
      <c r="AB25" s="2">
        <v>42.35</v>
      </c>
      <c r="AC25" s="16">
        <v>198.65</v>
      </c>
    </row>
    <row r="26" spans="1:29" ht="15.75">
      <c r="A26" s="15">
        <f>Prezentace!A28</f>
        <v>56</v>
      </c>
      <c r="B26" s="81" t="str">
        <f>Prezentace!B28</f>
        <v>PCC</v>
      </c>
      <c r="C26" s="68" t="str">
        <f>Prezentace!C28</f>
        <v>Jelínek</v>
      </c>
      <c r="D26" s="75" t="str">
        <f>Prezentace!D28</f>
        <v>Antonín</v>
      </c>
      <c r="E26" s="91">
        <v>170</v>
      </c>
      <c r="F26" s="6">
        <v>5</v>
      </c>
      <c r="G26" s="95">
        <v>4</v>
      </c>
      <c r="H26" s="6">
        <v>5</v>
      </c>
      <c r="I26" s="30">
        <v>4</v>
      </c>
      <c r="J26" s="100">
        <v>10</v>
      </c>
      <c r="K26" s="95">
        <v>10</v>
      </c>
      <c r="L26" s="6">
        <v>10</v>
      </c>
      <c r="M26" s="30">
        <v>9</v>
      </c>
      <c r="N26" s="100"/>
      <c r="O26" s="95"/>
      <c r="P26" s="6"/>
      <c r="Q26" s="30"/>
      <c r="R26" s="100"/>
      <c r="S26" s="1"/>
      <c r="T26" s="1"/>
      <c r="U26" s="1"/>
      <c r="V26" s="1"/>
      <c r="W26" s="1"/>
      <c r="X26" s="1"/>
      <c r="Y26" s="1"/>
      <c r="Z26" s="30"/>
      <c r="AA26" s="35"/>
      <c r="AB26" s="2">
        <v>41.25</v>
      </c>
      <c r="AC26" s="16">
        <f t="shared" si="0"/>
        <v>185.75</v>
      </c>
    </row>
    <row r="27" spans="1:29" ht="15.75">
      <c r="A27" s="15">
        <f>Prezentace!A29</f>
        <v>55</v>
      </c>
      <c r="B27" s="81" t="str">
        <f>Prezentace!B29</f>
        <v>R</v>
      </c>
      <c r="C27" s="68" t="str">
        <f>Prezentace!C29</f>
        <v>Jelínek</v>
      </c>
      <c r="D27" s="75" t="str">
        <f>Prezentace!D29</f>
        <v>Antonín</v>
      </c>
      <c r="E27" s="91">
        <v>190</v>
      </c>
      <c r="F27" s="6">
        <v>4</v>
      </c>
      <c r="G27" s="95">
        <v>4</v>
      </c>
      <c r="H27" s="6">
        <v>5</v>
      </c>
      <c r="I27" s="30">
        <v>5</v>
      </c>
      <c r="J27" s="100">
        <v>9</v>
      </c>
      <c r="K27" s="95">
        <v>8</v>
      </c>
      <c r="L27" s="6">
        <v>10</v>
      </c>
      <c r="M27" s="30">
        <v>9</v>
      </c>
      <c r="N27" s="100"/>
      <c r="O27" s="95"/>
      <c r="P27" s="6"/>
      <c r="Q27" s="30"/>
      <c r="R27" s="100"/>
      <c r="S27" s="1"/>
      <c r="T27" s="1"/>
      <c r="U27" s="1"/>
      <c r="V27" s="1"/>
      <c r="W27" s="1"/>
      <c r="X27" s="1"/>
      <c r="Y27" s="1"/>
      <c r="Z27" s="30"/>
      <c r="AA27" s="35"/>
      <c r="AB27" s="2">
        <v>53.95</v>
      </c>
      <c r="AC27" s="16">
        <f t="shared" si="0"/>
        <v>190.05</v>
      </c>
    </row>
    <row r="28" spans="1:29" ht="15.75">
      <c r="A28" s="15">
        <f>Prezentace!A30</f>
        <v>25</v>
      </c>
      <c r="B28" s="81" t="str">
        <f>Prezentace!B30</f>
        <v>P</v>
      </c>
      <c r="C28" s="68" t="str">
        <f>Prezentace!C30</f>
        <v>Jílek</v>
      </c>
      <c r="D28" s="75" t="str">
        <f>Prezentace!D30</f>
        <v>Milan</v>
      </c>
      <c r="E28" s="91">
        <v>190</v>
      </c>
      <c r="F28" s="6">
        <v>4</v>
      </c>
      <c r="G28" s="95">
        <v>4</v>
      </c>
      <c r="H28" s="6">
        <v>3</v>
      </c>
      <c r="I28" s="30">
        <v>4</v>
      </c>
      <c r="J28" s="100">
        <v>7</v>
      </c>
      <c r="K28" s="95">
        <v>8</v>
      </c>
      <c r="L28" s="6">
        <v>10</v>
      </c>
      <c r="M28" s="30">
        <v>9</v>
      </c>
      <c r="N28" s="100"/>
      <c r="O28" s="95"/>
      <c r="P28" s="6"/>
      <c r="Q28" s="30"/>
      <c r="R28" s="100"/>
      <c r="S28" s="1"/>
      <c r="T28" s="1"/>
      <c r="U28" s="1"/>
      <c r="V28" s="1"/>
      <c r="W28" s="1"/>
      <c r="X28" s="1"/>
      <c r="Y28" s="1"/>
      <c r="Z28" s="30"/>
      <c r="AA28" s="35"/>
      <c r="AB28" s="2">
        <v>99.23</v>
      </c>
      <c r="AC28" s="16">
        <f t="shared" si="0"/>
        <v>139.76999999999998</v>
      </c>
    </row>
    <row r="29" spans="1:29" ht="15.75">
      <c r="A29" s="15">
        <f>Prezentace!A31</f>
        <v>28</v>
      </c>
      <c r="B29" s="81" t="str">
        <f>Prezentace!B31</f>
        <v>P</v>
      </c>
      <c r="C29" s="68" t="str">
        <f>Prezentace!C31</f>
        <v>Jírů</v>
      </c>
      <c r="D29" s="75" t="str">
        <f>Prezentace!D31</f>
        <v>Václav</v>
      </c>
      <c r="E29" s="91">
        <v>190</v>
      </c>
      <c r="F29" s="6">
        <v>3</v>
      </c>
      <c r="G29" s="95">
        <v>3</v>
      </c>
      <c r="H29" s="6">
        <v>4</v>
      </c>
      <c r="I29" s="30">
        <v>3</v>
      </c>
      <c r="J29" s="100">
        <v>9</v>
      </c>
      <c r="K29" s="95">
        <v>10</v>
      </c>
      <c r="L29" s="6">
        <v>10</v>
      </c>
      <c r="M29" s="30">
        <v>9</v>
      </c>
      <c r="N29" s="100"/>
      <c r="O29" s="95"/>
      <c r="P29" s="6"/>
      <c r="Q29" s="30"/>
      <c r="R29" s="100"/>
      <c r="S29" s="1"/>
      <c r="T29" s="1"/>
      <c r="U29" s="1"/>
      <c r="V29" s="1"/>
      <c r="W29" s="1"/>
      <c r="X29" s="1"/>
      <c r="Y29" s="1"/>
      <c r="Z29" s="30"/>
      <c r="AA29" s="35"/>
      <c r="AB29" s="2">
        <v>42.63</v>
      </c>
      <c r="AC29" s="16">
        <f t="shared" si="0"/>
        <v>198.37</v>
      </c>
    </row>
    <row r="30" spans="1:29" ht="15.75">
      <c r="A30" s="15">
        <f>Prezentace!A32</f>
        <v>29</v>
      </c>
      <c r="B30" s="81" t="str">
        <f>Prezentace!B32</f>
        <v>PCC</v>
      </c>
      <c r="C30" s="68" t="str">
        <f>Prezentace!C32</f>
        <v>Jírů</v>
      </c>
      <c r="D30" s="75" t="str">
        <f>Prezentace!D32</f>
        <v>Václav</v>
      </c>
      <c r="E30" s="91">
        <v>190</v>
      </c>
      <c r="F30" s="6">
        <v>5</v>
      </c>
      <c r="G30" s="95">
        <v>4</v>
      </c>
      <c r="H30" s="6">
        <v>5</v>
      </c>
      <c r="I30" s="30">
        <v>5</v>
      </c>
      <c r="J30" s="100">
        <v>10</v>
      </c>
      <c r="K30" s="95">
        <v>9</v>
      </c>
      <c r="L30" s="6">
        <v>10</v>
      </c>
      <c r="M30" s="30">
        <v>10</v>
      </c>
      <c r="N30" s="100"/>
      <c r="O30" s="95"/>
      <c r="P30" s="6"/>
      <c r="Q30" s="30"/>
      <c r="R30" s="100"/>
      <c r="S30" s="1"/>
      <c r="T30" s="1"/>
      <c r="U30" s="1"/>
      <c r="V30" s="1"/>
      <c r="W30" s="1"/>
      <c r="X30" s="1"/>
      <c r="Y30" s="1"/>
      <c r="Z30" s="30"/>
      <c r="AA30" s="35"/>
      <c r="AB30" s="2">
        <v>39.65</v>
      </c>
      <c r="AC30" s="16">
        <f t="shared" si="0"/>
        <v>208.35</v>
      </c>
    </row>
    <row r="31" spans="1:29" ht="15.75">
      <c r="A31" s="15">
        <f>Prezentace!A33</f>
        <v>40</v>
      </c>
      <c r="B31" s="81" t="str">
        <f>Prezentace!B33</f>
        <v>P</v>
      </c>
      <c r="C31" s="68" t="str">
        <f>Prezentace!C33</f>
        <v>Kadlec</v>
      </c>
      <c r="D31" s="75" t="str">
        <f>Prezentace!D33</f>
        <v>David</v>
      </c>
      <c r="E31" s="91">
        <v>150</v>
      </c>
      <c r="F31" s="6">
        <v>3</v>
      </c>
      <c r="G31" s="95">
        <v>3</v>
      </c>
      <c r="H31" s="6">
        <v>3</v>
      </c>
      <c r="I31" s="30">
        <v>0</v>
      </c>
      <c r="J31" s="100">
        <v>7</v>
      </c>
      <c r="K31" s="95">
        <v>8</v>
      </c>
      <c r="L31" s="6">
        <v>10</v>
      </c>
      <c r="M31" s="30">
        <v>9</v>
      </c>
      <c r="N31" s="100"/>
      <c r="O31" s="95"/>
      <c r="P31" s="6"/>
      <c r="Q31" s="30"/>
      <c r="R31" s="100"/>
      <c r="S31" s="1"/>
      <c r="T31" s="1"/>
      <c r="U31" s="1"/>
      <c r="V31" s="1"/>
      <c r="W31" s="1"/>
      <c r="X31" s="1"/>
      <c r="Y31" s="1"/>
      <c r="Z31" s="30"/>
      <c r="AA31" s="35"/>
      <c r="AB31" s="2">
        <v>67.7</v>
      </c>
      <c r="AC31" s="16">
        <f t="shared" si="0"/>
        <v>125.3</v>
      </c>
    </row>
    <row r="32" spans="1:29" ht="15.75">
      <c r="A32" s="15">
        <f>Prezentace!A34</f>
        <v>68</v>
      </c>
      <c r="B32" s="81" t="str">
        <f>Prezentace!B34</f>
        <v>P</v>
      </c>
      <c r="C32" s="68" t="str">
        <f>Prezentace!C34</f>
        <v>Kališ</v>
      </c>
      <c r="D32" s="75" t="str">
        <f>Prezentace!D34</f>
        <v>Petr</v>
      </c>
      <c r="E32" s="91">
        <v>190</v>
      </c>
      <c r="F32" s="6">
        <v>4</v>
      </c>
      <c r="G32" s="95">
        <v>4</v>
      </c>
      <c r="H32" s="6">
        <v>4</v>
      </c>
      <c r="I32" s="30">
        <v>4</v>
      </c>
      <c r="J32" s="100">
        <v>10</v>
      </c>
      <c r="K32" s="95">
        <v>9</v>
      </c>
      <c r="L32" s="6">
        <v>10</v>
      </c>
      <c r="M32" s="30">
        <v>0</v>
      </c>
      <c r="N32" s="100"/>
      <c r="O32" s="95"/>
      <c r="P32" s="6"/>
      <c r="Q32" s="30"/>
      <c r="R32" s="100"/>
      <c r="S32" s="1"/>
      <c r="T32" s="1"/>
      <c r="U32" s="1"/>
      <c r="V32" s="1"/>
      <c r="W32" s="1"/>
      <c r="X32" s="1"/>
      <c r="Y32" s="1"/>
      <c r="Z32" s="30"/>
      <c r="AA32" s="35"/>
      <c r="AB32" s="2">
        <v>30.95</v>
      </c>
      <c r="AC32" s="16">
        <f t="shared" si="0"/>
        <v>204.05</v>
      </c>
    </row>
    <row r="33" spans="1:29" ht="15.75">
      <c r="A33" s="15">
        <f>Prezentace!A35</f>
        <v>69</v>
      </c>
      <c r="B33" s="81" t="str">
        <f>Prezentace!B35</f>
        <v>R</v>
      </c>
      <c r="C33" s="68" t="str">
        <f>Prezentace!C35</f>
        <v>Kališ</v>
      </c>
      <c r="D33" s="75" t="str">
        <f>Prezentace!D35</f>
        <v>Petr</v>
      </c>
      <c r="E33" s="91">
        <v>190</v>
      </c>
      <c r="F33" s="6">
        <v>4</v>
      </c>
      <c r="G33" s="95">
        <v>4</v>
      </c>
      <c r="H33" s="6">
        <v>4</v>
      </c>
      <c r="I33" s="30">
        <v>4</v>
      </c>
      <c r="J33" s="100">
        <v>10</v>
      </c>
      <c r="K33" s="95">
        <v>9</v>
      </c>
      <c r="L33" s="6">
        <v>9</v>
      </c>
      <c r="M33" s="30">
        <v>8</v>
      </c>
      <c r="N33" s="100"/>
      <c r="O33" s="95"/>
      <c r="P33" s="6"/>
      <c r="Q33" s="30"/>
      <c r="R33" s="100"/>
      <c r="S33" s="1"/>
      <c r="T33" s="1"/>
      <c r="U33" s="1"/>
      <c r="V33" s="1"/>
      <c r="W33" s="1"/>
      <c r="X33" s="1"/>
      <c r="Y33" s="1"/>
      <c r="Z33" s="30"/>
      <c r="AA33" s="35"/>
      <c r="AB33" s="2">
        <v>49.48</v>
      </c>
      <c r="AC33" s="16">
        <f t="shared" si="0"/>
        <v>192.52</v>
      </c>
    </row>
    <row r="34" spans="1:29" ht="15.75">
      <c r="A34" s="15">
        <f>Prezentace!A36</f>
        <v>70</v>
      </c>
      <c r="B34" s="81" t="str">
        <f>Prezentace!B36</f>
        <v>P</v>
      </c>
      <c r="C34" s="68" t="str">
        <f>Prezentace!C36</f>
        <v>Kališová</v>
      </c>
      <c r="D34" s="75" t="str">
        <f>Prezentace!D36</f>
        <v>Monika</v>
      </c>
      <c r="E34" s="91">
        <v>190</v>
      </c>
      <c r="F34" s="6">
        <v>3</v>
      </c>
      <c r="G34" s="95">
        <v>0</v>
      </c>
      <c r="H34" s="6">
        <v>4</v>
      </c>
      <c r="I34" s="30">
        <v>3</v>
      </c>
      <c r="J34" s="100">
        <v>9</v>
      </c>
      <c r="K34" s="95">
        <v>9</v>
      </c>
      <c r="L34" s="6">
        <v>10</v>
      </c>
      <c r="M34" s="30">
        <v>8</v>
      </c>
      <c r="N34" s="100"/>
      <c r="O34" s="95"/>
      <c r="P34" s="6"/>
      <c r="Q34" s="30"/>
      <c r="R34" s="100"/>
      <c r="S34" s="1"/>
      <c r="T34" s="1"/>
      <c r="U34" s="1"/>
      <c r="V34" s="1"/>
      <c r="W34" s="1"/>
      <c r="X34" s="1"/>
      <c r="Y34" s="1"/>
      <c r="Z34" s="30"/>
      <c r="AA34" s="35"/>
      <c r="AB34" s="2">
        <v>59.59</v>
      </c>
      <c r="AC34" s="16">
        <f t="shared" si="0"/>
        <v>176.41</v>
      </c>
    </row>
    <row r="35" spans="1:29" ht="15.75">
      <c r="A35" s="15">
        <f>Prezentace!A37</f>
        <v>42</v>
      </c>
      <c r="B35" s="81" t="str">
        <f>Prezentace!B37</f>
        <v>P</v>
      </c>
      <c r="C35" s="68" t="str">
        <f>Prezentace!C37</f>
        <v>Koch</v>
      </c>
      <c r="D35" s="75" t="str">
        <f>Prezentace!D37</f>
        <v>Miroslav</v>
      </c>
      <c r="E35" s="91">
        <v>190</v>
      </c>
      <c r="F35" s="6">
        <v>5</v>
      </c>
      <c r="G35" s="95">
        <v>4</v>
      </c>
      <c r="H35" s="6">
        <v>4</v>
      </c>
      <c r="I35" s="30">
        <v>3</v>
      </c>
      <c r="J35" s="100">
        <v>9</v>
      </c>
      <c r="K35" s="95">
        <v>0</v>
      </c>
      <c r="L35" s="6">
        <v>10</v>
      </c>
      <c r="M35" s="30">
        <v>10</v>
      </c>
      <c r="N35" s="100"/>
      <c r="O35" s="95"/>
      <c r="P35" s="6"/>
      <c r="Q35" s="30"/>
      <c r="R35" s="100"/>
      <c r="S35" s="1"/>
      <c r="T35" s="1"/>
      <c r="U35" s="1"/>
      <c r="V35" s="1"/>
      <c r="W35" s="1"/>
      <c r="X35" s="1"/>
      <c r="Y35" s="1"/>
      <c r="Z35" s="30"/>
      <c r="AA35" s="35"/>
      <c r="AB35" s="2">
        <v>43.91</v>
      </c>
      <c r="AC35" s="16">
        <f t="shared" si="0"/>
        <v>191.09</v>
      </c>
    </row>
    <row r="36" spans="1:29" ht="15.75">
      <c r="A36" s="15">
        <f>Prezentace!A38</f>
        <v>2</v>
      </c>
      <c r="B36" s="81" t="str">
        <f>Prezentace!B38</f>
        <v>P</v>
      </c>
      <c r="C36" s="68" t="str">
        <f>Prezentace!C38</f>
        <v>Koltai</v>
      </c>
      <c r="D36" s="75" t="str">
        <f>Prezentace!D38</f>
        <v>Pavel</v>
      </c>
      <c r="E36" s="91">
        <v>190</v>
      </c>
      <c r="F36" s="6">
        <v>5</v>
      </c>
      <c r="G36" s="95">
        <v>4</v>
      </c>
      <c r="H36" s="6">
        <v>5</v>
      </c>
      <c r="I36" s="30">
        <v>5</v>
      </c>
      <c r="J36" s="100">
        <v>10</v>
      </c>
      <c r="K36" s="95">
        <v>9</v>
      </c>
      <c r="L36" s="6">
        <v>10</v>
      </c>
      <c r="M36" s="30">
        <v>10</v>
      </c>
      <c r="N36" s="100"/>
      <c r="O36" s="95"/>
      <c r="P36" s="6"/>
      <c r="Q36" s="30"/>
      <c r="R36" s="100"/>
      <c r="S36" s="1"/>
      <c r="T36" s="1"/>
      <c r="U36" s="1"/>
      <c r="V36" s="1"/>
      <c r="W36" s="1"/>
      <c r="X36" s="1"/>
      <c r="Y36" s="1"/>
      <c r="Z36" s="30"/>
      <c r="AA36" s="35"/>
      <c r="AB36" s="2">
        <v>50.31</v>
      </c>
      <c r="AC36" s="16">
        <f t="shared" si="0"/>
        <v>197.69</v>
      </c>
    </row>
    <row r="37" spans="1:29" ht="15.75">
      <c r="A37" s="15">
        <f>Prezentace!A39</f>
        <v>20</v>
      </c>
      <c r="B37" s="81" t="str">
        <f>Prezentace!B39</f>
        <v>P</v>
      </c>
      <c r="C37" s="68" t="str">
        <f>Prezentace!C39</f>
        <v>Konrád</v>
      </c>
      <c r="D37" s="75" t="str">
        <f>Prezentace!D39</f>
        <v>František</v>
      </c>
      <c r="E37" s="91">
        <v>190</v>
      </c>
      <c r="F37" s="6">
        <v>4</v>
      </c>
      <c r="G37" s="95">
        <v>2</v>
      </c>
      <c r="H37" s="6">
        <v>3</v>
      </c>
      <c r="I37" s="30">
        <v>3</v>
      </c>
      <c r="J37" s="100">
        <v>9</v>
      </c>
      <c r="K37" s="95">
        <v>8</v>
      </c>
      <c r="L37" s="6">
        <v>10</v>
      </c>
      <c r="M37" s="30">
        <v>10</v>
      </c>
      <c r="N37" s="100"/>
      <c r="O37" s="95"/>
      <c r="P37" s="6"/>
      <c r="Q37" s="30"/>
      <c r="R37" s="100"/>
      <c r="S37" s="1"/>
      <c r="T37" s="1"/>
      <c r="U37" s="1"/>
      <c r="V37" s="1"/>
      <c r="W37" s="1"/>
      <c r="X37" s="1"/>
      <c r="Y37" s="1"/>
      <c r="Z37" s="30"/>
      <c r="AA37" s="35"/>
      <c r="AB37" s="2">
        <v>40.53</v>
      </c>
      <c r="AC37" s="16">
        <f t="shared" si="0"/>
        <v>198.47</v>
      </c>
    </row>
    <row r="38" spans="1:29" ht="15.75">
      <c r="A38" s="15">
        <f>Prezentace!A40</f>
        <v>45</v>
      </c>
      <c r="B38" s="81" t="str">
        <f>Prezentace!B40</f>
        <v>P</v>
      </c>
      <c r="C38" s="68" t="str">
        <f>Prezentace!C40</f>
        <v>Kostříž</v>
      </c>
      <c r="D38" s="75" t="str">
        <f>Prezentace!D40</f>
        <v>Jaroslav</v>
      </c>
      <c r="E38" s="91">
        <v>190</v>
      </c>
      <c r="F38" s="6">
        <v>5</v>
      </c>
      <c r="G38" s="95">
        <v>4</v>
      </c>
      <c r="H38" s="6">
        <v>5</v>
      </c>
      <c r="I38" s="30">
        <v>4</v>
      </c>
      <c r="J38" s="100">
        <v>9</v>
      </c>
      <c r="K38" s="95">
        <v>8</v>
      </c>
      <c r="L38" s="6">
        <v>10</v>
      </c>
      <c r="M38" s="30">
        <v>8</v>
      </c>
      <c r="N38" s="100"/>
      <c r="O38" s="95"/>
      <c r="P38" s="6"/>
      <c r="Q38" s="30"/>
      <c r="R38" s="100"/>
      <c r="S38" s="1"/>
      <c r="T38" s="1"/>
      <c r="U38" s="1"/>
      <c r="V38" s="1"/>
      <c r="W38" s="1"/>
      <c r="X38" s="1"/>
      <c r="Y38" s="1"/>
      <c r="Z38" s="30"/>
      <c r="AA38" s="35"/>
      <c r="AB38" s="2">
        <v>42.74</v>
      </c>
      <c r="AC38" s="16">
        <f t="shared" si="0"/>
        <v>200.26</v>
      </c>
    </row>
    <row r="39" spans="1:29" ht="15.75">
      <c r="A39" s="15">
        <f>Prezentace!A41</f>
        <v>12</v>
      </c>
      <c r="B39" s="81" t="str">
        <f>Prezentace!B41</f>
        <v>P</v>
      </c>
      <c r="C39" s="68" t="str">
        <f>Prezentace!C41</f>
        <v>Krupica</v>
      </c>
      <c r="D39" s="75" t="str">
        <f>Prezentace!D41</f>
        <v>Ondřej</v>
      </c>
      <c r="E39" s="91">
        <v>190</v>
      </c>
      <c r="F39" s="6">
        <v>5</v>
      </c>
      <c r="G39" s="95">
        <v>4</v>
      </c>
      <c r="H39" s="6">
        <v>3</v>
      </c>
      <c r="I39" s="30">
        <v>3</v>
      </c>
      <c r="J39" s="100">
        <v>9</v>
      </c>
      <c r="K39" s="95">
        <v>5</v>
      </c>
      <c r="L39" s="6">
        <v>8</v>
      </c>
      <c r="M39" s="30">
        <v>8</v>
      </c>
      <c r="N39" s="100"/>
      <c r="O39" s="95"/>
      <c r="P39" s="6"/>
      <c r="Q39" s="30"/>
      <c r="R39" s="100"/>
      <c r="S39" s="1"/>
      <c r="T39" s="1"/>
      <c r="U39" s="1"/>
      <c r="V39" s="1"/>
      <c r="W39" s="1"/>
      <c r="X39" s="1"/>
      <c r="Y39" s="1"/>
      <c r="Z39" s="30"/>
      <c r="AA39" s="35"/>
      <c r="AB39" s="2">
        <v>63.3</v>
      </c>
      <c r="AC39" s="16">
        <f t="shared" si="0"/>
        <v>171.7</v>
      </c>
    </row>
    <row r="40" spans="1:29" ht="15.75">
      <c r="A40" s="15">
        <f>Prezentace!A42</f>
        <v>32</v>
      </c>
      <c r="B40" s="81" t="str">
        <f>Prezentace!B42</f>
        <v>P</v>
      </c>
      <c r="C40" s="68" t="str">
        <f>Prezentace!C42</f>
        <v>Krupica</v>
      </c>
      <c r="D40" s="75" t="str">
        <f>Prezentace!D42</f>
        <v>Milan</v>
      </c>
      <c r="E40" s="91">
        <v>190</v>
      </c>
      <c r="F40" s="6">
        <v>5</v>
      </c>
      <c r="G40" s="95">
        <v>3</v>
      </c>
      <c r="H40" s="6">
        <v>5</v>
      </c>
      <c r="I40" s="30">
        <v>4</v>
      </c>
      <c r="J40" s="100">
        <v>10</v>
      </c>
      <c r="K40" s="95">
        <v>9</v>
      </c>
      <c r="L40" s="6">
        <v>10</v>
      </c>
      <c r="M40" s="30">
        <v>9</v>
      </c>
      <c r="N40" s="100"/>
      <c r="O40" s="95"/>
      <c r="P40" s="6"/>
      <c r="Q40" s="30"/>
      <c r="R40" s="100"/>
      <c r="S40" s="1"/>
      <c r="T40" s="1"/>
      <c r="U40" s="1"/>
      <c r="V40" s="1"/>
      <c r="W40" s="1"/>
      <c r="X40" s="1"/>
      <c r="Y40" s="1"/>
      <c r="Z40" s="30"/>
      <c r="AA40" s="35"/>
      <c r="AB40" s="2">
        <v>50.96</v>
      </c>
      <c r="AC40" s="16">
        <f t="shared" si="0"/>
        <v>194.04</v>
      </c>
    </row>
    <row r="41" spans="1:29" ht="15.75">
      <c r="A41" s="15">
        <f>Prezentace!A43</f>
        <v>34</v>
      </c>
      <c r="B41" s="81" t="str">
        <f>Prezentace!B43</f>
        <v>PCC</v>
      </c>
      <c r="C41" s="68" t="str">
        <f>Prezentace!C43</f>
        <v>Krupica</v>
      </c>
      <c r="D41" s="75" t="str">
        <f>Prezentace!D43</f>
        <v>Milan</v>
      </c>
      <c r="E41" s="91">
        <v>190</v>
      </c>
      <c r="F41" s="6">
        <v>5</v>
      </c>
      <c r="G41" s="95">
        <v>5</v>
      </c>
      <c r="H41" s="6">
        <v>5</v>
      </c>
      <c r="I41" s="30">
        <v>5</v>
      </c>
      <c r="J41" s="100">
        <v>10</v>
      </c>
      <c r="K41" s="95">
        <v>10</v>
      </c>
      <c r="L41" s="6">
        <v>10</v>
      </c>
      <c r="M41" s="30">
        <v>10</v>
      </c>
      <c r="N41" s="100"/>
      <c r="O41" s="95"/>
      <c r="P41" s="6"/>
      <c r="Q41" s="30"/>
      <c r="R41" s="100"/>
      <c r="S41" s="1"/>
      <c r="T41" s="1"/>
      <c r="U41" s="1"/>
      <c r="V41" s="1"/>
      <c r="W41" s="1"/>
      <c r="X41" s="1"/>
      <c r="Y41" s="1"/>
      <c r="Z41" s="30"/>
      <c r="AA41" s="35"/>
      <c r="AB41" s="2">
        <v>39.58</v>
      </c>
      <c r="AC41" s="16">
        <f t="shared" si="0"/>
        <v>210.42000000000002</v>
      </c>
    </row>
    <row r="42" spans="1:29" ht="15.75">
      <c r="A42" s="15">
        <f>Prezentace!A44</f>
        <v>33</v>
      </c>
      <c r="B42" s="81" t="str">
        <f>Prezentace!B44</f>
        <v>R</v>
      </c>
      <c r="C42" s="68" t="str">
        <f>Prezentace!C44</f>
        <v>Krupica</v>
      </c>
      <c r="D42" s="75" t="str">
        <f>Prezentace!D44</f>
        <v>Milan</v>
      </c>
      <c r="E42" s="91">
        <v>190</v>
      </c>
      <c r="F42" s="6">
        <v>4</v>
      </c>
      <c r="G42" s="95">
        <v>4</v>
      </c>
      <c r="H42" s="6">
        <v>4</v>
      </c>
      <c r="I42" s="30">
        <v>3</v>
      </c>
      <c r="J42" s="100">
        <v>10</v>
      </c>
      <c r="K42" s="95">
        <v>9</v>
      </c>
      <c r="L42" s="6">
        <v>9</v>
      </c>
      <c r="M42" s="30">
        <v>0</v>
      </c>
      <c r="N42" s="100"/>
      <c r="O42" s="95"/>
      <c r="P42" s="6"/>
      <c r="Q42" s="30"/>
      <c r="R42" s="100"/>
      <c r="S42" s="1"/>
      <c r="T42" s="1"/>
      <c r="U42" s="1"/>
      <c r="V42" s="1"/>
      <c r="W42" s="1"/>
      <c r="X42" s="1"/>
      <c r="Y42" s="1"/>
      <c r="Z42" s="30"/>
      <c r="AA42" s="35"/>
      <c r="AB42" s="2">
        <v>72.76</v>
      </c>
      <c r="AC42" s="16">
        <f t="shared" si="0"/>
        <v>160.24</v>
      </c>
    </row>
    <row r="43" spans="1:29" ht="15.75">
      <c r="A43" s="15">
        <f>Prezentace!A45</f>
        <v>38</v>
      </c>
      <c r="B43" s="81" t="str">
        <f>Prezentace!B45</f>
        <v>P</v>
      </c>
      <c r="C43" s="68" t="str">
        <f>Prezentace!C45</f>
        <v>Kružík</v>
      </c>
      <c r="D43" s="75" t="str">
        <f>Prezentace!D45</f>
        <v>Jan</v>
      </c>
      <c r="E43" s="91">
        <v>190</v>
      </c>
      <c r="F43" s="6">
        <v>4</v>
      </c>
      <c r="G43" s="95">
        <v>4</v>
      </c>
      <c r="H43" s="6">
        <v>5</v>
      </c>
      <c r="I43" s="30">
        <v>4</v>
      </c>
      <c r="J43" s="100">
        <v>10</v>
      </c>
      <c r="K43" s="95">
        <v>8</v>
      </c>
      <c r="L43" s="6">
        <v>10</v>
      </c>
      <c r="M43" s="30">
        <v>9</v>
      </c>
      <c r="N43" s="100"/>
      <c r="O43" s="95"/>
      <c r="P43" s="6"/>
      <c r="Q43" s="30"/>
      <c r="R43" s="100"/>
      <c r="S43" s="1"/>
      <c r="T43" s="1"/>
      <c r="U43" s="1"/>
      <c r="V43" s="1"/>
      <c r="W43" s="1"/>
      <c r="X43" s="1"/>
      <c r="Y43" s="1"/>
      <c r="Z43" s="30"/>
      <c r="AA43" s="35"/>
      <c r="AB43" s="2">
        <v>36.23</v>
      </c>
      <c r="AC43" s="16">
        <f t="shared" si="0"/>
        <v>207.77</v>
      </c>
    </row>
    <row r="44" spans="1:29" ht="15.75">
      <c r="A44" s="15">
        <f>Prezentace!A46</f>
        <v>39</v>
      </c>
      <c r="B44" s="81" t="str">
        <f>Prezentace!B46</f>
        <v>PCC</v>
      </c>
      <c r="C44" s="68" t="str">
        <f>Prezentace!C46</f>
        <v>Kružík</v>
      </c>
      <c r="D44" s="75" t="str">
        <f>Prezentace!D46</f>
        <v>Jan</v>
      </c>
      <c r="E44" s="91">
        <v>190</v>
      </c>
      <c r="F44" s="6">
        <v>4</v>
      </c>
      <c r="G44" s="95">
        <v>3</v>
      </c>
      <c r="H44" s="6">
        <v>5</v>
      </c>
      <c r="I44" s="30">
        <v>5</v>
      </c>
      <c r="J44" s="100">
        <v>10</v>
      </c>
      <c r="K44" s="95">
        <v>10</v>
      </c>
      <c r="L44" s="6">
        <v>10</v>
      </c>
      <c r="M44" s="30">
        <v>10</v>
      </c>
      <c r="N44" s="100"/>
      <c r="O44" s="95"/>
      <c r="P44" s="6"/>
      <c r="Q44" s="30"/>
      <c r="R44" s="100"/>
      <c r="S44" s="1"/>
      <c r="T44" s="1"/>
      <c r="U44" s="1"/>
      <c r="V44" s="1"/>
      <c r="W44" s="1"/>
      <c r="X44" s="1"/>
      <c r="Y44" s="1"/>
      <c r="Z44" s="30"/>
      <c r="AA44" s="35"/>
      <c r="AB44" s="2">
        <v>30.88</v>
      </c>
      <c r="AC44" s="16">
        <f t="shared" si="0"/>
        <v>216.12</v>
      </c>
    </row>
    <row r="45" spans="1:29" ht="15.75">
      <c r="A45" s="15">
        <f>Prezentace!A47</f>
        <v>37</v>
      </c>
      <c r="B45" s="81" t="str">
        <f>Prezentace!B47</f>
        <v>P</v>
      </c>
      <c r="C45" s="68" t="str">
        <f>Prezentace!C47</f>
        <v>Kudláček</v>
      </c>
      <c r="D45" s="75" t="str">
        <f>Prezentace!D47</f>
        <v>František</v>
      </c>
      <c r="E45" s="91">
        <v>190</v>
      </c>
      <c r="F45" s="6">
        <v>3</v>
      </c>
      <c r="G45" s="95">
        <v>3</v>
      </c>
      <c r="H45" s="6">
        <v>5</v>
      </c>
      <c r="I45" s="30">
        <v>4</v>
      </c>
      <c r="J45" s="100">
        <v>10</v>
      </c>
      <c r="K45" s="95">
        <v>9</v>
      </c>
      <c r="L45" s="6">
        <v>10</v>
      </c>
      <c r="M45" s="30">
        <v>9</v>
      </c>
      <c r="N45" s="100"/>
      <c r="O45" s="95"/>
      <c r="P45" s="6"/>
      <c r="Q45" s="30"/>
      <c r="R45" s="100"/>
      <c r="S45" s="1"/>
      <c r="T45" s="1"/>
      <c r="U45" s="1"/>
      <c r="V45" s="1"/>
      <c r="W45" s="1"/>
      <c r="X45" s="1"/>
      <c r="Y45" s="1"/>
      <c r="Z45" s="30"/>
      <c r="AA45" s="35"/>
      <c r="AB45" s="2">
        <v>42.53</v>
      </c>
      <c r="AC45" s="16">
        <f t="shared" si="0"/>
        <v>200.47</v>
      </c>
    </row>
    <row r="46" spans="1:29" ht="15.75">
      <c r="A46" s="15">
        <f>Prezentace!A48</f>
        <v>23</v>
      </c>
      <c r="B46" s="81" t="str">
        <f>Prezentace!B48</f>
        <v>P</v>
      </c>
      <c r="C46" s="68" t="str">
        <f>Prezentace!C48</f>
        <v>Machek</v>
      </c>
      <c r="D46" s="75" t="str">
        <f>Prezentace!D48</f>
        <v>Pavel</v>
      </c>
      <c r="E46" s="91">
        <v>190</v>
      </c>
      <c r="F46" s="6">
        <v>4</v>
      </c>
      <c r="G46" s="95">
        <v>3</v>
      </c>
      <c r="H46" s="6">
        <v>5</v>
      </c>
      <c r="I46" s="30">
        <v>4</v>
      </c>
      <c r="J46" s="100">
        <v>9</v>
      </c>
      <c r="K46" s="95">
        <v>9</v>
      </c>
      <c r="L46" s="6">
        <v>9</v>
      </c>
      <c r="M46" s="30">
        <v>8</v>
      </c>
      <c r="N46" s="100"/>
      <c r="O46" s="95"/>
      <c r="P46" s="6"/>
      <c r="Q46" s="30"/>
      <c r="R46" s="100"/>
      <c r="S46" s="1"/>
      <c r="T46" s="1"/>
      <c r="U46" s="1"/>
      <c r="V46" s="1"/>
      <c r="W46" s="1"/>
      <c r="X46" s="1"/>
      <c r="Y46" s="1"/>
      <c r="Z46" s="30"/>
      <c r="AA46" s="35"/>
      <c r="AB46" s="2">
        <v>35.39</v>
      </c>
      <c r="AC46" s="16">
        <f t="shared" si="0"/>
        <v>205.61</v>
      </c>
    </row>
    <row r="47" spans="1:29" ht="15.75">
      <c r="A47" s="15">
        <f>Prezentace!A49</f>
        <v>71</v>
      </c>
      <c r="B47" s="81" t="str">
        <f>Prezentace!B49</f>
        <v>PCC</v>
      </c>
      <c r="C47" s="68" t="str">
        <f>Prezentace!C49</f>
        <v>Machek</v>
      </c>
      <c r="D47" s="75" t="str">
        <f>Prezentace!D49</f>
        <v>Pavel</v>
      </c>
      <c r="E47" s="91">
        <v>190</v>
      </c>
      <c r="F47" s="6">
        <v>4</v>
      </c>
      <c r="G47" s="95">
        <v>4</v>
      </c>
      <c r="H47" s="6">
        <v>10</v>
      </c>
      <c r="I47" s="30">
        <v>9</v>
      </c>
      <c r="J47" s="100">
        <v>5</v>
      </c>
      <c r="K47" s="95">
        <v>5</v>
      </c>
      <c r="L47" s="6">
        <v>10</v>
      </c>
      <c r="M47" s="30">
        <v>10</v>
      </c>
      <c r="N47" s="100"/>
      <c r="O47" s="95"/>
      <c r="P47" s="6"/>
      <c r="Q47" s="30"/>
      <c r="R47" s="100"/>
      <c r="S47" s="1"/>
      <c r="T47" s="1"/>
      <c r="U47" s="1"/>
      <c r="V47" s="1"/>
      <c r="W47" s="1"/>
      <c r="X47" s="1"/>
      <c r="Y47" s="1"/>
      <c r="Z47" s="30"/>
      <c r="AA47" s="35"/>
      <c r="AB47" s="2">
        <v>27.91</v>
      </c>
      <c r="AC47" s="16">
        <f t="shared" si="0"/>
        <v>219.09</v>
      </c>
    </row>
    <row r="48" spans="1:29" ht="15.75">
      <c r="A48" s="15">
        <f>Prezentace!A50</f>
        <v>11</v>
      </c>
      <c r="B48" s="81" t="str">
        <f>Prezentace!B50</f>
        <v>P</v>
      </c>
      <c r="C48" s="68" t="str">
        <f>Prezentace!C50</f>
        <v>Marek</v>
      </c>
      <c r="D48" s="75" t="str">
        <f>Prezentace!D50</f>
        <v>Petr</v>
      </c>
      <c r="E48" s="91">
        <v>190</v>
      </c>
      <c r="F48" s="6">
        <v>3</v>
      </c>
      <c r="G48" s="95">
        <v>3</v>
      </c>
      <c r="H48" s="6">
        <v>5</v>
      </c>
      <c r="I48" s="30">
        <v>4</v>
      </c>
      <c r="J48" s="100">
        <v>9</v>
      </c>
      <c r="K48" s="95">
        <v>9</v>
      </c>
      <c r="L48" s="6">
        <v>9</v>
      </c>
      <c r="M48" s="30">
        <v>8</v>
      </c>
      <c r="N48" s="100"/>
      <c r="O48" s="95"/>
      <c r="P48" s="6"/>
      <c r="Q48" s="30"/>
      <c r="R48" s="100"/>
      <c r="S48" s="1"/>
      <c r="T48" s="1"/>
      <c r="U48" s="1"/>
      <c r="V48" s="1"/>
      <c r="W48" s="1"/>
      <c r="X48" s="1"/>
      <c r="Y48" s="1"/>
      <c r="Z48" s="30"/>
      <c r="AA48" s="35"/>
      <c r="AB48" s="2">
        <v>43.65</v>
      </c>
      <c r="AC48" s="16">
        <f t="shared" si="0"/>
        <v>196.35</v>
      </c>
    </row>
    <row r="49" spans="1:29" ht="15.75">
      <c r="A49" s="15">
        <f>Prezentace!A51</f>
        <v>15</v>
      </c>
      <c r="B49" s="81" t="str">
        <f>Prezentace!B51</f>
        <v>P</v>
      </c>
      <c r="C49" s="68" t="str">
        <f>Prezentace!C51</f>
        <v>Maštera</v>
      </c>
      <c r="D49" s="75" t="str">
        <f>Prezentace!D51</f>
        <v>Aleš</v>
      </c>
      <c r="E49" s="91">
        <v>190</v>
      </c>
      <c r="F49" s="6">
        <v>5</v>
      </c>
      <c r="G49" s="95">
        <v>4</v>
      </c>
      <c r="H49" s="6">
        <v>5</v>
      </c>
      <c r="I49" s="30">
        <v>4</v>
      </c>
      <c r="J49" s="100">
        <v>9</v>
      </c>
      <c r="K49" s="95">
        <v>9</v>
      </c>
      <c r="L49" s="6">
        <v>10</v>
      </c>
      <c r="M49" s="30">
        <v>10</v>
      </c>
      <c r="N49" s="100"/>
      <c r="O49" s="95"/>
      <c r="P49" s="6"/>
      <c r="Q49" s="30"/>
      <c r="R49" s="100"/>
      <c r="S49" s="1"/>
      <c r="T49" s="1"/>
      <c r="U49" s="1"/>
      <c r="V49" s="1"/>
      <c r="W49" s="1"/>
      <c r="X49" s="1"/>
      <c r="Y49" s="1"/>
      <c r="Z49" s="30"/>
      <c r="AA49" s="35"/>
      <c r="AB49" s="2">
        <v>37.38</v>
      </c>
      <c r="AC49" s="16">
        <f t="shared" si="0"/>
        <v>208.62</v>
      </c>
    </row>
    <row r="50" spans="1:29" ht="15.75">
      <c r="A50" s="15">
        <f>Prezentace!A52</f>
        <v>10</v>
      </c>
      <c r="B50" s="81" t="str">
        <f>Prezentace!B52</f>
        <v>P</v>
      </c>
      <c r="C50" s="68" t="str">
        <f>Prezentace!C52</f>
        <v>Matějka</v>
      </c>
      <c r="D50" s="75" t="str">
        <f>Prezentace!D52</f>
        <v>Milan</v>
      </c>
      <c r="E50" s="91">
        <v>190</v>
      </c>
      <c r="F50" s="6">
        <v>5</v>
      </c>
      <c r="G50" s="95">
        <v>5</v>
      </c>
      <c r="H50" s="6">
        <v>0</v>
      </c>
      <c r="I50" s="30">
        <v>3</v>
      </c>
      <c r="J50" s="100">
        <v>8</v>
      </c>
      <c r="K50" s="95">
        <v>0</v>
      </c>
      <c r="L50" s="6">
        <v>9</v>
      </c>
      <c r="M50" s="30">
        <v>8</v>
      </c>
      <c r="N50" s="100"/>
      <c r="O50" s="95"/>
      <c r="P50" s="6"/>
      <c r="Q50" s="30"/>
      <c r="R50" s="100"/>
      <c r="S50" s="1"/>
      <c r="T50" s="1"/>
      <c r="U50" s="1"/>
      <c r="V50" s="1"/>
      <c r="W50" s="1"/>
      <c r="X50" s="1"/>
      <c r="Y50" s="1"/>
      <c r="Z50" s="30"/>
      <c r="AA50" s="35"/>
      <c r="AB50" s="2">
        <v>100.82</v>
      </c>
      <c r="AC50" s="16">
        <f t="shared" si="0"/>
        <v>127.18</v>
      </c>
    </row>
    <row r="51" spans="1:29" ht="15.75">
      <c r="A51" s="15">
        <f>Prezentace!A53</f>
        <v>13</v>
      </c>
      <c r="B51" s="81" t="str">
        <f>Prezentace!B53</f>
        <v>P</v>
      </c>
      <c r="C51" s="68" t="str">
        <f>Prezentace!C53</f>
        <v>Mesároš</v>
      </c>
      <c r="D51" s="75" t="str">
        <f>Prezentace!D53</f>
        <v>Ondřej</v>
      </c>
      <c r="E51" s="89">
        <v>180</v>
      </c>
      <c r="F51" s="6">
        <v>4</v>
      </c>
      <c r="G51" s="95">
        <v>4</v>
      </c>
      <c r="H51" s="6">
        <v>4</v>
      </c>
      <c r="I51" s="30">
        <v>4</v>
      </c>
      <c r="J51" s="100">
        <v>9</v>
      </c>
      <c r="K51" s="95">
        <v>7</v>
      </c>
      <c r="L51" s="6">
        <v>10</v>
      </c>
      <c r="M51" s="30">
        <v>10</v>
      </c>
      <c r="N51" s="100"/>
      <c r="O51" s="95"/>
      <c r="P51" s="6"/>
      <c r="Q51" s="30"/>
      <c r="R51" s="100"/>
      <c r="S51" s="1"/>
      <c r="T51" s="1"/>
      <c r="U51" s="1"/>
      <c r="V51" s="1"/>
      <c r="W51" s="1"/>
      <c r="X51" s="1"/>
      <c r="Y51" s="1"/>
      <c r="Z51" s="30"/>
      <c r="AA51" s="35"/>
      <c r="AB51" s="2">
        <v>45.71</v>
      </c>
      <c r="AC51" s="16">
        <f t="shared" si="0"/>
        <v>186.29</v>
      </c>
    </row>
    <row r="52" spans="1:29" ht="15.75">
      <c r="A52" s="15">
        <f>Prezentace!A54</f>
        <v>30</v>
      </c>
      <c r="B52" s="81" t="str">
        <f>Prezentace!B54</f>
        <v>P</v>
      </c>
      <c r="C52" s="68" t="str">
        <f>Prezentace!C54</f>
        <v>Mesároš</v>
      </c>
      <c r="D52" s="75" t="str">
        <f>Prezentace!D54</f>
        <v>Štefan</v>
      </c>
      <c r="E52" s="89">
        <v>190</v>
      </c>
      <c r="F52" s="6">
        <v>4</v>
      </c>
      <c r="G52" s="95">
        <v>0</v>
      </c>
      <c r="H52" s="6">
        <v>4</v>
      </c>
      <c r="I52" s="30">
        <v>4</v>
      </c>
      <c r="J52" s="100">
        <v>8</v>
      </c>
      <c r="K52" s="95">
        <v>8</v>
      </c>
      <c r="L52" s="6">
        <v>10</v>
      </c>
      <c r="M52" s="30">
        <v>10</v>
      </c>
      <c r="N52" s="100"/>
      <c r="O52" s="95"/>
      <c r="P52" s="6"/>
      <c r="Q52" s="30"/>
      <c r="R52" s="100"/>
      <c r="S52" s="1"/>
      <c r="T52" s="1"/>
      <c r="U52" s="1"/>
      <c r="V52" s="1"/>
      <c r="W52" s="1"/>
      <c r="X52" s="1"/>
      <c r="Y52" s="1"/>
      <c r="Z52" s="30"/>
      <c r="AA52" s="35"/>
      <c r="AB52" s="2">
        <v>33.04</v>
      </c>
      <c r="AC52" s="16">
        <f t="shared" si="0"/>
        <v>204.96</v>
      </c>
    </row>
    <row r="53" spans="1:29" ht="15.75">
      <c r="A53" s="15">
        <f>Prezentace!A55</f>
        <v>14</v>
      </c>
      <c r="B53" s="81" t="str">
        <f>Prezentace!B55</f>
        <v>PCC</v>
      </c>
      <c r="C53" s="68" t="str">
        <f>Prezentace!C55</f>
        <v>Mesároš</v>
      </c>
      <c r="D53" s="75" t="str">
        <f>Prezentace!D55</f>
        <v>Ondřej</v>
      </c>
      <c r="E53" s="89">
        <v>190</v>
      </c>
      <c r="F53" s="6">
        <v>5</v>
      </c>
      <c r="G53" s="95">
        <v>5</v>
      </c>
      <c r="H53" s="6">
        <v>5</v>
      </c>
      <c r="I53" s="30">
        <v>5</v>
      </c>
      <c r="J53" s="100">
        <v>10</v>
      </c>
      <c r="K53" s="95">
        <v>10</v>
      </c>
      <c r="L53" s="6">
        <v>10</v>
      </c>
      <c r="M53" s="30">
        <v>9</v>
      </c>
      <c r="N53" s="100"/>
      <c r="O53" s="95"/>
      <c r="P53" s="6"/>
      <c r="Q53" s="30"/>
      <c r="R53" s="100"/>
      <c r="S53" s="1"/>
      <c r="T53" s="1"/>
      <c r="U53" s="1"/>
      <c r="V53" s="1"/>
      <c r="W53" s="1"/>
      <c r="X53" s="1"/>
      <c r="Y53" s="1"/>
      <c r="Z53" s="30"/>
      <c r="AA53" s="35"/>
      <c r="AB53" s="2">
        <v>28.76</v>
      </c>
      <c r="AC53" s="16">
        <f t="shared" si="0"/>
        <v>220.24</v>
      </c>
    </row>
    <row r="54" spans="1:29" ht="15.75">
      <c r="A54" s="15">
        <f>Prezentace!A56</f>
        <v>31</v>
      </c>
      <c r="B54" s="81" t="str">
        <f>Prezentace!B56</f>
        <v>PCC</v>
      </c>
      <c r="C54" s="68" t="str">
        <f>Prezentace!C56</f>
        <v>Mesároš</v>
      </c>
      <c r="D54" s="75" t="str">
        <f>Prezentace!D56</f>
        <v>Štefan</v>
      </c>
      <c r="E54" s="89">
        <v>190</v>
      </c>
      <c r="F54" s="6">
        <v>5</v>
      </c>
      <c r="G54" s="95">
        <v>4</v>
      </c>
      <c r="H54" s="6">
        <v>5</v>
      </c>
      <c r="I54" s="30">
        <v>5</v>
      </c>
      <c r="J54" s="100">
        <v>9</v>
      </c>
      <c r="K54" s="95">
        <v>9</v>
      </c>
      <c r="L54" s="6">
        <v>10</v>
      </c>
      <c r="M54" s="30">
        <v>9</v>
      </c>
      <c r="N54" s="100"/>
      <c r="O54" s="95"/>
      <c r="P54" s="6"/>
      <c r="Q54" s="30"/>
      <c r="R54" s="100"/>
      <c r="S54" s="1"/>
      <c r="T54" s="1"/>
      <c r="U54" s="1"/>
      <c r="V54" s="1"/>
      <c r="W54" s="1"/>
      <c r="X54" s="1"/>
      <c r="Y54" s="1"/>
      <c r="Z54" s="30"/>
      <c r="AA54" s="35"/>
      <c r="AB54" s="2">
        <v>35.67</v>
      </c>
      <c r="AC54" s="16">
        <f t="shared" si="0"/>
        <v>210.32999999999998</v>
      </c>
    </row>
    <row r="55" spans="1:29" ht="15.75">
      <c r="A55" s="15">
        <f>Prezentace!A57</f>
        <v>46</v>
      </c>
      <c r="B55" s="81" t="str">
        <f>Prezentace!B57</f>
        <v>P</v>
      </c>
      <c r="C55" s="68" t="str">
        <f>Prezentace!C57</f>
        <v>Mironiuk</v>
      </c>
      <c r="D55" s="75" t="str">
        <f>Prezentace!D57</f>
        <v>Zdeněk</v>
      </c>
      <c r="E55" s="89">
        <v>190</v>
      </c>
      <c r="F55" s="6">
        <v>4</v>
      </c>
      <c r="G55" s="95">
        <v>4</v>
      </c>
      <c r="H55" s="6">
        <v>4</v>
      </c>
      <c r="I55" s="30">
        <v>4</v>
      </c>
      <c r="J55" s="100">
        <v>10</v>
      </c>
      <c r="K55" s="95">
        <v>8</v>
      </c>
      <c r="L55" s="6">
        <v>8</v>
      </c>
      <c r="M55" s="30">
        <v>0</v>
      </c>
      <c r="N55" s="100"/>
      <c r="O55" s="95"/>
      <c r="P55" s="6"/>
      <c r="Q55" s="30"/>
      <c r="R55" s="100"/>
      <c r="S55" s="1"/>
      <c r="T55" s="1"/>
      <c r="U55" s="1"/>
      <c r="V55" s="1"/>
      <c r="W55" s="1"/>
      <c r="X55" s="1"/>
      <c r="Y55" s="1"/>
      <c r="Z55" s="30"/>
      <c r="AA55" s="35"/>
      <c r="AB55" s="2">
        <v>38.08</v>
      </c>
      <c r="AC55" s="16">
        <f t="shared" si="0"/>
        <v>193.92000000000002</v>
      </c>
    </row>
    <row r="56" spans="1:29" ht="15.75">
      <c r="A56" s="15">
        <f>Prezentace!A58</f>
        <v>47</v>
      </c>
      <c r="B56" s="81" t="str">
        <f>Prezentace!B58</f>
        <v>R</v>
      </c>
      <c r="C56" s="68" t="str">
        <f>Prezentace!C58</f>
        <v>Mironiuk</v>
      </c>
      <c r="D56" s="75" t="str">
        <f>Prezentace!D58</f>
        <v>Zdeněk</v>
      </c>
      <c r="E56" s="89">
        <v>190</v>
      </c>
      <c r="F56" s="6">
        <v>5</v>
      </c>
      <c r="G56" s="95">
        <v>5</v>
      </c>
      <c r="H56" s="6">
        <v>5</v>
      </c>
      <c r="I56" s="30">
        <v>4</v>
      </c>
      <c r="J56" s="100">
        <v>10</v>
      </c>
      <c r="K56" s="95">
        <v>8</v>
      </c>
      <c r="L56" s="6">
        <v>10</v>
      </c>
      <c r="M56" s="30">
        <v>8</v>
      </c>
      <c r="N56" s="100"/>
      <c r="O56" s="95"/>
      <c r="P56" s="6"/>
      <c r="Q56" s="30"/>
      <c r="R56" s="100"/>
      <c r="S56" s="1"/>
      <c r="T56" s="1"/>
      <c r="U56" s="1"/>
      <c r="V56" s="1"/>
      <c r="W56" s="1"/>
      <c r="X56" s="1"/>
      <c r="Y56" s="1"/>
      <c r="Z56" s="30"/>
      <c r="AA56" s="35"/>
      <c r="AB56" s="2">
        <v>49.2</v>
      </c>
      <c r="AC56" s="16">
        <f t="shared" si="0"/>
        <v>195.8</v>
      </c>
    </row>
    <row r="57" spans="1:29" ht="15.75">
      <c r="A57" s="15">
        <f>Prezentace!A59</f>
        <v>48</v>
      </c>
      <c r="B57" s="81" t="str">
        <f>Prezentace!B59</f>
        <v>P</v>
      </c>
      <c r="C57" s="68" t="str">
        <f>Prezentace!C59</f>
        <v>Pechová</v>
      </c>
      <c r="D57" s="75" t="str">
        <f>Prezentace!D59</f>
        <v>Hana</v>
      </c>
      <c r="E57" s="89">
        <v>190</v>
      </c>
      <c r="F57" s="6">
        <v>4</v>
      </c>
      <c r="G57" s="95">
        <v>4</v>
      </c>
      <c r="H57" s="6">
        <v>5</v>
      </c>
      <c r="I57" s="30">
        <v>3</v>
      </c>
      <c r="J57" s="100">
        <v>8</v>
      </c>
      <c r="K57" s="95">
        <v>8</v>
      </c>
      <c r="L57" s="6">
        <v>10</v>
      </c>
      <c r="M57" s="30">
        <v>10</v>
      </c>
      <c r="N57" s="100"/>
      <c r="O57" s="95"/>
      <c r="P57" s="6"/>
      <c r="Q57" s="30"/>
      <c r="R57" s="100"/>
      <c r="S57" s="1"/>
      <c r="T57" s="1"/>
      <c r="U57" s="1"/>
      <c r="V57" s="1"/>
      <c r="W57" s="1"/>
      <c r="X57" s="1"/>
      <c r="Y57" s="1"/>
      <c r="Z57" s="30"/>
      <c r="AA57" s="35"/>
      <c r="AB57" s="2">
        <v>39.05</v>
      </c>
      <c r="AC57" s="16">
        <f t="shared" si="0"/>
        <v>202.95</v>
      </c>
    </row>
    <row r="58" spans="1:29" ht="15.75">
      <c r="A58" s="15">
        <f>Prezentace!A60</f>
        <v>49</v>
      </c>
      <c r="B58" s="81" t="str">
        <f>Prezentace!B60</f>
        <v>R</v>
      </c>
      <c r="C58" s="68" t="str">
        <f>Prezentace!C60</f>
        <v>Pechová</v>
      </c>
      <c r="D58" s="75" t="str">
        <f>Prezentace!D60</f>
        <v>Hana</v>
      </c>
      <c r="E58" s="89">
        <v>190</v>
      </c>
      <c r="F58" s="6">
        <v>3</v>
      </c>
      <c r="G58" s="95">
        <v>3</v>
      </c>
      <c r="H58" s="6">
        <v>5</v>
      </c>
      <c r="I58" s="30">
        <v>5</v>
      </c>
      <c r="J58" s="100">
        <v>9</v>
      </c>
      <c r="K58" s="95">
        <v>0</v>
      </c>
      <c r="L58" s="6">
        <v>10</v>
      </c>
      <c r="M58" s="30">
        <v>9</v>
      </c>
      <c r="N58" s="100"/>
      <c r="O58" s="95"/>
      <c r="P58" s="6"/>
      <c r="Q58" s="30"/>
      <c r="R58" s="100"/>
      <c r="S58" s="1"/>
      <c r="T58" s="1"/>
      <c r="U58" s="1"/>
      <c r="V58" s="1"/>
      <c r="W58" s="1"/>
      <c r="X58" s="1"/>
      <c r="Y58" s="1"/>
      <c r="Z58" s="30"/>
      <c r="AA58" s="35"/>
      <c r="AB58" s="2">
        <v>61.15</v>
      </c>
      <c r="AC58" s="16">
        <f t="shared" si="0"/>
        <v>172.85</v>
      </c>
    </row>
    <row r="59" spans="1:29" ht="15.75">
      <c r="A59" s="15">
        <f>Prezentace!A61</f>
        <v>26</v>
      </c>
      <c r="B59" s="81" t="str">
        <f>Prezentace!B61</f>
        <v>P</v>
      </c>
      <c r="C59" s="68" t="str">
        <f>Prezentace!C61</f>
        <v>Petržílka</v>
      </c>
      <c r="D59" s="75" t="str">
        <f>Prezentace!D61</f>
        <v>Miloslav</v>
      </c>
      <c r="E59" s="89">
        <v>190</v>
      </c>
      <c r="F59" s="6">
        <v>4</v>
      </c>
      <c r="G59" s="95">
        <v>4</v>
      </c>
      <c r="H59" s="6">
        <v>4</v>
      </c>
      <c r="I59" s="30">
        <v>4</v>
      </c>
      <c r="J59" s="100">
        <v>9</v>
      </c>
      <c r="K59" s="95">
        <v>8</v>
      </c>
      <c r="L59" s="6">
        <v>10</v>
      </c>
      <c r="M59" s="30">
        <v>9</v>
      </c>
      <c r="N59" s="100"/>
      <c r="O59" s="95"/>
      <c r="P59" s="6"/>
      <c r="Q59" s="30"/>
      <c r="R59" s="100"/>
      <c r="S59" s="1"/>
      <c r="T59" s="1"/>
      <c r="U59" s="1"/>
      <c r="V59" s="1"/>
      <c r="W59" s="1"/>
      <c r="X59" s="1"/>
      <c r="Y59" s="1"/>
      <c r="Z59" s="30"/>
      <c r="AA59" s="35"/>
      <c r="AB59" s="2">
        <v>59.95</v>
      </c>
      <c r="AC59" s="16">
        <f t="shared" si="0"/>
        <v>182.05</v>
      </c>
    </row>
    <row r="60" spans="1:29" ht="15.75">
      <c r="A60" s="15">
        <f>Prezentace!A62</f>
        <v>62</v>
      </c>
      <c r="B60" s="81" t="str">
        <f>Prezentace!B62</f>
        <v>P</v>
      </c>
      <c r="C60" s="68" t="str">
        <f>Prezentace!C62</f>
        <v>Pražáková</v>
      </c>
      <c r="D60" s="75" t="str">
        <f>Prezentace!D62</f>
        <v>Lenka</v>
      </c>
      <c r="E60" s="89">
        <v>180</v>
      </c>
      <c r="F60" s="6">
        <v>3</v>
      </c>
      <c r="G60" s="95">
        <v>0</v>
      </c>
      <c r="H60" s="6">
        <v>3</v>
      </c>
      <c r="I60" s="30">
        <v>0</v>
      </c>
      <c r="J60" s="100">
        <v>8</v>
      </c>
      <c r="K60" s="95">
        <v>8</v>
      </c>
      <c r="L60" s="6">
        <v>8</v>
      </c>
      <c r="M60" s="30">
        <v>8</v>
      </c>
      <c r="N60" s="100"/>
      <c r="O60" s="95"/>
      <c r="P60" s="6"/>
      <c r="Q60" s="30"/>
      <c r="R60" s="100"/>
      <c r="S60" s="1"/>
      <c r="T60" s="1"/>
      <c r="U60" s="1"/>
      <c r="V60" s="1"/>
      <c r="W60" s="1"/>
      <c r="X60" s="1"/>
      <c r="Y60" s="1"/>
      <c r="Z60" s="30"/>
      <c r="AA60" s="35"/>
      <c r="AB60" s="2">
        <v>65.93</v>
      </c>
      <c r="AC60" s="16">
        <f t="shared" si="0"/>
        <v>152.07</v>
      </c>
    </row>
    <row r="61" spans="1:29" ht="15.75">
      <c r="A61" s="15">
        <f>Prezentace!A63</f>
        <v>3</v>
      </c>
      <c r="B61" s="81" t="str">
        <f>Prezentace!B63</f>
        <v>P</v>
      </c>
      <c r="C61" s="68" t="str">
        <f>Prezentace!C63</f>
        <v>Seitl</v>
      </c>
      <c r="D61" s="75" t="str">
        <f>Prezentace!D63</f>
        <v>Aleš</v>
      </c>
      <c r="E61" s="89">
        <v>190</v>
      </c>
      <c r="F61" s="6">
        <v>4</v>
      </c>
      <c r="G61" s="95">
        <v>3</v>
      </c>
      <c r="H61" s="6">
        <v>4</v>
      </c>
      <c r="I61" s="30">
        <v>4</v>
      </c>
      <c r="J61" s="100">
        <v>8</v>
      </c>
      <c r="K61" s="95">
        <v>8</v>
      </c>
      <c r="L61" s="6">
        <v>10</v>
      </c>
      <c r="M61" s="30">
        <v>9</v>
      </c>
      <c r="N61" s="100"/>
      <c r="O61" s="95"/>
      <c r="P61" s="6"/>
      <c r="Q61" s="30"/>
      <c r="R61" s="100"/>
      <c r="S61" s="1"/>
      <c r="T61" s="1"/>
      <c r="U61" s="1"/>
      <c r="V61" s="1"/>
      <c r="W61" s="1"/>
      <c r="X61" s="1"/>
      <c r="Y61" s="1"/>
      <c r="Z61" s="30"/>
      <c r="AA61" s="35"/>
      <c r="AB61" s="2">
        <v>42.98</v>
      </c>
      <c r="AC61" s="16">
        <f t="shared" si="0"/>
        <v>197.02</v>
      </c>
    </row>
    <row r="62" spans="1:29" ht="15.75">
      <c r="A62" s="15">
        <f>Prezentace!A64</f>
        <v>65</v>
      </c>
      <c r="B62" s="81" t="str">
        <f>Prezentace!B64</f>
        <v>P</v>
      </c>
      <c r="C62" s="68" t="str">
        <f>Prezentace!C64</f>
        <v>Seitl</v>
      </c>
      <c r="D62" s="75" t="str">
        <f>Prezentace!D64</f>
        <v>Karel</v>
      </c>
      <c r="E62" s="89">
        <v>190</v>
      </c>
      <c r="F62" s="6">
        <v>5</v>
      </c>
      <c r="G62" s="95">
        <v>4</v>
      </c>
      <c r="H62" s="6">
        <v>4</v>
      </c>
      <c r="I62" s="30">
        <v>3</v>
      </c>
      <c r="J62" s="100">
        <v>10</v>
      </c>
      <c r="K62" s="95">
        <v>8</v>
      </c>
      <c r="L62" s="6">
        <v>10</v>
      </c>
      <c r="M62" s="30">
        <v>10</v>
      </c>
      <c r="N62" s="100"/>
      <c r="O62" s="95"/>
      <c r="P62" s="6"/>
      <c r="Q62" s="30"/>
      <c r="R62" s="100"/>
      <c r="S62" s="1"/>
      <c r="T62" s="1"/>
      <c r="U62" s="1"/>
      <c r="V62" s="1"/>
      <c r="W62" s="1"/>
      <c r="X62" s="1"/>
      <c r="Y62" s="1"/>
      <c r="Z62" s="30"/>
      <c r="AA62" s="35"/>
      <c r="AB62" s="2">
        <v>50.49</v>
      </c>
      <c r="AC62" s="16">
        <f t="shared" si="0"/>
        <v>193.51</v>
      </c>
    </row>
    <row r="63" spans="1:29" ht="15.75">
      <c r="A63" s="15">
        <f>Prezentace!A65</f>
        <v>4</v>
      </c>
      <c r="B63" s="81" t="str">
        <f>Prezentace!B65</f>
        <v>R</v>
      </c>
      <c r="C63" s="68" t="str">
        <f>Prezentace!C65</f>
        <v>Seitl</v>
      </c>
      <c r="D63" s="75" t="str">
        <f>Prezentace!D65</f>
        <v>Aleš</v>
      </c>
      <c r="E63" s="89">
        <v>190</v>
      </c>
      <c r="F63" s="6">
        <v>4</v>
      </c>
      <c r="G63" s="95">
        <v>4</v>
      </c>
      <c r="H63" s="6">
        <v>4</v>
      </c>
      <c r="I63" s="30">
        <v>3</v>
      </c>
      <c r="J63" s="100">
        <v>10</v>
      </c>
      <c r="K63" s="95">
        <v>10</v>
      </c>
      <c r="L63" s="6">
        <v>10</v>
      </c>
      <c r="M63" s="30">
        <v>9</v>
      </c>
      <c r="N63" s="100"/>
      <c r="O63" s="95"/>
      <c r="P63" s="6"/>
      <c r="Q63" s="30"/>
      <c r="R63" s="100"/>
      <c r="S63" s="1"/>
      <c r="T63" s="1"/>
      <c r="U63" s="1"/>
      <c r="V63" s="1"/>
      <c r="W63" s="1"/>
      <c r="X63" s="1"/>
      <c r="Y63" s="1"/>
      <c r="Z63" s="30"/>
      <c r="AA63" s="35"/>
      <c r="AB63" s="2">
        <v>53.58</v>
      </c>
      <c r="AC63" s="16">
        <f t="shared" si="0"/>
        <v>190.42000000000002</v>
      </c>
    </row>
    <row r="64" spans="1:29" ht="15.75">
      <c r="A64" s="15">
        <f>Prezentace!A66</f>
        <v>64</v>
      </c>
      <c r="B64" s="81" t="str">
        <f>Prezentace!B66</f>
        <v>P</v>
      </c>
      <c r="C64" s="68" t="str">
        <f>Prezentace!C66</f>
        <v>Seitlová</v>
      </c>
      <c r="D64" s="75" t="str">
        <f>Prezentace!D66</f>
        <v>Monika</v>
      </c>
      <c r="E64" s="89">
        <v>190</v>
      </c>
      <c r="F64" s="6">
        <v>4</v>
      </c>
      <c r="G64" s="95">
        <v>0</v>
      </c>
      <c r="H64" s="6">
        <v>4</v>
      </c>
      <c r="I64" s="30">
        <v>3</v>
      </c>
      <c r="J64" s="100">
        <v>8</v>
      </c>
      <c r="K64" s="95">
        <v>0</v>
      </c>
      <c r="L64" s="6">
        <v>10</v>
      </c>
      <c r="M64" s="30">
        <v>8</v>
      </c>
      <c r="N64" s="100"/>
      <c r="O64" s="95"/>
      <c r="P64" s="6"/>
      <c r="Q64" s="30"/>
      <c r="R64" s="100"/>
      <c r="S64" s="1"/>
      <c r="T64" s="1"/>
      <c r="U64" s="1"/>
      <c r="V64" s="1"/>
      <c r="W64" s="1"/>
      <c r="X64" s="1"/>
      <c r="Y64" s="1"/>
      <c r="Z64" s="30"/>
      <c r="AA64" s="35"/>
      <c r="AB64" s="2">
        <v>62.63</v>
      </c>
      <c r="AC64" s="16">
        <f t="shared" si="0"/>
        <v>164.37</v>
      </c>
    </row>
    <row r="65" spans="1:29" ht="15.75">
      <c r="A65" s="15">
        <f>Prezentace!A67</f>
        <v>24</v>
      </c>
      <c r="B65" s="81" t="str">
        <f>Prezentace!B67</f>
        <v>P</v>
      </c>
      <c r="C65" s="68" t="str">
        <f>Prezentace!C67</f>
        <v>Smejkal</v>
      </c>
      <c r="D65" s="75" t="str">
        <f>Prezentace!D67</f>
        <v>Martin</v>
      </c>
      <c r="E65" s="89">
        <v>190</v>
      </c>
      <c r="F65" s="6">
        <v>5</v>
      </c>
      <c r="G65" s="95">
        <v>4</v>
      </c>
      <c r="H65" s="6">
        <v>4</v>
      </c>
      <c r="I65" s="30">
        <v>0</v>
      </c>
      <c r="J65" s="100">
        <v>9</v>
      </c>
      <c r="K65" s="95">
        <v>8</v>
      </c>
      <c r="L65" s="6">
        <v>10</v>
      </c>
      <c r="M65" s="30">
        <v>9</v>
      </c>
      <c r="N65" s="100"/>
      <c r="O65" s="95"/>
      <c r="P65" s="6"/>
      <c r="Q65" s="30"/>
      <c r="R65" s="100"/>
      <c r="S65" s="1"/>
      <c r="T65" s="1"/>
      <c r="U65" s="1"/>
      <c r="V65" s="1"/>
      <c r="W65" s="1"/>
      <c r="X65" s="1"/>
      <c r="Y65" s="1"/>
      <c r="Z65" s="30"/>
      <c r="AA65" s="35"/>
      <c r="AB65" s="2">
        <v>29.14</v>
      </c>
      <c r="AC65" s="16">
        <f t="shared" si="0"/>
        <v>209.86</v>
      </c>
    </row>
    <row r="66" spans="1:29" ht="15.75">
      <c r="A66" s="15">
        <f>Prezentace!A68</f>
        <v>50</v>
      </c>
      <c r="B66" s="81" t="str">
        <f>Prezentace!B68</f>
        <v>P</v>
      </c>
      <c r="C66" s="68" t="str">
        <f>Prezentace!C68</f>
        <v>Sokolík</v>
      </c>
      <c r="D66" s="75" t="str">
        <f>Prezentace!D68</f>
        <v>Jaroslav</v>
      </c>
      <c r="E66" s="89">
        <v>190</v>
      </c>
      <c r="F66" s="6">
        <v>5</v>
      </c>
      <c r="G66" s="95">
        <v>4</v>
      </c>
      <c r="H66" s="6">
        <v>5</v>
      </c>
      <c r="I66" s="30">
        <v>4</v>
      </c>
      <c r="J66" s="100">
        <v>10</v>
      </c>
      <c r="K66" s="95">
        <v>8</v>
      </c>
      <c r="L66" s="6">
        <v>10</v>
      </c>
      <c r="M66" s="30">
        <v>10</v>
      </c>
      <c r="N66" s="100"/>
      <c r="O66" s="95"/>
      <c r="P66" s="6"/>
      <c r="Q66" s="30"/>
      <c r="R66" s="100"/>
      <c r="S66" s="1"/>
      <c r="T66" s="1"/>
      <c r="U66" s="1"/>
      <c r="V66" s="1"/>
      <c r="W66" s="1"/>
      <c r="X66" s="1"/>
      <c r="Y66" s="1"/>
      <c r="Z66" s="30"/>
      <c r="AA66" s="35"/>
      <c r="AB66" s="2">
        <v>37.61</v>
      </c>
      <c r="AC66" s="16">
        <f t="shared" si="0"/>
        <v>208.39</v>
      </c>
    </row>
    <row r="67" spans="1:29" ht="15.75">
      <c r="A67" s="15">
        <f>Prezentace!A69</f>
        <v>41</v>
      </c>
      <c r="B67" s="81" t="str">
        <f>Prezentace!B69</f>
        <v>P</v>
      </c>
      <c r="C67" s="68" t="str">
        <f>Prezentace!C69</f>
        <v>Švec</v>
      </c>
      <c r="D67" s="75" t="str">
        <f>Prezentace!D69</f>
        <v>Jaroslav</v>
      </c>
      <c r="E67" s="89">
        <v>180</v>
      </c>
      <c r="F67" s="6">
        <v>3</v>
      </c>
      <c r="G67" s="95">
        <v>0</v>
      </c>
      <c r="H67" s="6">
        <v>3</v>
      </c>
      <c r="I67" s="30">
        <v>0</v>
      </c>
      <c r="J67" s="100">
        <v>9</v>
      </c>
      <c r="K67" s="95">
        <v>9</v>
      </c>
      <c r="L67" s="6">
        <v>10</v>
      </c>
      <c r="M67" s="30">
        <v>0</v>
      </c>
      <c r="N67" s="100"/>
      <c r="O67" s="95"/>
      <c r="P67" s="6"/>
      <c r="Q67" s="30"/>
      <c r="R67" s="100"/>
      <c r="S67" s="1"/>
      <c r="T67" s="1"/>
      <c r="U67" s="1"/>
      <c r="V67" s="1"/>
      <c r="W67" s="1"/>
      <c r="X67" s="1"/>
      <c r="Y67" s="1"/>
      <c r="Z67" s="30"/>
      <c r="AA67" s="35"/>
      <c r="AB67" s="2">
        <v>58.3</v>
      </c>
      <c r="AC67" s="16">
        <f t="shared" si="0"/>
        <v>155.7</v>
      </c>
    </row>
    <row r="68" spans="1:29" ht="15.75">
      <c r="A68" s="15">
        <f>Prezentace!A70</f>
        <v>17</v>
      </c>
      <c r="B68" s="81" t="str">
        <f>Prezentace!B70</f>
        <v>P</v>
      </c>
      <c r="C68" s="68" t="str">
        <f>Prezentace!C70</f>
        <v>Tesař</v>
      </c>
      <c r="D68" s="75" t="str">
        <f>Prezentace!D70</f>
        <v>Bohumil</v>
      </c>
      <c r="E68" s="89">
        <v>190</v>
      </c>
      <c r="F68" s="6">
        <v>4</v>
      </c>
      <c r="G68" s="95">
        <v>0</v>
      </c>
      <c r="H68" s="6">
        <v>3</v>
      </c>
      <c r="I68" s="30">
        <v>0</v>
      </c>
      <c r="J68" s="100">
        <v>8</v>
      </c>
      <c r="K68" s="95">
        <v>6</v>
      </c>
      <c r="L68" s="6">
        <v>8</v>
      </c>
      <c r="M68" s="30">
        <v>0</v>
      </c>
      <c r="N68" s="100"/>
      <c r="O68" s="95"/>
      <c r="P68" s="6"/>
      <c r="Q68" s="30"/>
      <c r="R68" s="100"/>
      <c r="S68" s="1"/>
      <c r="T68" s="1"/>
      <c r="U68" s="1"/>
      <c r="V68" s="1"/>
      <c r="W68" s="1"/>
      <c r="X68" s="1"/>
      <c r="Y68" s="1"/>
      <c r="Z68" s="30"/>
      <c r="AA68" s="35"/>
      <c r="AB68" s="2">
        <v>123.08</v>
      </c>
      <c r="AC68" s="16">
        <f t="shared" si="0"/>
        <v>95.92</v>
      </c>
    </row>
    <row r="69" spans="1:29" ht="15.75">
      <c r="A69" s="15">
        <f>Prezentace!A71</f>
        <v>52</v>
      </c>
      <c r="B69" s="81" t="str">
        <f>Prezentace!B71</f>
        <v>P</v>
      </c>
      <c r="C69" s="68" t="str">
        <f>Prezentace!C71</f>
        <v>Vaněk</v>
      </c>
      <c r="D69" s="75" t="str">
        <f>Prezentace!D71</f>
        <v>Josef</v>
      </c>
      <c r="E69" s="89">
        <v>190</v>
      </c>
      <c r="F69" s="6">
        <v>4</v>
      </c>
      <c r="G69" s="95">
        <v>3</v>
      </c>
      <c r="H69" s="6">
        <v>5</v>
      </c>
      <c r="I69" s="30">
        <v>4</v>
      </c>
      <c r="J69" s="100">
        <v>10</v>
      </c>
      <c r="K69" s="95">
        <v>10</v>
      </c>
      <c r="L69" s="6">
        <v>9</v>
      </c>
      <c r="M69" s="30">
        <v>8</v>
      </c>
      <c r="N69" s="100"/>
      <c r="O69" s="95"/>
      <c r="P69" s="6"/>
      <c r="Q69" s="30"/>
      <c r="R69" s="100"/>
      <c r="S69" s="1"/>
      <c r="T69" s="1"/>
      <c r="U69" s="1"/>
      <c r="V69" s="1"/>
      <c r="W69" s="1"/>
      <c r="X69" s="1"/>
      <c r="Y69" s="1"/>
      <c r="Z69" s="30"/>
      <c r="AA69" s="35"/>
      <c r="AB69" s="2">
        <v>47.17</v>
      </c>
      <c r="AC69" s="16">
        <f aca="true" t="shared" si="1" ref="AC69:AC98">SUM(E69:AA69)-AB69</f>
        <v>195.82999999999998</v>
      </c>
    </row>
    <row r="70" spans="1:29" ht="15.75">
      <c r="A70" s="15">
        <f>Prezentace!A72</f>
        <v>7</v>
      </c>
      <c r="B70" s="81" t="str">
        <f>Prezentace!B72</f>
        <v>P</v>
      </c>
      <c r="C70" s="68" t="str">
        <f>Prezentace!C72</f>
        <v>Vejslík</v>
      </c>
      <c r="D70" s="75" t="str">
        <f>Prezentace!D72</f>
        <v>Vladimír</v>
      </c>
      <c r="E70" s="89">
        <v>190</v>
      </c>
      <c r="F70" s="6">
        <v>5</v>
      </c>
      <c r="G70" s="95">
        <v>4</v>
      </c>
      <c r="H70" s="6">
        <v>5</v>
      </c>
      <c r="I70" s="30">
        <v>4</v>
      </c>
      <c r="J70" s="100">
        <v>9</v>
      </c>
      <c r="K70" s="95">
        <v>7</v>
      </c>
      <c r="L70" s="6">
        <v>9</v>
      </c>
      <c r="M70" s="30">
        <v>9</v>
      </c>
      <c r="N70" s="100"/>
      <c r="O70" s="95"/>
      <c r="P70" s="6"/>
      <c r="Q70" s="30"/>
      <c r="R70" s="100"/>
      <c r="S70" s="1"/>
      <c r="T70" s="1"/>
      <c r="U70" s="1"/>
      <c r="V70" s="1"/>
      <c r="W70" s="1"/>
      <c r="X70" s="1"/>
      <c r="Y70" s="1"/>
      <c r="Z70" s="30"/>
      <c r="AA70" s="35"/>
      <c r="AB70" s="2">
        <v>40.13</v>
      </c>
      <c r="AC70" s="16">
        <f t="shared" si="1"/>
        <v>201.87</v>
      </c>
    </row>
    <row r="71" spans="1:29" ht="15.75">
      <c r="A71" s="15">
        <f>Prezentace!A73</f>
        <v>9</v>
      </c>
      <c r="B71" s="81" t="str">
        <f>Prezentace!B73</f>
        <v>P</v>
      </c>
      <c r="C71" s="68" t="str">
        <f>Prezentace!C73</f>
        <v>Wrzecionko</v>
      </c>
      <c r="D71" s="75" t="str">
        <f>Prezentace!D73</f>
        <v>Albert</v>
      </c>
      <c r="E71" s="89">
        <v>190</v>
      </c>
      <c r="F71" s="6">
        <v>5</v>
      </c>
      <c r="G71" s="95">
        <v>4</v>
      </c>
      <c r="H71" s="6">
        <v>4</v>
      </c>
      <c r="I71" s="30">
        <v>3</v>
      </c>
      <c r="J71" s="100">
        <v>7</v>
      </c>
      <c r="K71" s="95">
        <v>7</v>
      </c>
      <c r="L71" s="6">
        <v>0</v>
      </c>
      <c r="M71" s="30">
        <v>0</v>
      </c>
      <c r="N71" s="100"/>
      <c r="O71" s="95"/>
      <c r="P71" s="6"/>
      <c r="Q71" s="30"/>
      <c r="R71" s="100"/>
      <c r="S71" s="1"/>
      <c r="T71" s="1"/>
      <c r="U71" s="1"/>
      <c r="V71" s="1"/>
      <c r="W71" s="1"/>
      <c r="X71" s="1"/>
      <c r="Y71" s="1"/>
      <c r="Z71" s="30"/>
      <c r="AA71" s="35"/>
      <c r="AB71" s="2">
        <v>102.89</v>
      </c>
      <c r="AC71" s="16">
        <f t="shared" si="1"/>
        <v>117.11</v>
      </c>
    </row>
    <row r="72" spans="1:29" ht="15.75">
      <c r="A72" s="15">
        <f>Prezentace!A74</f>
        <v>5</v>
      </c>
      <c r="B72" s="81" t="str">
        <f>Prezentace!B74</f>
        <v>P</v>
      </c>
      <c r="C72" s="68" t="str">
        <f>Prezentace!C74</f>
        <v>Získal</v>
      </c>
      <c r="D72" s="75" t="str">
        <f>Prezentace!D74</f>
        <v>Karel</v>
      </c>
      <c r="E72" s="89">
        <v>190</v>
      </c>
      <c r="F72" s="6">
        <v>5</v>
      </c>
      <c r="G72" s="95">
        <v>4</v>
      </c>
      <c r="H72" s="6">
        <v>4</v>
      </c>
      <c r="I72" s="30">
        <v>3</v>
      </c>
      <c r="J72" s="100">
        <v>9</v>
      </c>
      <c r="K72" s="95">
        <v>9</v>
      </c>
      <c r="L72" s="6">
        <v>10</v>
      </c>
      <c r="M72" s="30">
        <v>9</v>
      </c>
      <c r="N72" s="100"/>
      <c r="O72" s="95"/>
      <c r="P72" s="6"/>
      <c r="Q72" s="30"/>
      <c r="R72" s="100"/>
      <c r="S72" s="1"/>
      <c r="T72" s="1"/>
      <c r="U72" s="1"/>
      <c r="V72" s="1"/>
      <c r="W72" s="1"/>
      <c r="X72" s="1"/>
      <c r="Y72" s="1"/>
      <c r="Z72" s="30"/>
      <c r="AA72" s="35"/>
      <c r="AB72" s="2">
        <v>63.91</v>
      </c>
      <c r="AC72" s="16">
        <f t="shared" si="1"/>
        <v>179.09</v>
      </c>
    </row>
    <row r="73" spans="1:29" ht="15.75">
      <c r="A73" s="15">
        <f>Prezentace!A75</f>
        <v>6</v>
      </c>
      <c r="B73" s="81" t="str">
        <f>Prezentace!B75</f>
        <v>R</v>
      </c>
      <c r="C73" s="68" t="str">
        <f>Prezentace!C75</f>
        <v>Získal</v>
      </c>
      <c r="D73" s="75" t="str">
        <f>Prezentace!D75</f>
        <v>Karel</v>
      </c>
      <c r="E73" s="89">
        <v>190</v>
      </c>
      <c r="F73" s="6">
        <v>4</v>
      </c>
      <c r="G73" s="95">
        <v>3</v>
      </c>
      <c r="H73" s="6">
        <v>5</v>
      </c>
      <c r="I73" s="30">
        <v>3</v>
      </c>
      <c r="J73" s="100">
        <v>9</v>
      </c>
      <c r="K73" s="95">
        <v>8</v>
      </c>
      <c r="L73" s="6">
        <v>10</v>
      </c>
      <c r="M73" s="30">
        <v>9</v>
      </c>
      <c r="N73" s="100"/>
      <c r="O73" s="95"/>
      <c r="P73" s="6"/>
      <c r="Q73" s="30"/>
      <c r="R73" s="100"/>
      <c r="S73" s="1"/>
      <c r="T73" s="1"/>
      <c r="U73" s="1"/>
      <c r="V73" s="1"/>
      <c r="W73" s="1"/>
      <c r="X73" s="1"/>
      <c r="Y73" s="1"/>
      <c r="Z73" s="30"/>
      <c r="AA73" s="35"/>
      <c r="AB73" s="2">
        <v>58.78</v>
      </c>
      <c r="AC73" s="16">
        <f t="shared" si="1"/>
        <v>182.22</v>
      </c>
    </row>
    <row r="74" spans="1:29" ht="15.75">
      <c r="A74" s="15">
        <f>Prezentace!A76</f>
        <v>21</v>
      </c>
      <c r="B74" s="81" t="str">
        <f>Prezentace!B76</f>
        <v>P</v>
      </c>
      <c r="C74" s="68" t="str">
        <f>Prezentace!C76</f>
        <v>Žemlička</v>
      </c>
      <c r="D74" s="75" t="str">
        <f>Prezentace!D76</f>
        <v>Ladislav</v>
      </c>
      <c r="E74" s="89">
        <v>190</v>
      </c>
      <c r="F74" s="6">
        <v>4</v>
      </c>
      <c r="G74" s="95">
        <v>4</v>
      </c>
      <c r="H74" s="6">
        <v>0</v>
      </c>
      <c r="I74" s="30">
        <v>0</v>
      </c>
      <c r="J74" s="100">
        <v>8</v>
      </c>
      <c r="K74" s="95">
        <v>7</v>
      </c>
      <c r="L74" s="6">
        <v>9</v>
      </c>
      <c r="M74" s="30">
        <v>9</v>
      </c>
      <c r="N74" s="100"/>
      <c r="O74" s="95"/>
      <c r="P74" s="6"/>
      <c r="Q74" s="30"/>
      <c r="R74" s="100"/>
      <c r="S74" s="1"/>
      <c r="T74" s="1"/>
      <c r="U74" s="1"/>
      <c r="V74" s="1"/>
      <c r="W74" s="1"/>
      <c r="X74" s="1"/>
      <c r="Y74" s="1"/>
      <c r="Z74" s="30"/>
      <c r="AA74" s="35"/>
      <c r="AB74" s="2">
        <v>58.05</v>
      </c>
      <c r="AC74" s="16">
        <f t="shared" si="1"/>
        <v>172.95</v>
      </c>
    </row>
    <row r="75" spans="1:29" ht="15.75">
      <c r="A75" s="15">
        <f>Prezentace!A77</f>
        <v>72</v>
      </c>
      <c r="B75" s="81" t="str">
        <f>Prezentace!B77</f>
        <v>P</v>
      </c>
      <c r="C75" s="68" t="str">
        <f>Prezentace!C77</f>
        <v>Žemličková</v>
      </c>
      <c r="D75" s="75" t="str">
        <f>Prezentace!D77</f>
        <v>Marie</v>
      </c>
      <c r="E75" s="89">
        <v>190</v>
      </c>
      <c r="F75" s="6">
        <v>3</v>
      </c>
      <c r="G75" s="95">
        <v>0</v>
      </c>
      <c r="H75" s="6">
        <v>4</v>
      </c>
      <c r="I75" s="30">
        <v>4</v>
      </c>
      <c r="J75" s="100">
        <v>10</v>
      </c>
      <c r="K75" s="95">
        <v>9</v>
      </c>
      <c r="L75" s="6">
        <v>8</v>
      </c>
      <c r="M75" s="30">
        <v>0</v>
      </c>
      <c r="N75" s="100"/>
      <c r="O75" s="95"/>
      <c r="P75" s="6"/>
      <c r="Q75" s="30"/>
      <c r="R75" s="100"/>
      <c r="S75" s="1"/>
      <c r="T75" s="1"/>
      <c r="U75" s="1"/>
      <c r="V75" s="1"/>
      <c r="W75" s="1"/>
      <c r="X75" s="1"/>
      <c r="Y75" s="1"/>
      <c r="Z75" s="30"/>
      <c r="AA75" s="35"/>
      <c r="AB75" s="2">
        <v>53.92</v>
      </c>
      <c r="AC75" s="16">
        <f t="shared" si="1"/>
        <v>174.07999999999998</v>
      </c>
    </row>
    <row r="76" spans="1:29" ht="15.75">
      <c r="A76" s="15">
        <f>Prezentace!A78</f>
        <v>73</v>
      </c>
      <c r="B76" s="81" t="str">
        <f>Prezentace!B78</f>
        <v>PCC</v>
      </c>
      <c r="C76" s="68" t="str">
        <f>Prezentace!C78</f>
        <v>Seitl</v>
      </c>
      <c r="D76" s="75" t="str">
        <f>Prezentace!D78</f>
        <v>Aleš</v>
      </c>
      <c r="E76" s="89">
        <v>190</v>
      </c>
      <c r="F76" s="6">
        <v>4</v>
      </c>
      <c r="G76" s="95">
        <v>4</v>
      </c>
      <c r="H76" s="6">
        <v>5</v>
      </c>
      <c r="I76" s="30">
        <v>4</v>
      </c>
      <c r="J76" s="100">
        <v>10</v>
      </c>
      <c r="K76" s="95">
        <v>10</v>
      </c>
      <c r="L76" s="6">
        <v>10</v>
      </c>
      <c r="M76" s="30">
        <v>10</v>
      </c>
      <c r="N76" s="100"/>
      <c r="O76" s="95"/>
      <c r="P76" s="6"/>
      <c r="Q76" s="30"/>
      <c r="R76" s="100"/>
      <c r="S76" s="1"/>
      <c r="T76" s="1"/>
      <c r="U76" s="1"/>
      <c r="V76" s="1"/>
      <c r="W76" s="1"/>
      <c r="X76" s="1"/>
      <c r="Y76" s="1"/>
      <c r="Z76" s="30"/>
      <c r="AA76" s="35"/>
      <c r="AB76" s="2">
        <v>26.13</v>
      </c>
      <c r="AC76" s="16">
        <f t="shared" si="1"/>
        <v>220.87</v>
      </c>
    </row>
    <row r="77" spans="1:29" ht="15.75">
      <c r="A77" s="15">
        <f>Prezentace!A79</f>
        <v>74</v>
      </c>
      <c r="B77" s="81" t="str">
        <f>Prezentace!B79</f>
        <v>R</v>
      </c>
      <c r="C77" s="68" t="str">
        <f>Prezentace!C79</f>
        <v>Smejkal</v>
      </c>
      <c r="D77" s="75" t="str">
        <f>Prezentace!D79</f>
        <v>Martin</v>
      </c>
      <c r="E77" s="89">
        <v>190</v>
      </c>
      <c r="F77" s="6">
        <v>5</v>
      </c>
      <c r="G77" s="95">
        <v>4</v>
      </c>
      <c r="H77" s="6">
        <v>5</v>
      </c>
      <c r="I77" s="30">
        <v>4</v>
      </c>
      <c r="J77" s="100">
        <v>10</v>
      </c>
      <c r="K77" s="95">
        <v>9</v>
      </c>
      <c r="L77" s="6">
        <v>10</v>
      </c>
      <c r="M77" s="30">
        <v>10</v>
      </c>
      <c r="N77" s="100"/>
      <c r="O77" s="95"/>
      <c r="P77" s="6"/>
      <c r="Q77" s="30"/>
      <c r="R77" s="100"/>
      <c r="S77" s="1"/>
      <c r="T77" s="1"/>
      <c r="U77" s="1"/>
      <c r="V77" s="1"/>
      <c r="W77" s="1"/>
      <c r="X77" s="1"/>
      <c r="Y77" s="1"/>
      <c r="Z77" s="30"/>
      <c r="AA77" s="35"/>
      <c r="AB77" s="2">
        <v>47.12</v>
      </c>
      <c r="AC77" s="16">
        <f t="shared" si="1"/>
        <v>199.88</v>
      </c>
    </row>
    <row r="78" spans="1:29" ht="15.75">
      <c r="A78" s="15">
        <f>Prezentace!A80</f>
        <v>75</v>
      </c>
      <c r="B78" s="81" t="str">
        <f>Prezentace!B80</f>
        <v>P</v>
      </c>
      <c r="C78" s="68">
        <f>Prezentace!C80</f>
        <v>0</v>
      </c>
      <c r="D78" s="75">
        <f>Prezentace!D80</f>
        <v>0</v>
      </c>
      <c r="E78" s="89"/>
      <c r="F78" s="6"/>
      <c r="G78" s="95"/>
      <c r="H78" s="6"/>
      <c r="I78" s="30"/>
      <c r="J78" s="100"/>
      <c r="K78" s="95"/>
      <c r="L78" s="6"/>
      <c r="M78" s="30"/>
      <c r="N78" s="100"/>
      <c r="O78" s="95"/>
      <c r="P78" s="6"/>
      <c r="Q78" s="30"/>
      <c r="R78" s="100"/>
      <c r="S78" s="1"/>
      <c r="T78" s="1"/>
      <c r="U78" s="1"/>
      <c r="V78" s="1"/>
      <c r="W78" s="1"/>
      <c r="X78" s="1"/>
      <c r="Y78" s="1"/>
      <c r="Z78" s="30"/>
      <c r="AA78" s="35"/>
      <c r="AB78" s="2"/>
      <c r="AC78" s="16">
        <f t="shared" si="1"/>
        <v>0</v>
      </c>
    </row>
    <row r="79" spans="1:29" ht="15.75">
      <c r="A79" s="15">
        <f>Prezentace!A81</f>
        <v>76</v>
      </c>
      <c r="B79" s="81" t="str">
        <f>Prezentace!B81</f>
        <v>P</v>
      </c>
      <c r="C79" s="68">
        <f>Prezentace!C81</f>
        <v>0</v>
      </c>
      <c r="D79" s="75">
        <f>Prezentace!D81</f>
        <v>0</v>
      </c>
      <c r="E79" s="89"/>
      <c r="F79" s="6"/>
      <c r="G79" s="95"/>
      <c r="H79" s="6"/>
      <c r="I79" s="30"/>
      <c r="J79" s="100"/>
      <c r="K79" s="95"/>
      <c r="L79" s="6"/>
      <c r="M79" s="30"/>
      <c r="N79" s="100"/>
      <c r="O79" s="95"/>
      <c r="P79" s="6"/>
      <c r="Q79" s="30"/>
      <c r="R79" s="100"/>
      <c r="S79" s="1"/>
      <c r="T79" s="1"/>
      <c r="U79" s="1"/>
      <c r="V79" s="1"/>
      <c r="W79" s="1"/>
      <c r="X79" s="1"/>
      <c r="Y79" s="1"/>
      <c r="Z79" s="30"/>
      <c r="AA79" s="35"/>
      <c r="AB79" s="2"/>
      <c r="AC79" s="16">
        <f t="shared" si="1"/>
        <v>0</v>
      </c>
    </row>
    <row r="80" spans="1:29" ht="15.75">
      <c r="A80" s="15">
        <f>Prezentace!A82</f>
        <v>77</v>
      </c>
      <c r="B80" s="81" t="str">
        <f>Prezentace!B82</f>
        <v>P</v>
      </c>
      <c r="C80" s="68">
        <f>Prezentace!C82</f>
        <v>0</v>
      </c>
      <c r="D80" s="75">
        <f>Prezentace!D82</f>
        <v>0</v>
      </c>
      <c r="E80" s="89"/>
      <c r="F80" s="6"/>
      <c r="G80" s="95"/>
      <c r="H80" s="6"/>
      <c r="I80" s="30"/>
      <c r="J80" s="100"/>
      <c r="K80" s="95"/>
      <c r="L80" s="6"/>
      <c r="M80" s="30"/>
      <c r="N80" s="100"/>
      <c r="O80" s="95"/>
      <c r="P80" s="6"/>
      <c r="Q80" s="30"/>
      <c r="R80" s="100"/>
      <c r="S80" s="1"/>
      <c r="T80" s="1"/>
      <c r="U80" s="1"/>
      <c r="V80" s="1"/>
      <c r="W80" s="1"/>
      <c r="X80" s="1"/>
      <c r="Y80" s="1"/>
      <c r="Z80" s="30"/>
      <c r="AA80" s="35"/>
      <c r="AB80" s="2"/>
      <c r="AC80" s="16">
        <f t="shared" si="1"/>
        <v>0</v>
      </c>
    </row>
    <row r="81" spans="1:29" ht="15.75">
      <c r="A81" s="15">
        <f>Prezentace!A83</f>
        <v>78</v>
      </c>
      <c r="B81" s="81" t="str">
        <f>Prezentace!B83</f>
        <v>P</v>
      </c>
      <c r="C81" s="68">
        <f>Prezentace!C83</f>
        <v>0</v>
      </c>
      <c r="D81" s="75">
        <f>Prezentace!D83</f>
        <v>0</v>
      </c>
      <c r="E81" s="89"/>
      <c r="F81" s="6"/>
      <c r="G81" s="95"/>
      <c r="H81" s="6"/>
      <c r="I81" s="30"/>
      <c r="J81" s="100"/>
      <c r="K81" s="95"/>
      <c r="L81" s="6"/>
      <c r="M81" s="30"/>
      <c r="N81" s="100"/>
      <c r="O81" s="95"/>
      <c r="P81" s="6"/>
      <c r="Q81" s="30"/>
      <c r="R81" s="100"/>
      <c r="S81" s="1"/>
      <c r="T81" s="1"/>
      <c r="U81" s="1"/>
      <c r="V81" s="1"/>
      <c r="W81" s="1"/>
      <c r="X81" s="1"/>
      <c r="Y81" s="1"/>
      <c r="Z81" s="30"/>
      <c r="AA81" s="35"/>
      <c r="AB81" s="2"/>
      <c r="AC81" s="16">
        <f t="shared" si="1"/>
        <v>0</v>
      </c>
    </row>
    <row r="82" spans="1:29" ht="15.75">
      <c r="A82" s="15">
        <f>Prezentace!A84</f>
        <v>79</v>
      </c>
      <c r="B82" s="81" t="str">
        <f>Prezentace!B84</f>
        <v>P</v>
      </c>
      <c r="C82" s="68">
        <f>Prezentace!C84</f>
        <v>0</v>
      </c>
      <c r="D82" s="75">
        <f>Prezentace!D84</f>
        <v>0</v>
      </c>
      <c r="E82" s="89"/>
      <c r="F82" s="6"/>
      <c r="G82" s="95"/>
      <c r="H82" s="6"/>
      <c r="I82" s="30"/>
      <c r="J82" s="100"/>
      <c r="K82" s="95"/>
      <c r="L82" s="6"/>
      <c r="M82" s="30"/>
      <c r="N82" s="100"/>
      <c r="O82" s="95"/>
      <c r="P82" s="6"/>
      <c r="Q82" s="30"/>
      <c r="R82" s="100"/>
      <c r="S82" s="1"/>
      <c r="T82" s="1"/>
      <c r="U82" s="1"/>
      <c r="V82" s="1"/>
      <c r="W82" s="1"/>
      <c r="X82" s="1"/>
      <c r="Y82" s="1"/>
      <c r="Z82" s="30"/>
      <c r="AA82" s="35"/>
      <c r="AB82" s="2"/>
      <c r="AC82" s="16">
        <f t="shared" si="1"/>
        <v>0</v>
      </c>
    </row>
    <row r="83" spans="1:29" ht="15.75">
      <c r="A83" s="15">
        <f>Prezentace!A85</f>
        <v>80</v>
      </c>
      <c r="B83" s="81" t="str">
        <f>Prezentace!B85</f>
        <v>P</v>
      </c>
      <c r="C83" s="68">
        <f>Prezentace!C85</f>
        <v>0</v>
      </c>
      <c r="D83" s="75">
        <f>Prezentace!D85</f>
        <v>0</v>
      </c>
      <c r="E83" s="124"/>
      <c r="F83" s="125"/>
      <c r="G83" s="126"/>
      <c r="H83" s="125"/>
      <c r="I83" s="127"/>
      <c r="J83" s="128"/>
      <c r="K83" s="126"/>
      <c r="L83" s="125"/>
      <c r="M83" s="127"/>
      <c r="N83" s="128"/>
      <c r="O83" s="126"/>
      <c r="P83" s="125"/>
      <c r="Q83" s="127"/>
      <c r="R83" s="128"/>
      <c r="S83" s="129"/>
      <c r="T83" s="129"/>
      <c r="U83" s="129"/>
      <c r="V83" s="129"/>
      <c r="W83" s="129"/>
      <c r="X83" s="129"/>
      <c r="Y83" s="129"/>
      <c r="Z83" s="127"/>
      <c r="AA83" s="130"/>
      <c r="AB83" s="131"/>
      <c r="AC83" s="16">
        <f t="shared" si="1"/>
        <v>0</v>
      </c>
    </row>
    <row r="84" spans="1:29" ht="15.75">
      <c r="A84" s="15">
        <f>Prezentace!A86</f>
        <v>81</v>
      </c>
      <c r="B84" s="81" t="str">
        <f>Prezentace!B86</f>
        <v>P</v>
      </c>
      <c r="C84" s="68">
        <f>Prezentace!C86</f>
        <v>0</v>
      </c>
      <c r="D84" s="75">
        <f>Prezentace!D86</f>
        <v>0</v>
      </c>
      <c r="E84" s="124"/>
      <c r="F84" s="125"/>
      <c r="G84" s="126"/>
      <c r="H84" s="125"/>
      <c r="I84" s="127"/>
      <c r="J84" s="128"/>
      <c r="K84" s="126"/>
      <c r="L84" s="125"/>
      <c r="M84" s="127"/>
      <c r="N84" s="128"/>
      <c r="O84" s="126"/>
      <c r="P84" s="125"/>
      <c r="Q84" s="127"/>
      <c r="R84" s="128"/>
      <c r="S84" s="129"/>
      <c r="T84" s="129"/>
      <c r="U84" s="129"/>
      <c r="V84" s="129"/>
      <c r="W84" s="129"/>
      <c r="X84" s="129"/>
      <c r="Y84" s="129"/>
      <c r="Z84" s="127"/>
      <c r="AA84" s="130"/>
      <c r="AB84" s="131"/>
      <c r="AC84" s="16">
        <f t="shared" si="1"/>
        <v>0</v>
      </c>
    </row>
    <row r="85" spans="1:29" ht="15.75">
      <c r="A85" s="15">
        <f>Prezentace!A87</f>
        <v>82</v>
      </c>
      <c r="B85" s="81" t="str">
        <f>Prezentace!B87</f>
        <v>P</v>
      </c>
      <c r="C85" s="68">
        <f>Prezentace!C87</f>
        <v>0</v>
      </c>
      <c r="D85" s="75">
        <f>Prezentace!D87</f>
        <v>0</v>
      </c>
      <c r="E85" s="124"/>
      <c r="F85" s="125"/>
      <c r="G85" s="126"/>
      <c r="H85" s="125"/>
      <c r="I85" s="127"/>
      <c r="J85" s="128"/>
      <c r="K85" s="126"/>
      <c r="L85" s="125"/>
      <c r="M85" s="127"/>
      <c r="N85" s="128"/>
      <c r="O85" s="126"/>
      <c r="P85" s="125"/>
      <c r="Q85" s="127"/>
      <c r="R85" s="128"/>
      <c r="S85" s="129"/>
      <c r="T85" s="129"/>
      <c r="U85" s="129"/>
      <c r="V85" s="129"/>
      <c r="W85" s="129"/>
      <c r="X85" s="129"/>
      <c r="Y85" s="129"/>
      <c r="Z85" s="127"/>
      <c r="AA85" s="130"/>
      <c r="AB85" s="131"/>
      <c r="AC85" s="16">
        <f t="shared" si="1"/>
        <v>0</v>
      </c>
    </row>
    <row r="86" spans="1:29" ht="15.75">
      <c r="A86" s="15">
        <f>Prezentace!A88</f>
        <v>83</v>
      </c>
      <c r="B86" s="81" t="str">
        <f>Prezentace!B88</f>
        <v>P</v>
      </c>
      <c r="C86" s="68">
        <f>Prezentace!C88</f>
        <v>0</v>
      </c>
      <c r="D86" s="75">
        <f>Prezentace!D88</f>
        <v>0</v>
      </c>
      <c r="E86" s="124"/>
      <c r="F86" s="125"/>
      <c r="G86" s="126"/>
      <c r="H86" s="125"/>
      <c r="I86" s="127"/>
      <c r="J86" s="128"/>
      <c r="K86" s="126"/>
      <c r="L86" s="125"/>
      <c r="M86" s="127"/>
      <c r="N86" s="128"/>
      <c r="O86" s="126"/>
      <c r="P86" s="125"/>
      <c r="Q86" s="127"/>
      <c r="R86" s="128"/>
      <c r="S86" s="129"/>
      <c r="T86" s="129"/>
      <c r="U86" s="129"/>
      <c r="V86" s="129"/>
      <c r="W86" s="129"/>
      <c r="X86" s="129"/>
      <c r="Y86" s="129"/>
      <c r="Z86" s="127"/>
      <c r="AA86" s="130"/>
      <c r="AB86" s="131"/>
      <c r="AC86" s="16">
        <f t="shared" si="1"/>
        <v>0</v>
      </c>
    </row>
    <row r="87" spans="1:29" ht="15.75">
      <c r="A87" s="15">
        <f>Prezentace!A89</f>
        <v>84</v>
      </c>
      <c r="B87" s="81" t="str">
        <f>Prezentace!B89</f>
        <v>P</v>
      </c>
      <c r="C87" s="68">
        <f>Prezentace!C89</f>
        <v>0</v>
      </c>
      <c r="D87" s="75">
        <f>Prezentace!D89</f>
        <v>0</v>
      </c>
      <c r="E87" s="124"/>
      <c r="F87" s="125"/>
      <c r="G87" s="126"/>
      <c r="H87" s="125"/>
      <c r="I87" s="127"/>
      <c r="J87" s="128"/>
      <c r="K87" s="126"/>
      <c r="L87" s="125"/>
      <c r="M87" s="127"/>
      <c r="N87" s="128"/>
      <c r="O87" s="126"/>
      <c r="P87" s="125"/>
      <c r="Q87" s="127"/>
      <c r="R87" s="128"/>
      <c r="S87" s="129"/>
      <c r="T87" s="129"/>
      <c r="U87" s="129"/>
      <c r="V87" s="129"/>
      <c r="W87" s="129"/>
      <c r="X87" s="129"/>
      <c r="Y87" s="129"/>
      <c r="Z87" s="127"/>
      <c r="AA87" s="130"/>
      <c r="AB87" s="131"/>
      <c r="AC87" s="16">
        <f t="shared" si="1"/>
        <v>0</v>
      </c>
    </row>
    <row r="88" spans="1:29" ht="15.75">
      <c r="A88" s="15">
        <f>Prezentace!A90</f>
        <v>85</v>
      </c>
      <c r="B88" s="81" t="str">
        <f>Prezentace!B90</f>
        <v>P</v>
      </c>
      <c r="C88" s="68">
        <f>Prezentace!C90</f>
        <v>0</v>
      </c>
      <c r="D88" s="75">
        <f>Prezentace!D90</f>
        <v>0</v>
      </c>
      <c r="E88" s="124"/>
      <c r="F88" s="125"/>
      <c r="G88" s="126"/>
      <c r="H88" s="125"/>
      <c r="I88" s="127"/>
      <c r="J88" s="128"/>
      <c r="K88" s="126"/>
      <c r="L88" s="125"/>
      <c r="M88" s="127"/>
      <c r="N88" s="128"/>
      <c r="O88" s="126"/>
      <c r="P88" s="125"/>
      <c r="Q88" s="127"/>
      <c r="R88" s="128"/>
      <c r="S88" s="129"/>
      <c r="T88" s="129"/>
      <c r="U88" s="129"/>
      <c r="V88" s="129"/>
      <c r="W88" s="129"/>
      <c r="X88" s="129"/>
      <c r="Y88" s="129"/>
      <c r="Z88" s="127"/>
      <c r="AA88" s="130"/>
      <c r="AB88" s="131"/>
      <c r="AC88" s="16">
        <f t="shared" si="1"/>
        <v>0</v>
      </c>
    </row>
    <row r="89" spans="1:29" ht="15.75">
      <c r="A89" s="15">
        <f>Prezentace!A91</f>
        <v>86</v>
      </c>
      <c r="B89" s="81" t="str">
        <f>Prezentace!B91</f>
        <v>P</v>
      </c>
      <c r="C89" s="68">
        <f>Prezentace!C91</f>
        <v>0</v>
      </c>
      <c r="D89" s="75">
        <f>Prezentace!D91</f>
        <v>0</v>
      </c>
      <c r="E89" s="124"/>
      <c r="F89" s="125"/>
      <c r="G89" s="126"/>
      <c r="H89" s="125"/>
      <c r="I89" s="127"/>
      <c r="J89" s="128"/>
      <c r="K89" s="126"/>
      <c r="L89" s="125"/>
      <c r="M89" s="127"/>
      <c r="N89" s="128"/>
      <c r="O89" s="126"/>
      <c r="P89" s="125"/>
      <c r="Q89" s="127"/>
      <c r="R89" s="128"/>
      <c r="S89" s="129"/>
      <c r="T89" s="129"/>
      <c r="U89" s="129"/>
      <c r="V89" s="129"/>
      <c r="W89" s="129"/>
      <c r="X89" s="129"/>
      <c r="Y89" s="129"/>
      <c r="Z89" s="127"/>
      <c r="AA89" s="130"/>
      <c r="AB89" s="131"/>
      <c r="AC89" s="16">
        <f t="shared" si="1"/>
        <v>0</v>
      </c>
    </row>
    <row r="90" spans="1:29" ht="15.75">
      <c r="A90" s="15">
        <f>Prezentace!A92</f>
        <v>87</v>
      </c>
      <c r="B90" s="81" t="str">
        <f>Prezentace!B92</f>
        <v>P</v>
      </c>
      <c r="C90" s="68">
        <f>Prezentace!C92</f>
        <v>0</v>
      </c>
      <c r="D90" s="75">
        <f>Prezentace!D92</f>
        <v>0</v>
      </c>
      <c r="E90" s="124"/>
      <c r="F90" s="125"/>
      <c r="G90" s="126"/>
      <c r="H90" s="125"/>
      <c r="I90" s="127"/>
      <c r="J90" s="128"/>
      <c r="K90" s="126"/>
      <c r="L90" s="125"/>
      <c r="M90" s="127"/>
      <c r="N90" s="128"/>
      <c r="O90" s="126"/>
      <c r="P90" s="125"/>
      <c r="Q90" s="127"/>
      <c r="R90" s="128"/>
      <c r="S90" s="129"/>
      <c r="T90" s="129"/>
      <c r="U90" s="129"/>
      <c r="V90" s="129"/>
      <c r="W90" s="129"/>
      <c r="X90" s="129"/>
      <c r="Y90" s="129"/>
      <c r="Z90" s="127"/>
      <c r="AA90" s="130"/>
      <c r="AB90" s="131"/>
      <c r="AC90" s="16">
        <f t="shared" si="1"/>
        <v>0</v>
      </c>
    </row>
    <row r="91" spans="1:29" ht="15.75">
      <c r="A91" s="15">
        <f>Prezentace!A93</f>
        <v>88</v>
      </c>
      <c r="B91" s="81" t="str">
        <f>Prezentace!B93</f>
        <v>P</v>
      </c>
      <c r="C91" s="68">
        <f>Prezentace!C93</f>
        <v>0</v>
      </c>
      <c r="D91" s="75">
        <f>Prezentace!D93</f>
        <v>0</v>
      </c>
      <c r="E91" s="124"/>
      <c r="F91" s="125"/>
      <c r="G91" s="126"/>
      <c r="H91" s="125"/>
      <c r="I91" s="127"/>
      <c r="J91" s="128"/>
      <c r="K91" s="126"/>
      <c r="L91" s="125"/>
      <c r="M91" s="127"/>
      <c r="N91" s="128"/>
      <c r="O91" s="126"/>
      <c r="P91" s="125"/>
      <c r="Q91" s="127"/>
      <c r="R91" s="128"/>
      <c r="S91" s="129"/>
      <c r="T91" s="129"/>
      <c r="U91" s="129"/>
      <c r="V91" s="129"/>
      <c r="W91" s="129"/>
      <c r="X91" s="129"/>
      <c r="Y91" s="129"/>
      <c r="Z91" s="127"/>
      <c r="AA91" s="130"/>
      <c r="AB91" s="131"/>
      <c r="AC91" s="16">
        <f t="shared" si="1"/>
        <v>0</v>
      </c>
    </row>
    <row r="92" spans="1:29" ht="15.75">
      <c r="A92" s="15">
        <f>Prezentace!A94</f>
        <v>89</v>
      </c>
      <c r="B92" s="81" t="str">
        <f>Prezentace!B94</f>
        <v>P</v>
      </c>
      <c r="C92" s="68">
        <f>Prezentace!C94</f>
        <v>0</v>
      </c>
      <c r="D92" s="75">
        <f>Prezentace!D94</f>
        <v>0</v>
      </c>
      <c r="E92" s="124"/>
      <c r="F92" s="125"/>
      <c r="G92" s="126"/>
      <c r="H92" s="125"/>
      <c r="I92" s="127"/>
      <c r="J92" s="128"/>
      <c r="K92" s="126"/>
      <c r="L92" s="125"/>
      <c r="M92" s="127"/>
      <c r="N92" s="128"/>
      <c r="O92" s="126"/>
      <c r="P92" s="125"/>
      <c r="Q92" s="127"/>
      <c r="R92" s="128"/>
      <c r="S92" s="129"/>
      <c r="T92" s="129"/>
      <c r="U92" s="129"/>
      <c r="V92" s="129"/>
      <c r="W92" s="129"/>
      <c r="X92" s="129"/>
      <c r="Y92" s="129"/>
      <c r="Z92" s="127"/>
      <c r="AA92" s="130"/>
      <c r="AB92" s="131"/>
      <c r="AC92" s="16">
        <f t="shared" si="1"/>
        <v>0</v>
      </c>
    </row>
    <row r="93" spans="1:29" ht="15.75">
      <c r="A93" s="15">
        <f>Prezentace!A95</f>
        <v>90</v>
      </c>
      <c r="B93" s="81" t="str">
        <f>Prezentace!B95</f>
        <v>P</v>
      </c>
      <c r="C93" s="68">
        <f>Prezentace!C95</f>
        <v>0</v>
      </c>
      <c r="D93" s="75">
        <f>Prezentace!D95</f>
        <v>0</v>
      </c>
      <c r="E93" s="124"/>
      <c r="F93" s="125"/>
      <c r="G93" s="126"/>
      <c r="H93" s="125"/>
      <c r="I93" s="127"/>
      <c r="J93" s="128"/>
      <c r="K93" s="126"/>
      <c r="L93" s="125"/>
      <c r="M93" s="127"/>
      <c r="N93" s="128"/>
      <c r="O93" s="126"/>
      <c r="P93" s="125"/>
      <c r="Q93" s="127"/>
      <c r="R93" s="128"/>
      <c r="S93" s="129"/>
      <c r="T93" s="129"/>
      <c r="U93" s="129"/>
      <c r="V93" s="129"/>
      <c r="W93" s="129"/>
      <c r="X93" s="129"/>
      <c r="Y93" s="129"/>
      <c r="Z93" s="127"/>
      <c r="AA93" s="130"/>
      <c r="AB93" s="131"/>
      <c r="AC93" s="16">
        <f t="shared" si="1"/>
        <v>0</v>
      </c>
    </row>
    <row r="94" spans="1:29" ht="15.75">
      <c r="A94" s="15">
        <f>Prezentace!A96</f>
        <v>91</v>
      </c>
      <c r="B94" s="81" t="str">
        <f>Prezentace!B96</f>
        <v>P</v>
      </c>
      <c r="C94" s="68">
        <f>Prezentace!C96</f>
        <v>0</v>
      </c>
      <c r="D94" s="75">
        <f>Prezentace!D96</f>
        <v>0</v>
      </c>
      <c r="E94" s="124"/>
      <c r="F94" s="125"/>
      <c r="G94" s="126"/>
      <c r="H94" s="125"/>
      <c r="I94" s="127"/>
      <c r="J94" s="128"/>
      <c r="K94" s="126"/>
      <c r="L94" s="125"/>
      <c r="M94" s="127"/>
      <c r="N94" s="128"/>
      <c r="O94" s="126"/>
      <c r="P94" s="125"/>
      <c r="Q94" s="127"/>
      <c r="R94" s="128"/>
      <c r="S94" s="129"/>
      <c r="T94" s="129"/>
      <c r="U94" s="129"/>
      <c r="V94" s="129"/>
      <c r="W94" s="129"/>
      <c r="X94" s="129"/>
      <c r="Y94" s="129"/>
      <c r="Z94" s="127"/>
      <c r="AA94" s="130"/>
      <c r="AB94" s="131"/>
      <c r="AC94" s="16">
        <f t="shared" si="1"/>
        <v>0</v>
      </c>
    </row>
    <row r="95" spans="1:29" ht="15.75">
      <c r="A95" s="15">
        <f>Prezentace!A97</f>
        <v>92</v>
      </c>
      <c r="B95" s="81" t="str">
        <f>Prezentace!B97</f>
        <v>P</v>
      </c>
      <c r="C95" s="68">
        <f>Prezentace!C97</f>
        <v>0</v>
      </c>
      <c r="D95" s="75">
        <f>Prezentace!D97</f>
        <v>0</v>
      </c>
      <c r="E95" s="124"/>
      <c r="F95" s="125"/>
      <c r="G95" s="126"/>
      <c r="H95" s="125"/>
      <c r="I95" s="127"/>
      <c r="J95" s="128"/>
      <c r="K95" s="126"/>
      <c r="L95" s="125"/>
      <c r="M95" s="127"/>
      <c r="N95" s="128"/>
      <c r="O95" s="126"/>
      <c r="P95" s="125"/>
      <c r="Q95" s="127"/>
      <c r="R95" s="128"/>
      <c r="S95" s="129"/>
      <c r="T95" s="129"/>
      <c r="U95" s="129"/>
      <c r="V95" s="129"/>
      <c r="W95" s="129"/>
      <c r="X95" s="129"/>
      <c r="Y95" s="129"/>
      <c r="Z95" s="127"/>
      <c r="AA95" s="130"/>
      <c r="AB95" s="131"/>
      <c r="AC95" s="16">
        <f t="shared" si="1"/>
        <v>0</v>
      </c>
    </row>
    <row r="96" spans="1:29" ht="15.75">
      <c r="A96" s="15">
        <f>Prezentace!A98</f>
        <v>93</v>
      </c>
      <c r="B96" s="81" t="str">
        <f>Prezentace!B98</f>
        <v>P</v>
      </c>
      <c r="C96" s="68">
        <f>Prezentace!C98</f>
        <v>0</v>
      </c>
      <c r="D96" s="75">
        <f>Prezentace!D98</f>
        <v>0</v>
      </c>
      <c r="E96" s="124"/>
      <c r="F96" s="125"/>
      <c r="G96" s="126"/>
      <c r="H96" s="125"/>
      <c r="I96" s="127"/>
      <c r="J96" s="128"/>
      <c r="K96" s="126"/>
      <c r="L96" s="125"/>
      <c r="M96" s="127"/>
      <c r="N96" s="128"/>
      <c r="O96" s="126"/>
      <c r="P96" s="125"/>
      <c r="Q96" s="127"/>
      <c r="R96" s="128"/>
      <c r="S96" s="129"/>
      <c r="T96" s="129"/>
      <c r="U96" s="129"/>
      <c r="V96" s="129"/>
      <c r="W96" s="129"/>
      <c r="X96" s="129"/>
      <c r="Y96" s="129"/>
      <c r="Z96" s="127"/>
      <c r="AA96" s="130"/>
      <c r="AB96" s="131"/>
      <c r="AC96" s="16">
        <f t="shared" si="1"/>
        <v>0</v>
      </c>
    </row>
    <row r="97" spans="1:29" ht="15.75">
      <c r="A97" s="15">
        <f>Prezentace!A99</f>
        <v>94</v>
      </c>
      <c r="B97" s="81" t="str">
        <f>Prezentace!B99</f>
        <v>P</v>
      </c>
      <c r="C97" s="68">
        <f>Prezentace!C99</f>
        <v>0</v>
      </c>
      <c r="D97" s="75">
        <f>Prezentace!D99</f>
        <v>0</v>
      </c>
      <c r="E97" s="124"/>
      <c r="F97" s="125"/>
      <c r="G97" s="126"/>
      <c r="H97" s="125"/>
      <c r="I97" s="127"/>
      <c r="J97" s="128"/>
      <c r="K97" s="126"/>
      <c r="L97" s="125"/>
      <c r="M97" s="127"/>
      <c r="N97" s="128"/>
      <c r="O97" s="126"/>
      <c r="P97" s="125"/>
      <c r="Q97" s="127"/>
      <c r="R97" s="128"/>
      <c r="S97" s="129"/>
      <c r="T97" s="129"/>
      <c r="U97" s="129"/>
      <c r="V97" s="129"/>
      <c r="W97" s="129"/>
      <c r="X97" s="129"/>
      <c r="Y97" s="129"/>
      <c r="Z97" s="127"/>
      <c r="AA97" s="130"/>
      <c r="AB97" s="131"/>
      <c r="AC97" s="16">
        <f t="shared" si="1"/>
        <v>0</v>
      </c>
    </row>
    <row r="98" spans="1:29" ht="16.5" thickBot="1">
      <c r="A98" s="17">
        <f>Prezentace!A100</f>
        <v>95</v>
      </c>
      <c r="B98" s="82" t="str">
        <f>Prezentace!B100</f>
        <v>P</v>
      </c>
      <c r="C98" s="73">
        <f>Prezentace!C100</f>
        <v>0</v>
      </c>
      <c r="D98" s="76">
        <f>Prezentace!D100</f>
        <v>0</v>
      </c>
      <c r="E98" s="90"/>
      <c r="F98" s="8"/>
      <c r="G98" s="97"/>
      <c r="H98" s="8"/>
      <c r="I98" s="32"/>
      <c r="J98" s="102"/>
      <c r="K98" s="97"/>
      <c r="L98" s="8"/>
      <c r="M98" s="32"/>
      <c r="N98" s="102"/>
      <c r="O98" s="97"/>
      <c r="P98" s="8"/>
      <c r="Q98" s="32"/>
      <c r="R98" s="102"/>
      <c r="S98" s="5"/>
      <c r="T98" s="5"/>
      <c r="U98" s="5"/>
      <c r="V98" s="5"/>
      <c r="W98" s="5"/>
      <c r="X98" s="5"/>
      <c r="Y98" s="5"/>
      <c r="Z98" s="32"/>
      <c r="AA98" s="37"/>
      <c r="AB98" s="4"/>
      <c r="AC98" s="18">
        <f t="shared" si="1"/>
        <v>0</v>
      </c>
    </row>
  </sheetData>
  <sheetProtection/>
  <mergeCells count="1">
    <mergeCell ref="C1:AB1"/>
  </mergeCells>
  <conditionalFormatting sqref="A4:D98">
    <cfRule type="cellIs" priority="2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"/>
  <sheetViews>
    <sheetView zoomScale="98" zoomScaleNormal="98" zoomScalePageLayoutView="0" workbookViewId="0" topLeftCell="A30">
      <pane ySplit="555" topLeftCell="A1" activePane="bottomLeft" state="split"/>
      <selection pane="topLeft" activeCell="L3" sqref="L1:Q16384"/>
      <selection pane="bottomLeft" activeCell="C1" sqref="C1:AB1"/>
    </sheetView>
  </sheetViews>
  <sheetFormatPr defaultColWidth="9.00390625" defaultRowHeight="12.75"/>
  <cols>
    <col min="1" max="1" width="3.875" style="10" bestFit="1" customWidth="1"/>
    <col min="2" max="2" width="7.25390625" style="9" customWidth="1"/>
    <col min="3" max="3" width="17.625" style="64" customWidth="1"/>
    <col min="4" max="4" width="11.375" style="64" bestFit="1" customWidth="1"/>
    <col min="5" max="5" width="5.75390625" style="10" customWidth="1"/>
    <col min="6" max="6" width="4.625" style="10" customWidth="1"/>
    <col min="7" max="11" width="3.75390625" style="10" customWidth="1"/>
    <col min="12" max="26" width="3.75390625" style="10" hidden="1" customWidth="1"/>
    <col min="27" max="27" width="6.75390625" style="10" customWidth="1"/>
    <col min="28" max="28" width="8.375" style="10" bestFit="1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243" t="s">
        <v>13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3:29" ht="13.5" thickBot="1">
      <c r="C2" s="64" t="s">
        <v>24</v>
      </c>
      <c r="AC2" s="10">
        <f>(COUNTIF(AC4:AC98,"=0"))</f>
        <v>21</v>
      </c>
    </row>
    <row r="3" spans="3:29" ht="16.5" thickBot="1">
      <c r="C3" s="65"/>
      <c r="D3" s="65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93">
        <v>10</v>
      </c>
      <c r="P3" s="11">
        <v>11</v>
      </c>
      <c r="Q3" s="29">
        <v>12</v>
      </c>
      <c r="R3" s="98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13" t="s">
        <v>21</v>
      </c>
      <c r="AB3" s="13" t="s">
        <v>8</v>
      </c>
      <c r="AC3" s="113" t="s">
        <v>9</v>
      </c>
    </row>
    <row r="4" spans="1:29" ht="15.75">
      <c r="A4" s="83">
        <f>Prezentace!A6</f>
        <v>51</v>
      </c>
      <c r="B4" s="69" t="str">
        <f>Prezentace!B6</f>
        <v>P</v>
      </c>
      <c r="C4" s="70" t="str">
        <f>Prezentace!C6</f>
        <v>Baránek</v>
      </c>
      <c r="D4" s="77" t="str">
        <f>Prezentace!D6</f>
        <v>Pavel</v>
      </c>
      <c r="E4" s="63">
        <v>120</v>
      </c>
      <c r="F4" s="38">
        <v>10</v>
      </c>
      <c r="G4" s="94">
        <v>6</v>
      </c>
      <c r="H4" s="38">
        <v>10</v>
      </c>
      <c r="I4" s="40">
        <v>9</v>
      </c>
      <c r="J4" s="99">
        <v>8</v>
      </c>
      <c r="K4" s="94">
        <v>8</v>
      </c>
      <c r="L4" s="38"/>
      <c r="M4" s="40"/>
      <c r="N4" s="99"/>
      <c r="O4" s="94"/>
      <c r="P4" s="38"/>
      <c r="Q4" s="40"/>
      <c r="R4" s="99"/>
      <c r="S4" s="39"/>
      <c r="T4" s="39"/>
      <c r="U4" s="39"/>
      <c r="V4" s="39"/>
      <c r="W4" s="39"/>
      <c r="X4" s="39"/>
      <c r="Y4" s="39"/>
      <c r="Z4" s="40"/>
      <c r="AA4" s="108"/>
      <c r="AB4" s="48">
        <v>27.12</v>
      </c>
      <c r="AC4" s="104">
        <f>SUM(E4:AA4)-AB4</f>
        <v>143.88</v>
      </c>
    </row>
    <row r="5" spans="1:29" ht="15.75">
      <c r="A5" s="84">
        <f>Prezentace!A7</f>
        <v>60</v>
      </c>
      <c r="B5" s="71" t="str">
        <f>Prezentace!B7</f>
        <v>P</v>
      </c>
      <c r="C5" s="68" t="str">
        <f>Prezentace!C7</f>
        <v>Beigl</v>
      </c>
      <c r="D5" s="78" t="str">
        <f>Prezentace!D7</f>
        <v>Tomáš</v>
      </c>
      <c r="E5" s="63">
        <v>120</v>
      </c>
      <c r="F5" s="6">
        <v>10</v>
      </c>
      <c r="G5" s="95">
        <v>7</v>
      </c>
      <c r="H5" s="6">
        <v>9</v>
      </c>
      <c r="I5" s="30">
        <v>8</v>
      </c>
      <c r="J5" s="100">
        <v>10</v>
      </c>
      <c r="K5" s="95">
        <v>9</v>
      </c>
      <c r="L5" s="6"/>
      <c r="M5" s="30"/>
      <c r="N5" s="100"/>
      <c r="O5" s="95"/>
      <c r="P5" s="6"/>
      <c r="Q5" s="30"/>
      <c r="R5" s="100"/>
      <c r="S5" s="1"/>
      <c r="T5" s="1"/>
      <c r="U5" s="1"/>
      <c r="V5" s="1"/>
      <c r="W5" s="1"/>
      <c r="X5" s="1"/>
      <c r="Y5" s="1"/>
      <c r="Z5" s="30"/>
      <c r="AA5" s="109"/>
      <c r="AB5" s="2">
        <v>25.7</v>
      </c>
      <c r="AC5" s="16">
        <f aca="true" t="shared" si="0" ref="AC5:AC68">SUM(E5:AA5)-AB5</f>
        <v>147.3</v>
      </c>
    </row>
    <row r="6" spans="1:29" ht="15.75">
      <c r="A6" s="84">
        <f>Prezentace!A8</f>
        <v>61</v>
      </c>
      <c r="B6" s="71" t="str">
        <f>Prezentace!B8</f>
        <v>PCC</v>
      </c>
      <c r="C6" s="68" t="str">
        <f>Prezentace!C8</f>
        <v>Beigl</v>
      </c>
      <c r="D6" s="78" t="str">
        <f>Prezentace!D8</f>
        <v>Tomáš</v>
      </c>
      <c r="E6" s="63">
        <v>120</v>
      </c>
      <c r="F6" s="6">
        <v>9</v>
      </c>
      <c r="G6" s="95">
        <v>9</v>
      </c>
      <c r="H6" s="6">
        <v>10</v>
      </c>
      <c r="I6" s="30">
        <v>10</v>
      </c>
      <c r="J6" s="100">
        <v>10</v>
      </c>
      <c r="K6" s="95">
        <v>9</v>
      </c>
      <c r="L6" s="6"/>
      <c r="M6" s="30"/>
      <c r="N6" s="100"/>
      <c r="O6" s="95"/>
      <c r="P6" s="6"/>
      <c r="Q6" s="30"/>
      <c r="R6" s="100"/>
      <c r="S6" s="1"/>
      <c r="T6" s="1"/>
      <c r="U6" s="1"/>
      <c r="V6" s="1"/>
      <c r="W6" s="1"/>
      <c r="X6" s="1"/>
      <c r="Y6" s="1"/>
      <c r="Z6" s="30"/>
      <c r="AA6" s="109"/>
      <c r="AB6" s="2">
        <v>17.68</v>
      </c>
      <c r="AC6" s="16">
        <f t="shared" si="0"/>
        <v>159.32</v>
      </c>
    </row>
    <row r="7" spans="1:29" ht="15.75">
      <c r="A7" s="84">
        <f>Prezentace!A9</f>
        <v>59</v>
      </c>
      <c r="B7" s="71" t="str">
        <f>Prezentace!B9</f>
        <v>P</v>
      </c>
      <c r="C7" s="68" t="str">
        <f>Prezentace!C9</f>
        <v>Čekal</v>
      </c>
      <c r="D7" s="78" t="str">
        <f>Prezentace!D9</f>
        <v>Josef</v>
      </c>
      <c r="E7" s="63">
        <v>120</v>
      </c>
      <c r="F7" s="6">
        <v>8</v>
      </c>
      <c r="G7" s="95">
        <v>8</v>
      </c>
      <c r="H7" s="6">
        <v>9</v>
      </c>
      <c r="I7" s="30">
        <v>7</v>
      </c>
      <c r="J7" s="100">
        <v>9</v>
      </c>
      <c r="K7" s="95">
        <v>8</v>
      </c>
      <c r="L7" s="6"/>
      <c r="M7" s="30"/>
      <c r="N7" s="100"/>
      <c r="O7" s="95"/>
      <c r="P7" s="6"/>
      <c r="Q7" s="30"/>
      <c r="R7" s="100"/>
      <c r="S7" s="1"/>
      <c r="T7" s="1"/>
      <c r="U7" s="1"/>
      <c r="V7" s="1"/>
      <c r="W7" s="1"/>
      <c r="X7" s="1"/>
      <c r="Y7" s="1"/>
      <c r="Z7" s="30"/>
      <c r="AA7" s="109"/>
      <c r="AB7" s="2">
        <v>43.69</v>
      </c>
      <c r="AC7" s="16">
        <f t="shared" si="0"/>
        <v>125.31</v>
      </c>
    </row>
    <row r="8" spans="1:29" ht="15.75">
      <c r="A8" s="84">
        <f>Prezentace!A10</f>
        <v>66</v>
      </c>
      <c r="B8" s="71" t="str">
        <f>Prezentace!B10</f>
        <v>P</v>
      </c>
      <c r="C8" s="68" t="str">
        <f>Prezentace!C10</f>
        <v>Červenka</v>
      </c>
      <c r="D8" s="78" t="str">
        <f>Prezentace!D10</f>
        <v>Pavel</v>
      </c>
      <c r="E8" s="63">
        <v>120</v>
      </c>
      <c r="F8" s="6">
        <v>8</v>
      </c>
      <c r="G8" s="95">
        <v>6</v>
      </c>
      <c r="H8" s="6">
        <v>6</v>
      </c>
      <c r="I8" s="30">
        <v>0</v>
      </c>
      <c r="J8" s="100">
        <v>8</v>
      </c>
      <c r="K8" s="95">
        <v>5</v>
      </c>
      <c r="L8" s="6"/>
      <c r="M8" s="30"/>
      <c r="N8" s="100"/>
      <c r="O8" s="95"/>
      <c r="P8" s="6"/>
      <c r="Q8" s="30"/>
      <c r="R8" s="100"/>
      <c r="S8" s="1"/>
      <c r="T8" s="1"/>
      <c r="U8" s="1"/>
      <c r="V8" s="1"/>
      <c r="W8" s="1"/>
      <c r="X8" s="1"/>
      <c r="Y8" s="1"/>
      <c r="Z8" s="30"/>
      <c r="AA8" s="109"/>
      <c r="AB8" s="2">
        <v>28.49</v>
      </c>
      <c r="AC8" s="16">
        <f t="shared" si="0"/>
        <v>124.51</v>
      </c>
    </row>
    <row r="9" spans="1:29" ht="15.75">
      <c r="A9" s="84">
        <f>Prezentace!A11</f>
        <v>67</v>
      </c>
      <c r="B9" s="71" t="str">
        <f>Prezentace!B11</f>
        <v>R</v>
      </c>
      <c r="C9" s="68" t="str">
        <f>Prezentace!C11</f>
        <v>Červenka</v>
      </c>
      <c r="D9" s="78" t="str">
        <f>Prezentace!D11</f>
        <v>Pavel</v>
      </c>
      <c r="E9" s="63">
        <v>120</v>
      </c>
      <c r="F9" s="6">
        <v>7</v>
      </c>
      <c r="G9" s="95">
        <v>6</v>
      </c>
      <c r="H9" s="6">
        <v>9</v>
      </c>
      <c r="I9" s="30">
        <v>8</v>
      </c>
      <c r="J9" s="100">
        <v>9</v>
      </c>
      <c r="K9" s="95">
        <v>9</v>
      </c>
      <c r="L9" s="6"/>
      <c r="M9" s="30"/>
      <c r="N9" s="100"/>
      <c r="O9" s="95"/>
      <c r="P9" s="6"/>
      <c r="Q9" s="30"/>
      <c r="R9" s="100"/>
      <c r="S9" s="1"/>
      <c r="T9" s="1"/>
      <c r="U9" s="1"/>
      <c r="V9" s="1"/>
      <c r="W9" s="1"/>
      <c r="X9" s="1"/>
      <c r="Y9" s="1"/>
      <c r="Z9" s="30"/>
      <c r="AA9" s="109"/>
      <c r="AB9" s="2">
        <v>46.59</v>
      </c>
      <c r="AC9" s="16">
        <f t="shared" si="0"/>
        <v>121.41</v>
      </c>
    </row>
    <row r="10" spans="1:29" ht="15.75">
      <c r="A10" s="84">
        <f>Prezentace!A12</f>
        <v>57</v>
      </c>
      <c r="B10" s="71" t="str">
        <f>Prezentace!B12</f>
        <v>P</v>
      </c>
      <c r="C10" s="68" t="str">
        <f>Prezentace!C12</f>
        <v>Doležel</v>
      </c>
      <c r="D10" s="78" t="str">
        <f>Prezentace!D12</f>
        <v>Josef</v>
      </c>
      <c r="E10" s="63">
        <v>120</v>
      </c>
      <c r="F10" s="6">
        <v>10</v>
      </c>
      <c r="G10" s="95">
        <v>9</v>
      </c>
      <c r="H10" s="6">
        <v>9</v>
      </c>
      <c r="I10" s="30">
        <v>9</v>
      </c>
      <c r="J10" s="100">
        <v>9</v>
      </c>
      <c r="K10" s="95">
        <v>8</v>
      </c>
      <c r="L10" s="6"/>
      <c r="M10" s="30"/>
      <c r="N10" s="100"/>
      <c r="O10" s="95"/>
      <c r="P10" s="6"/>
      <c r="Q10" s="30"/>
      <c r="R10" s="100"/>
      <c r="S10" s="1"/>
      <c r="T10" s="1"/>
      <c r="U10" s="1"/>
      <c r="V10" s="1"/>
      <c r="W10" s="1"/>
      <c r="X10" s="1"/>
      <c r="Y10" s="1"/>
      <c r="Z10" s="30"/>
      <c r="AA10" s="109"/>
      <c r="AB10" s="2">
        <v>35.72</v>
      </c>
      <c r="AC10" s="16">
        <f t="shared" si="0"/>
        <v>138.28</v>
      </c>
    </row>
    <row r="11" spans="1:29" ht="15.75">
      <c r="A11" s="84">
        <f>Prezentace!A13</f>
        <v>58</v>
      </c>
      <c r="B11" s="71" t="str">
        <f>Prezentace!B13</f>
        <v>R</v>
      </c>
      <c r="C11" s="68" t="str">
        <f>Prezentace!C13</f>
        <v>Doležel</v>
      </c>
      <c r="D11" s="78" t="str">
        <f>Prezentace!D13</f>
        <v>Josef</v>
      </c>
      <c r="E11" s="63">
        <v>120</v>
      </c>
      <c r="F11" s="6">
        <v>9</v>
      </c>
      <c r="G11" s="95">
        <v>6</v>
      </c>
      <c r="H11" s="6">
        <v>10</v>
      </c>
      <c r="I11" s="30">
        <v>8</v>
      </c>
      <c r="J11" s="100">
        <v>10</v>
      </c>
      <c r="K11" s="95">
        <v>10</v>
      </c>
      <c r="L11" s="6"/>
      <c r="M11" s="30"/>
      <c r="N11" s="100"/>
      <c r="O11" s="95"/>
      <c r="P11" s="6"/>
      <c r="Q11" s="30"/>
      <c r="R11" s="100"/>
      <c r="S11" s="1"/>
      <c r="T11" s="1"/>
      <c r="U11" s="1"/>
      <c r="V11" s="1"/>
      <c r="W11" s="1"/>
      <c r="X11" s="1"/>
      <c r="Y11" s="1"/>
      <c r="Z11" s="30"/>
      <c r="AA11" s="109"/>
      <c r="AB11" s="2">
        <v>31.21</v>
      </c>
      <c r="AC11" s="16">
        <f t="shared" si="0"/>
        <v>141.79</v>
      </c>
    </row>
    <row r="12" spans="1:29" ht="15.75">
      <c r="A12" s="84">
        <f>Prezentace!A14</f>
        <v>16</v>
      </c>
      <c r="B12" s="71" t="str">
        <f>Prezentace!B14</f>
        <v>P</v>
      </c>
      <c r="C12" s="68" t="str">
        <f>Prezentace!C14</f>
        <v>Dvořák</v>
      </c>
      <c r="D12" s="78" t="str">
        <f>Prezentace!D14</f>
        <v>Vladislav</v>
      </c>
      <c r="E12" s="63">
        <v>120</v>
      </c>
      <c r="F12" s="6">
        <v>9</v>
      </c>
      <c r="G12" s="95">
        <v>5</v>
      </c>
      <c r="H12" s="6">
        <v>8</v>
      </c>
      <c r="I12" s="30">
        <v>8</v>
      </c>
      <c r="J12" s="100">
        <v>9</v>
      </c>
      <c r="K12" s="95">
        <v>8</v>
      </c>
      <c r="L12" s="6"/>
      <c r="M12" s="30"/>
      <c r="N12" s="100"/>
      <c r="O12" s="95"/>
      <c r="P12" s="6"/>
      <c r="Q12" s="30"/>
      <c r="R12" s="100"/>
      <c r="S12" s="1"/>
      <c r="T12" s="1"/>
      <c r="U12" s="1"/>
      <c r="V12" s="1"/>
      <c r="W12" s="1"/>
      <c r="X12" s="1"/>
      <c r="Y12" s="1"/>
      <c r="Z12" s="30"/>
      <c r="AA12" s="109"/>
      <c r="AB12" s="2">
        <v>21.62</v>
      </c>
      <c r="AC12" s="16">
        <f t="shared" si="0"/>
        <v>145.38</v>
      </c>
    </row>
    <row r="13" spans="1:29" ht="15.75">
      <c r="A13" s="84">
        <f>Prezentace!A15</f>
        <v>27</v>
      </c>
      <c r="B13" s="71" t="str">
        <f>Prezentace!B15</f>
        <v>P</v>
      </c>
      <c r="C13" s="68" t="str">
        <f>Prezentace!C15</f>
        <v>Dvořák</v>
      </c>
      <c r="D13" s="78" t="str">
        <f>Prezentace!D15</f>
        <v>Jakub</v>
      </c>
      <c r="E13" s="63">
        <v>120</v>
      </c>
      <c r="F13" s="6">
        <v>8</v>
      </c>
      <c r="G13" s="95">
        <v>6</v>
      </c>
      <c r="H13" s="6">
        <v>9</v>
      </c>
      <c r="I13" s="30">
        <v>7</v>
      </c>
      <c r="J13" s="100">
        <v>7</v>
      </c>
      <c r="K13" s="95">
        <v>7</v>
      </c>
      <c r="L13" s="6"/>
      <c r="M13" s="30"/>
      <c r="N13" s="100"/>
      <c r="O13" s="95"/>
      <c r="P13" s="6"/>
      <c r="Q13" s="30"/>
      <c r="R13" s="100"/>
      <c r="S13" s="1"/>
      <c r="T13" s="1"/>
      <c r="U13" s="1"/>
      <c r="V13" s="1"/>
      <c r="W13" s="1"/>
      <c r="X13" s="1"/>
      <c r="Y13" s="1"/>
      <c r="Z13" s="30"/>
      <c r="AA13" s="109"/>
      <c r="AB13" s="2">
        <v>28.82</v>
      </c>
      <c r="AC13" s="16">
        <f t="shared" si="0"/>
        <v>135.18</v>
      </c>
    </row>
    <row r="14" spans="1:29" ht="15.75">
      <c r="A14" s="84">
        <f>Prezentace!A16</f>
        <v>63</v>
      </c>
      <c r="B14" s="71" t="str">
        <f>Prezentace!B16</f>
        <v>P</v>
      </c>
      <c r="C14" s="68" t="str">
        <f>Prezentace!C16</f>
        <v>Dvořák</v>
      </c>
      <c r="D14" s="78" t="str">
        <f>Prezentace!D16</f>
        <v>Miloslav</v>
      </c>
      <c r="E14" s="63">
        <v>120</v>
      </c>
      <c r="F14" s="6">
        <v>4</v>
      </c>
      <c r="G14" s="95">
        <v>4</v>
      </c>
      <c r="H14" s="6">
        <v>10</v>
      </c>
      <c r="I14" s="30">
        <v>8</v>
      </c>
      <c r="J14" s="100">
        <v>8</v>
      </c>
      <c r="K14" s="95">
        <v>8</v>
      </c>
      <c r="L14" s="6"/>
      <c r="M14" s="30"/>
      <c r="N14" s="100"/>
      <c r="O14" s="95"/>
      <c r="P14" s="6"/>
      <c r="Q14" s="30"/>
      <c r="R14" s="100"/>
      <c r="S14" s="1"/>
      <c r="T14" s="1"/>
      <c r="U14" s="1"/>
      <c r="V14" s="1"/>
      <c r="W14" s="1"/>
      <c r="X14" s="1"/>
      <c r="Y14" s="1"/>
      <c r="Z14" s="30"/>
      <c r="AA14" s="109"/>
      <c r="AB14" s="2">
        <v>34.76</v>
      </c>
      <c r="AC14" s="16">
        <f t="shared" si="0"/>
        <v>127.24000000000001</v>
      </c>
    </row>
    <row r="15" spans="1:29" ht="15.75">
      <c r="A15" s="84">
        <f>Prezentace!A17</f>
        <v>22</v>
      </c>
      <c r="B15" s="71" t="str">
        <f>Prezentace!B17</f>
        <v>P</v>
      </c>
      <c r="C15" s="68" t="str">
        <f>Prezentace!C17</f>
        <v>Fiala</v>
      </c>
      <c r="D15" s="78" t="str">
        <f>Prezentace!D17</f>
        <v>Miroslav</v>
      </c>
      <c r="E15" s="63">
        <v>120</v>
      </c>
      <c r="F15" s="7">
        <v>8</v>
      </c>
      <c r="G15" s="96">
        <v>7</v>
      </c>
      <c r="H15" s="7">
        <v>8</v>
      </c>
      <c r="I15" s="31">
        <v>8</v>
      </c>
      <c r="J15" s="101">
        <v>9</v>
      </c>
      <c r="K15" s="96">
        <v>6</v>
      </c>
      <c r="L15" s="7"/>
      <c r="M15" s="31"/>
      <c r="N15" s="101"/>
      <c r="O15" s="96"/>
      <c r="P15" s="7"/>
      <c r="Q15" s="31"/>
      <c r="R15" s="101"/>
      <c r="S15" s="3"/>
      <c r="T15" s="3"/>
      <c r="U15" s="3"/>
      <c r="V15" s="3"/>
      <c r="W15" s="3"/>
      <c r="X15" s="3"/>
      <c r="Y15" s="3"/>
      <c r="Z15" s="31"/>
      <c r="AA15" s="110"/>
      <c r="AB15" s="2">
        <v>24.46</v>
      </c>
      <c r="AC15" s="16">
        <f t="shared" si="0"/>
        <v>141.54</v>
      </c>
    </row>
    <row r="16" spans="1:29" ht="15.75">
      <c r="A16" s="84">
        <f>Prezentace!A18</f>
        <v>8</v>
      </c>
      <c r="B16" s="71" t="str">
        <f>Prezentace!B18</f>
        <v>P</v>
      </c>
      <c r="C16" s="68" t="str">
        <f>Prezentace!C18</f>
        <v>Fridrichovský</v>
      </c>
      <c r="D16" s="78" t="str">
        <f>Prezentace!D18</f>
        <v>Roman</v>
      </c>
      <c r="E16" s="63">
        <v>120</v>
      </c>
      <c r="F16" s="6">
        <v>8</v>
      </c>
      <c r="G16" s="95">
        <v>7</v>
      </c>
      <c r="H16" s="6">
        <v>0</v>
      </c>
      <c r="I16" s="30">
        <v>0</v>
      </c>
      <c r="J16" s="100">
        <v>10</v>
      </c>
      <c r="K16" s="95">
        <v>8</v>
      </c>
      <c r="L16" s="6"/>
      <c r="M16" s="30"/>
      <c r="N16" s="100"/>
      <c r="O16" s="95"/>
      <c r="P16" s="6"/>
      <c r="Q16" s="30"/>
      <c r="R16" s="100"/>
      <c r="S16" s="1"/>
      <c r="T16" s="1"/>
      <c r="U16" s="1"/>
      <c r="V16" s="1"/>
      <c r="W16" s="1"/>
      <c r="X16" s="1"/>
      <c r="Y16" s="1"/>
      <c r="Z16" s="30"/>
      <c r="AA16" s="109"/>
      <c r="AB16" s="2">
        <v>39.13</v>
      </c>
      <c r="AC16" s="16">
        <f t="shared" si="0"/>
        <v>113.87</v>
      </c>
    </row>
    <row r="17" spans="1:29" ht="15.75">
      <c r="A17" s="84">
        <f>Prezentace!A19</f>
        <v>1</v>
      </c>
      <c r="B17" s="71" t="str">
        <f>Prezentace!B19</f>
        <v>P</v>
      </c>
      <c r="C17" s="68" t="str">
        <f>Prezentace!C19</f>
        <v>Frolík</v>
      </c>
      <c r="D17" s="78" t="str">
        <f>Prezentace!D19</f>
        <v>Petr</v>
      </c>
      <c r="E17" s="63">
        <v>120</v>
      </c>
      <c r="F17" s="6">
        <v>8</v>
      </c>
      <c r="G17" s="95">
        <v>7</v>
      </c>
      <c r="H17" s="6">
        <v>8</v>
      </c>
      <c r="I17" s="30">
        <v>0</v>
      </c>
      <c r="J17" s="100">
        <v>8</v>
      </c>
      <c r="K17" s="95">
        <v>0</v>
      </c>
      <c r="L17" s="6"/>
      <c r="M17" s="30"/>
      <c r="N17" s="100"/>
      <c r="O17" s="95"/>
      <c r="P17" s="6"/>
      <c r="Q17" s="30"/>
      <c r="R17" s="100"/>
      <c r="S17" s="1"/>
      <c r="T17" s="1"/>
      <c r="U17" s="1"/>
      <c r="V17" s="1"/>
      <c r="W17" s="1"/>
      <c r="X17" s="1"/>
      <c r="Y17" s="1"/>
      <c r="Z17" s="30"/>
      <c r="AA17" s="109"/>
      <c r="AB17" s="2">
        <v>67.58</v>
      </c>
      <c r="AC17" s="16">
        <f t="shared" si="0"/>
        <v>83.42</v>
      </c>
    </row>
    <row r="18" spans="1:29" ht="15.75">
      <c r="A18" s="84">
        <f>Prezentace!A20</f>
        <v>53</v>
      </c>
      <c r="B18" s="71" t="str">
        <f>Prezentace!B20</f>
        <v>P</v>
      </c>
      <c r="C18" s="68" t="str">
        <f>Prezentace!C20</f>
        <v>Fuksa</v>
      </c>
      <c r="D18" s="78" t="str">
        <f>Prezentace!D20</f>
        <v>Viktor</v>
      </c>
      <c r="E18" s="63">
        <v>120</v>
      </c>
      <c r="F18" s="6">
        <v>10</v>
      </c>
      <c r="G18" s="95">
        <v>9</v>
      </c>
      <c r="H18" s="6">
        <v>9</v>
      </c>
      <c r="I18" s="30">
        <v>9</v>
      </c>
      <c r="J18" s="100">
        <v>10</v>
      </c>
      <c r="K18" s="95">
        <v>9</v>
      </c>
      <c r="L18" s="6"/>
      <c r="M18" s="30"/>
      <c r="N18" s="100"/>
      <c r="O18" s="95"/>
      <c r="P18" s="6"/>
      <c r="Q18" s="30"/>
      <c r="R18" s="100"/>
      <c r="S18" s="1"/>
      <c r="T18" s="1"/>
      <c r="U18" s="1"/>
      <c r="V18" s="1"/>
      <c r="W18" s="1"/>
      <c r="X18" s="1"/>
      <c r="Y18" s="1"/>
      <c r="Z18" s="30"/>
      <c r="AA18" s="109"/>
      <c r="AB18" s="2">
        <v>34.43</v>
      </c>
      <c r="AC18" s="16">
        <f t="shared" si="0"/>
        <v>141.57</v>
      </c>
    </row>
    <row r="19" spans="1:29" ht="15.75">
      <c r="A19" s="84">
        <f>Prezentace!A21</f>
        <v>35</v>
      </c>
      <c r="B19" s="71" t="str">
        <f>Prezentace!B21</f>
        <v>P</v>
      </c>
      <c r="C19" s="68" t="str">
        <f>Prezentace!C21</f>
        <v>Hamalčíková</v>
      </c>
      <c r="D19" s="78" t="str">
        <f>Prezentace!D21</f>
        <v>Veronika</v>
      </c>
      <c r="E19" s="63">
        <v>120</v>
      </c>
      <c r="F19" s="7">
        <v>8</v>
      </c>
      <c r="G19" s="96">
        <v>7</v>
      </c>
      <c r="H19" s="7">
        <v>9</v>
      </c>
      <c r="I19" s="31">
        <v>8</v>
      </c>
      <c r="J19" s="101">
        <v>10</v>
      </c>
      <c r="K19" s="96">
        <v>9</v>
      </c>
      <c r="L19" s="7"/>
      <c r="M19" s="31"/>
      <c r="N19" s="101"/>
      <c r="O19" s="96"/>
      <c r="P19" s="7"/>
      <c r="Q19" s="31"/>
      <c r="R19" s="101"/>
      <c r="S19" s="3"/>
      <c r="T19" s="3"/>
      <c r="U19" s="3"/>
      <c r="V19" s="3"/>
      <c r="W19" s="3"/>
      <c r="X19" s="3"/>
      <c r="Y19" s="3"/>
      <c r="Z19" s="31"/>
      <c r="AA19" s="110"/>
      <c r="AB19" s="2">
        <v>60.83</v>
      </c>
      <c r="AC19" s="16">
        <f t="shared" si="0"/>
        <v>110.17</v>
      </c>
    </row>
    <row r="20" spans="1:29" ht="15.75">
      <c r="A20" s="84">
        <f>Prezentace!A22</f>
        <v>36</v>
      </c>
      <c r="B20" s="71" t="str">
        <f>Prezentace!B22</f>
        <v>PCC</v>
      </c>
      <c r="C20" s="68" t="str">
        <f>Prezentace!C22</f>
        <v>Hamalčíková</v>
      </c>
      <c r="D20" s="78" t="str">
        <f>Prezentace!D22</f>
        <v>Veronika</v>
      </c>
      <c r="E20" s="63">
        <v>120</v>
      </c>
      <c r="F20" s="6">
        <v>8</v>
      </c>
      <c r="G20" s="95">
        <v>8</v>
      </c>
      <c r="H20" s="6">
        <v>9</v>
      </c>
      <c r="I20" s="30">
        <v>10</v>
      </c>
      <c r="J20" s="100">
        <v>10</v>
      </c>
      <c r="K20" s="95">
        <v>8</v>
      </c>
      <c r="L20" s="6"/>
      <c r="M20" s="30"/>
      <c r="N20" s="100"/>
      <c r="O20" s="95"/>
      <c r="P20" s="6"/>
      <c r="Q20" s="30"/>
      <c r="R20" s="100"/>
      <c r="S20" s="1"/>
      <c r="T20" s="1"/>
      <c r="U20" s="1"/>
      <c r="V20" s="1"/>
      <c r="W20" s="1"/>
      <c r="X20" s="1"/>
      <c r="Y20" s="1"/>
      <c r="Z20" s="30"/>
      <c r="AA20" s="109"/>
      <c r="AB20" s="2">
        <v>49.56</v>
      </c>
      <c r="AC20" s="16">
        <f t="shared" si="0"/>
        <v>123.44</v>
      </c>
    </row>
    <row r="21" spans="1:29" ht="15.75">
      <c r="A21" s="84">
        <f>Prezentace!A23</f>
        <v>18</v>
      </c>
      <c r="B21" s="71" t="str">
        <f>Prezentace!B23</f>
        <v>P</v>
      </c>
      <c r="C21" s="68" t="str">
        <f>Prezentace!C23</f>
        <v>Hátle</v>
      </c>
      <c r="D21" s="78" t="str">
        <f>Prezentace!D23</f>
        <v>Jan</v>
      </c>
      <c r="E21" s="63">
        <v>120</v>
      </c>
      <c r="F21" s="6">
        <v>6</v>
      </c>
      <c r="G21" s="95">
        <v>5</v>
      </c>
      <c r="H21" s="6">
        <v>8</v>
      </c>
      <c r="I21" s="30">
        <v>0</v>
      </c>
      <c r="J21" s="100">
        <v>9</v>
      </c>
      <c r="K21" s="95">
        <v>8</v>
      </c>
      <c r="L21" s="6"/>
      <c r="M21" s="30"/>
      <c r="N21" s="100"/>
      <c r="O21" s="95"/>
      <c r="P21" s="6"/>
      <c r="Q21" s="30"/>
      <c r="R21" s="100"/>
      <c r="S21" s="1"/>
      <c r="T21" s="1"/>
      <c r="U21" s="1"/>
      <c r="V21" s="1"/>
      <c r="W21" s="1"/>
      <c r="X21" s="1"/>
      <c r="Y21" s="1"/>
      <c r="Z21" s="30"/>
      <c r="AA21" s="109"/>
      <c r="AB21" s="2">
        <v>35.1</v>
      </c>
      <c r="AC21" s="16">
        <f t="shared" si="0"/>
        <v>120.9</v>
      </c>
    </row>
    <row r="22" spans="1:29" ht="15.75">
      <c r="A22" s="84">
        <f>Prezentace!A24</f>
        <v>19</v>
      </c>
      <c r="B22" s="71" t="str">
        <f>Prezentace!B24</f>
        <v>PCC</v>
      </c>
      <c r="C22" s="68" t="str">
        <f>Prezentace!C24</f>
        <v>Hátle</v>
      </c>
      <c r="D22" s="78" t="str">
        <f>Prezentace!D24</f>
        <v>Jan</v>
      </c>
      <c r="E22" s="63">
        <v>120</v>
      </c>
      <c r="F22" s="6">
        <v>9</v>
      </c>
      <c r="G22" s="95">
        <v>6</v>
      </c>
      <c r="H22" s="6">
        <v>8</v>
      </c>
      <c r="I22" s="30">
        <v>8</v>
      </c>
      <c r="J22" s="100">
        <v>9</v>
      </c>
      <c r="K22" s="95">
        <v>6</v>
      </c>
      <c r="L22" s="6"/>
      <c r="M22" s="30"/>
      <c r="N22" s="100"/>
      <c r="O22" s="95"/>
      <c r="P22" s="6"/>
      <c r="Q22" s="30"/>
      <c r="R22" s="100"/>
      <c r="S22" s="1"/>
      <c r="T22" s="1"/>
      <c r="U22" s="1"/>
      <c r="V22" s="1"/>
      <c r="W22" s="1"/>
      <c r="X22" s="1"/>
      <c r="Y22" s="1"/>
      <c r="Z22" s="30"/>
      <c r="AA22" s="109"/>
      <c r="AB22" s="2">
        <v>36.1</v>
      </c>
      <c r="AC22" s="16">
        <f t="shared" si="0"/>
        <v>129.9</v>
      </c>
    </row>
    <row r="23" spans="1:29" ht="15.75">
      <c r="A23" s="84">
        <f>Prezentace!A25</f>
        <v>43</v>
      </c>
      <c r="B23" s="71" t="str">
        <f>Prezentace!B25</f>
        <v>R</v>
      </c>
      <c r="C23" s="68" t="str">
        <f>Prezentace!C25</f>
        <v>Herceg</v>
      </c>
      <c r="D23" s="78" t="str">
        <f>Prezentace!D25</f>
        <v>Bohumil</v>
      </c>
      <c r="E23" s="63">
        <v>120</v>
      </c>
      <c r="F23" s="6">
        <v>7</v>
      </c>
      <c r="G23" s="95">
        <v>2</v>
      </c>
      <c r="H23" s="6">
        <v>7</v>
      </c>
      <c r="I23" s="30">
        <v>0</v>
      </c>
      <c r="J23" s="100">
        <v>9</v>
      </c>
      <c r="K23" s="95">
        <v>8</v>
      </c>
      <c r="L23" s="6"/>
      <c r="M23" s="30"/>
      <c r="N23" s="100"/>
      <c r="O23" s="95"/>
      <c r="P23" s="6"/>
      <c r="Q23" s="30"/>
      <c r="R23" s="100"/>
      <c r="S23" s="1"/>
      <c r="T23" s="1"/>
      <c r="U23" s="1"/>
      <c r="V23" s="1"/>
      <c r="W23" s="1"/>
      <c r="X23" s="1"/>
      <c r="Y23" s="1"/>
      <c r="Z23" s="30"/>
      <c r="AA23" s="109"/>
      <c r="AB23" s="2">
        <v>79.46</v>
      </c>
      <c r="AC23" s="16">
        <f t="shared" si="0"/>
        <v>73.54</v>
      </c>
    </row>
    <row r="24" spans="1:29" ht="15.75">
      <c r="A24" s="84">
        <f>Prezentace!A26</f>
        <v>44</v>
      </c>
      <c r="B24" s="71" t="str">
        <f>Prezentace!B26</f>
        <v>PCC</v>
      </c>
      <c r="C24" s="68" t="str">
        <f>Prezentace!C26</f>
        <v>Herceg</v>
      </c>
      <c r="D24" s="78" t="str">
        <f>Prezentace!D26</f>
        <v>Bohumil</v>
      </c>
      <c r="E24" s="63">
        <v>120</v>
      </c>
      <c r="F24" s="6">
        <v>8</v>
      </c>
      <c r="G24" s="95">
        <v>4</v>
      </c>
      <c r="H24" s="6">
        <v>10</v>
      </c>
      <c r="I24" s="30">
        <v>8</v>
      </c>
      <c r="J24" s="100">
        <v>10</v>
      </c>
      <c r="K24" s="95">
        <v>8</v>
      </c>
      <c r="L24" s="6"/>
      <c r="M24" s="30"/>
      <c r="N24" s="100"/>
      <c r="O24" s="95"/>
      <c r="P24" s="6"/>
      <c r="Q24" s="30"/>
      <c r="R24" s="100"/>
      <c r="S24" s="1"/>
      <c r="T24" s="1"/>
      <c r="U24" s="1"/>
      <c r="V24" s="1"/>
      <c r="W24" s="1"/>
      <c r="X24" s="1"/>
      <c r="Y24" s="1"/>
      <c r="Z24" s="30"/>
      <c r="AA24" s="109"/>
      <c r="AB24" s="2">
        <v>78.68</v>
      </c>
      <c r="AC24" s="16">
        <f t="shared" si="0"/>
        <v>89.32</v>
      </c>
    </row>
    <row r="25" spans="1:29" ht="15.75">
      <c r="A25" s="84">
        <f>Prezentace!A27</f>
        <v>54</v>
      </c>
      <c r="B25" s="71" t="str">
        <f>Prezentace!B27</f>
        <v>P</v>
      </c>
      <c r="C25" s="68" t="str">
        <f>Prezentace!C27</f>
        <v>Jelínek</v>
      </c>
      <c r="D25" s="78" t="str">
        <f>Prezentace!D27</f>
        <v>Antonín</v>
      </c>
      <c r="E25" s="63">
        <v>120</v>
      </c>
      <c r="F25" s="6">
        <v>9</v>
      </c>
      <c r="G25" s="95">
        <v>5</v>
      </c>
      <c r="H25" s="6">
        <v>9</v>
      </c>
      <c r="I25" s="30">
        <v>8</v>
      </c>
      <c r="J25" s="100">
        <v>10</v>
      </c>
      <c r="K25" s="95">
        <v>1</v>
      </c>
      <c r="L25" s="6"/>
      <c r="M25" s="30"/>
      <c r="N25" s="100"/>
      <c r="O25" s="95"/>
      <c r="P25" s="6"/>
      <c r="Q25" s="30"/>
      <c r="R25" s="100"/>
      <c r="S25" s="1"/>
      <c r="T25" s="1"/>
      <c r="U25" s="1"/>
      <c r="V25" s="1"/>
      <c r="W25" s="1"/>
      <c r="X25" s="1"/>
      <c r="Y25" s="1"/>
      <c r="Z25" s="30"/>
      <c r="AA25" s="109"/>
      <c r="AB25" s="2">
        <v>25.61</v>
      </c>
      <c r="AC25" s="16">
        <f t="shared" si="0"/>
        <v>136.39</v>
      </c>
    </row>
    <row r="26" spans="1:29" ht="15.75">
      <c r="A26" s="84">
        <f>Prezentace!A28</f>
        <v>56</v>
      </c>
      <c r="B26" s="71" t="str">
        <f>Prezentace!B28</f>
        <v>PCC</v>
      </c>
      <c r="C26" s="68" t="str">
        <f>Prezentace!C28</f>
        <v>Jelínek</v>
      </c>
      <c r="D26" s="78" t="str">
        <f>Prezentace!D28</f>
        <v>Antonín</v>
      </c>
      <c r="E26" s="63">
        <v>120</v>
      </c>
      <c r="F26" s="6">
        <v>10</v>
      </c>
      <c r="G26" s="95">
        <v>7</v>
      </c>
      <c r="H26" s="6">
        <v>10</v>
      </c>
      <c r="I26" s="30">
        <v>10</v>
      </c>
      <c r="J26" s="100">
        <v>10</v>
      </c>
      <c r="K26" s="95">
        <v>10</v>
      </c>
      <c r="L26" s="6"/>
      <c r="M26" s="30"/>
      <c r="N26" s="100"/>
      <c r="O26" s="95"/>
      <c r="P26" s="6"/>
      <c r="Q26" s="30"/>
      <c r="R26" s="100"/>
      <c r="S26" s="1"/>
      <c r="T26" s="1"/>
      <c r="U26" s="1"/>
      <c r="V26" s="1"/>
      <c r="W26" s="1"/>
      <c r="X26" s="1"/>
      <c r="Y26" s="1"/>
      <c r="Z26" s="30"/>
      <c r="AA26" s="109"/>
      <c r="AB26" s="2">
        <v>25.46</v>
      </c>
      <c r="AC26" s="16">
        <f t="shared" si="0"/>
        <v>151.54</v>
      </c>
    </row>
    <row r="27" spans="1:29" ht="15.75">
      <c r="A27" s="84">
        <f>Prezentace!A29</f>
        <v>55</v>
      </c>
      <c r="B27" s="71" t="str">
        <f>Prezentace!B29</f>
        <v>R</v>
      </c>
      <c r="C27" s="68" t="str">
        <f>Prezentace!C29</f>
        <v>Jelínek</v>
      </c>
      <c r="D27" s="78" t="str">
        <f>Prezentace!D29</f>
        <v>Antonín</v>
      </c>
      <c r="E27" s="63">
        <v>120</v>
      </c>
      <c r="F27" s="6">
        <v>6</v>
      </c>
      <c r="G27" s="95">
        <v>4</v>
      </c>
      <c r="H27" s="6">
        <v>6</v>
      </c>
      <c r="I27" s="30">
        <v>4</v>
      </c>
      <c r="J27" s="100">
        <v>8</v>
      </c>
      <c r="K27" s="95">
        <v>7</v>
      </c>
      <c r="L27" s="6"/>
      <c r="M27" s="30"/>
      <c r="N27" s="100"/>
      <c r="O27" s="95"/>
      <c r="P27" s="6"/>
      <c r="Q27" s="30"/>
      <c r="R27" s="100"/>
      <c r="S27" s="1"/>
      <c r="T27" s="1"/>
      <c r="U27" s="1"/>
      <c r="V27" s="1"/>
      <c r="W27" s="1"/>
      <c r="X27" s="1"/>
      <c r="Y27" s="1"/>
      <c r="Z27" s="30"/>
      <c r="AA27" s="109"/>
      <c r="AB27" s="2">
        <v>51.58</v>
      </c>
      <c r="AC27" s="16">
        <f t="shared" si="0"/>
        <v>103.42</v>
      </c>
    </row>
    <row r="28" spans="1:29" ht="15.75">
      <c r="A28" s="84">
        <f>Prezentace!A30</f>
        <v>25</v>
      </c>
      <c r="B28" s="71" t="str">
        <f>Prezentace!B30</f>
        <v>P</v>
      </c>
      <c r="C28" s="68" t="str">
        <f>Prezentace!C30</f>
        <v>Jílek</v>
      </c>
      <c r="D28" s="78" t="str">
        <f>Prezentace!D30</f>
        <v>Milan</v>
      </c>
      <c r="E28" s="63">
        <v>120</v>
      </c>
      <c r="F28" s="6">
        <v>10</v>
      </c>
      <c r="G28" s="95">
        <v>8</v>
      </c>
      <c r="H28" s="6">
        <v>9</v>
      </c>
      <c r="I28" s="30">
        <v>6</v>
      </c>
      <c r="J28" s="100">
        <v>9</v>
      </c>
      <c r="K28" s="95">
        <v>8</v>
      </c>
      <c r="L28" s="6"/>
      <c r="M28" s="30"/>
      <c r="N28" s="100"/>
      <c r="O28" s="95"/>
      <c r="P28" s="6"/>
      <c r="Q28" s="30"/>
      <c r="R28" s="100"/>
      <c r="S28" s="1"/>
      <c r="T28" s="1"/>
      <c r="U28" s="1"/>
      <c r="V28" s="1"/>
      <c r="W28" s="1"/>
      <c r="X28" s="1"/>
      <c r="Y28" s="1"/>
      <c r="Z28" s="30"/>
      <c r="AA28" s="109"/>
      <c r="AB28" s="2">
        <v>76.96</v>
      </c>
      <c r="AC28" s="16">
        <f t="shared" si="0"/>
        <v>93.04</v>
      </c>
    </row>
    <row r="29" spans="1:29" ht="15.75">
      <c r="A29" s="84">
        <f>Prezentace!A31</f>
        <v>28</v>
      </c>
      <c r="B29" s="71" t="str">
        <f>Prezentace!B31</f>
        <v>P</v>
      </c>
      <c r="C29" s="68" t="str">
        <f>Prezentace!C31</f>
        <v>Jírů</v>
      </c>
      <c r="D29" s="78" t="str">
        <f>Prezentace!D31</f>
        <v>Václav</v>
      </c>
      <c r="E29" s="63">
        <v>120</v>
      </c>
      <c r="F29" s="6">
        <v>6</v>
      </c>
      <c r="G29" s="95">
        <v>6</v>
      </c>
      <c r="H29" s="6">
        <v>9</v>
      </c>
      <c r="I29" s="30">
        <v>6</v>
      </c>
      <c r="J29" s="100">
        <v>8</v>
      </c>
      <c r="K29" s="95">
        <v>7</v>
      </c>
      <c r="L29" s="6"/>
      <c r="M29" s="30"/>
      <c r="N29" s="100"/>
      <c r="O29" s="95"/>
      <c r="P29" s="6"/>
      <c r="Q29" s="30"/>
      <c r="R29" s="100"/>
      <c r="S29" s="1"/>
      <c r="T29" s="1"/>
      <c r="U29" s="1"/>
      <c r="V29" s="1"/>
      <c r="W29" s="1"/>
      <c r="X29" s="1"/>
      <c r="Y29" s="1"/>
      <c r="Z29" s="30"/>
      <c r="AA29" s="109"/>
      <c r="AB29" s="2">
        <v>32.65</v>
      </c>
      <c r="AC29" s="16">
        <f t="shared" si="0"/>
        <v>129.35</v>
      </c>
    </row>
    <row r="30" spans="1:29" ht="15.75">
      <c r="A30" s="84">
        <f>Prezentace!A32</f>
        <v>29</v>
      </c>
      <c r="B30" s="71" t="str">
        <f>Prezentace!B32</f>
        <v>PCC</v>
      </c>
      <c r="C30" s="68" t="str">
        <f>Prezentace!C32</f>
        <v>Jírů</v>
      </c>
      <c r="D30" s="78" t="str">
        <f>Prezentace!D32</f>
        <v>Václav</v>
      </c>
      <c r="E30" s="63">
        <v>120</v>
      </c>
      <c r="F30" s="6">
        <v>10</v>
      </c>
      <c r="G30" s="95">
        <v>9</v>
      </c>
      <c r="H30" s="6">
        <v>10</v>
      </c>
      <c r="I30" s="30">
        <v>10</v>
      </c>
      <c r="J30" s="100">
        <v>10</v>
      </c>
      <c r="K30" s="95">
        <v>10</v>
      </c>
      <c r="L30" s="6"/>
      <c r="M30" s="30"/>
      <c r="N30" s="100"/>
      <c r="O30" s="95"/>
      <c r="P30" s="6"/>
      <c r="Q30" s="30"/>
      <c r="R30" s="100"/>
      <c r="S30" s="1"/>
      <c r="T30" s="1"/>
      <c r="U30" s="1"/>
      <c r="V30" s="1"/>
      <c r="W30" s="1"/>
      <c r="X30" s="1"/>
      <c r="Y30" s="1"/>
      <c r="Z30" s="30"/>
      <c r="AA30" s="109"/>
      <c r="AB30" s="2">
        <v>22.5</v>
      </c>
      <c r="AC30" s="16">
        <f t="shared" si="0"/>
        <v>156.5</v>
      </c>
    </row>
    <row r="31" spans="1:29" ht="15.75">
      <c r="A31" s="84">
        <f>Prezentace!A33</f>
        <v>40</v>
      </c>
      <c r="B31" s="71" t="str">
        <f>Prezentace!B33</f>
        <v>P</v>
      </c>
      <c r="C31" s="68" t="str">
        <f>Prezentace!C33</f>
        <v>Kadlec</v>
      </c>
      <c r="D31" s="78" t="str">
        <f>Prezentace!D33</f>
        <v>David</v>
      </c>
      <c r="E31" s="63">
        <v>120</v>
      </c>
      <c r="F31" s="6">
        <v>7</v>
      </c>
      <c r="G31" s="95">
        <v>6</v>
      </c>
      <c r="H31" s="6">
        <v>7</v>
      </c>
      <c r="I31" s="30">
        <v>6</v>
      </c>
      <c r="J31" s="100">
        <v>9</v>
      </c>
      <c r="K31" s="95">
        <v>0</v>
      </c>
      <c r="L31" s="6"/>
      <c r="M31" s="30"/>
      <c r="N31" s="100"/>
      <c r="O31" s="95"/>
      <c r="P31" s="6"/>
      <c r="Q31" s="30"/>
      <c r="R31" s="100"/>
      <c r="S31" s="1"/>
      <c r="T31" s="1"/>
      <c r="U31" s="1"/>
      <c r="V31" s="1"/>
      <c r="W31" s="1"/>
      <c r="X31" s="1"/>
      <c r="Y31" s="1"/>
      <c r="Z31" s="30"/>
      <c r="AA31" s="109"/>
      <c r="AB31" s="2">
        <v>51.05</v>
      </c>
      <c r="AC31" s="16">
        <f t="shared" si="0"/>
        <v>103.95</v>
      </c>
    </row>
    <row r="32" spans="1:29" ht="15.75">
      <c r="A32" s="84">
        <f>Prezentace!A34</f>
        <v>68</v>
      </c>
      <c r="B32" s="71" t="str">
        <f>Prezentace!B34</f>
        <v>P</v>
      </c>
      <c r="C32" s="68" t="str">
        <f>Prezentace!C34</f>
        <v>Kališ</v>
      </c>
      <c r="D32" s="78" t="str">
        <f>Prezentace!D34</f>
        <v>Petr</v>
      </c>
      <c r="E32" s="63">
        <v>120</v>
      </c>
      <c r="F32" s="6">
        <v>8</v>
      </c>
      <c r="G32" s="95">
        <v>4</v>
      </c>
      <c r="H32" s="6">
        <v>10</v>
      </c>
      <c r="I32" s="30">
        <v>6</v>
      </c>
      <c r="J32" s="100">
        <v>7</v>
      </c>
      <c r="K32" s="95">
        <v>6</v>
      </c>
      <c r="L32" s="6"/>
      <c r="M32" s="30"/>
      <c r="N32" s="100"/>
      <c r="O32" s="95"/>
      <c r="P32" s="6"/>
      <c r="Q32" s="30"/>
      <c r="R32" s="100"/>
      <c r="S32" s="1"/>
      <c r="T32" s="1"/>
      <c r="U32" s="1"/>
      <c r="V32" s="1"/>
      <c r="W32" s="1"/>
      <c r="X32" s="1"/>
      <c r="Y32" s="1"/>
      <c r="Z32" s="30"/>
      <c r="AA32" s="109"/>
      <c r="AB32" s="2">
        <v>18.45</v>
      </c>
      <c r="AC32" s="16">
        <f t="shared" si="0"/>
        <v>142.55</v>
      </c>
    </row>
    <row r="33" spans="1:29" ht="15.75">
      <c r="A33" s="84">
        <f>Prezentace!A35</f>
        <v>69</v>
      </c>
      <c r="B33" s="71" t="str">
        <f>Prezentace!B35</f>
        <v>R</v>
      </c>
      <c r="C33" s="68" t="str">
        <f>Prezentace!C35</f>
        <v>Kališ</v>
      </c>
      <c r="D33" s="78" t="str">
        <f>Prezentace!D35</f>
        <v>Petr</v>
      </c>
      <c r="E33" s="63">
        <v>120</v>
      </c>
      <c r="F33" s="6">
        <v>10</v>
      </c>
      <c r="G33" s="95">
        <v>9</v>
      </c>
      <c r="H33" s="6">
        <v>9</v>
      </c>
      <c r="I33" s="30">
        <v>9</v>
      </c>
      <c r="J33" s="100">
        <v>9</v>
      </c>
      <c r="K33" s="95">
        <v>9</v>
      </c>
      <c r="L33" s="6"/>
      <c r="M33" s="30"/>
      <c r="N33" s="100"/>
      <c r="O33" s="95"/>
      <c r="P33" s="6"/>
      <c r="Q33" s="30"/>
      <c r="R33" s="100"/>
      <c r="S33" s="1"/>
      <c r="T33" s="1"/>
      <c r="U33" s="1"/>
      <c r="V33" s="1"/>
      <c r="W33" s="1"/>
      <c r="X33" s="1"/>
      <c r="Y33" s="1"/>
      <c r="Z33" s="30"/>
      <c r="AA33" s="109"/>
      <c r="AB33" s="2">
        <v>33.5</v>
      </c>
      <c r="AC33" s="16">
        <f t="shared" si="0"/>
        <v>141.5</v>
      </c>
    </row>
    <row r="34" spans="1:29" ht="15.75">
      <c r="A34" s="84">
        <f>Prezentace!A36</f>
        <v>70</v>
      </c>
      <c r="B34" s="71" t="str">
        <f>Prezentace!B36</f>
        <v>P</v>
      </c>
      <c r="C34" s="68" t="str">
        <f>Prezentace!C36</f>
        <v>Kališová</v>
      </c>
      <c r="D34" s="78" t="str">
        <f>Prezentace!D36</f>
        <v>Monika</v>
      </c>
      <c r="E34" s="63">
        <v>120</v>
      </c>
      <c r="F34" s="6">
        <v>10</v>
      </c>
      <c r="G34" s="95">
        <v>4</v>
      </c>
      <c r="H34" s="6">
        <v>8</v>
      </c>
      <c r="I34" s="30">
        <v>7</v>
      </c>
      <c r="J34" s="100">
        <v>9</v>
      </c>
      <c r="K34" s="95">
        <v>8</v>
      </c>
      <c r="L34" s="6"/>
      <c r="M34" s="30"/>
      <c r="N34" s="100"/>
      <c r="O34" s="95"/>
      <c r="P34" s="6"/>
      <c r="Q34" s="30"/>
      <c r="R34" s="100"/>
      <c r="S34" s="1"/>
      <c r="T34" s="1"/>
      <c r="U34" s="1"/>
      <c r="V34" s="1"/>
      <c r="W34" s="1"/>
      <c r="X34" s="1"/>
      <c r="Y34" s="1"/>
      <c r="Z34" s="30"/>
      <c r="AA34" s="109"/>
      <c r="AB34" s="2">
        <v>45.63</v>
      </c>
      <c r="AC34" s="16">
        <f t="shared" si="0"/>
        <v>120.37</v>
      </c>
    </row>
    <row r="35" spans="1:29" ht="15.75">
      <c r="A35" s="84">
        <f>Prezentace!A37</f>
        <v>42</v>
      </c>
      <c r="B35" s="71" t="str">
        <f>Prezentace!B37</f>
        <v>P</v>
      </c>
      <c r="C35" s="68" t="str">
        <f>Prezentace!C37</f>
        <v>Koch</v>
      </c>
      <c r="D35" s="78" t="str">
        <f>Prezentace!D37</f>
        <v>Miroslav</v>
      </c>
      <c r="E35" s="63">
        <v>120</v>
      </c>
      <c r="F35" s="6">
        <v>8</v>
      </c>
      <c r="G35" s="95">
        <v>7</v>
      </c>
      <c r="H35" s="6">
        <v>9</v>
      </c>
      <c r="I35" s="30">
        <v>9</v>
      </c>
      <c r="J35" s="100">
        <v>10</v>
      </c>
      <c r="K35" s="95">
        <v>8</v>
      </c>
      <c r="L35" s="6"/>
      <c r="M35" s="30"/>
      <c r="N35" s="100"/>
      <c r="O35" s="95"/>
      <c r="P35" s="6"/>
      <c r="Q35" s="30"/>
      <c r="R35" s="100"/>
      <c r="S35" s="1"/>
      <c r="T35" s="1"/>
      <c r="U35" s="1"/>
      <c r="V35" s="1"/>
      <c r="W35" s="1"/>
      <c r="X35" s="1"/>
      <c r="Y35" s="1"/>
      <c r="Z35" s="30"/>
      <c r="AA35" s="109"/>
      <c r="AB35" s="2">
        <v>37.23</v>
      </c>
      <c r="AC35" s="16">
        <f t="shared" si="0"/>
        <v>133.77</v>
      </c>
    </row>
    <row r="36" spans="1:29" ht="15.75">
      <c r="A36" s="84">
        <f>Prezentace!A38</f>
        <v>2</v>
      </c>
      <c r="B36" s="71" t="str">
        <f>Prezentace!B38</f>
        <v>P</v>
      </c>
      <c r="C36" s="68" t="str">
        <f>Prezentace!C38</f>
        <v>Koltai</v>
      </c>
      <c r="D36" s="78" t="str">
        <f>Prezentace!D38</f>
        <v>Pavel</v>
      </c>
      <c r="E36" s="63">
        <v>120</v>
      </c>
      <c r="F36" s="6">
        <v>8</v>
      </c>
      <c r="G36" s="95">
        <v>6</v>
      </c>
      <c r="H36" s="6">
        <v>9</v>
      </c>
      <c r="I36" s="30">
        <v>8</v>
      </c>
      <c r="J36" s="100">
        <v>10</v>
      </c>
      <c r="K36" s="95">
        <v>10</v>
      </c>
      <c r="L36" s="6"/>
      <c r="M36" s="30"/>
      <c r="N36" s="100"/>
      <c r="O36" s="95"/>
      <c r="P36" s="6"/>
      <c r="Q36" s="30"/>
      <c r="R36" s="100"/>
      <c r="S36" s="1"/>
      <c r="T36" s="1"/>
      <c r="U36" s="1"/>
      <c r="V36" s="1"/>
      <c r="W36" s="1"/>
      <c r="X36" s="1"/>
      <c r="Y36" s="1"/>
      <c r="Z36" s="30"/>
      <c r="AA36" s="109"/>
      <c r="AB36" s="2">
        <v>28.5</v>
      </c>
      <c r="AC36" s="16">
        <f t="shared" si="0"/>
        <v>142.5</v>
      </c>
    </row>
    <row r="37" spans="1:29" ht="15.75">
      <c r="A37" s="84">
        <f>Prezentace!A39</f>
        <v>20</v>
      </c>
      <c r="B37" s="71" t="str">
        <f>Prezentace!B39</f>
        <v>P</v>
      </c>
      <c r="C37" s="68" t="str">
        <f>Prezentace!C39</f>
        <v>Konrád</v>
      </c>
      <c r="D37" s="78" t="str">
        <f>Prezentace!D39</f>
        <v>František</v>
      </c>
      <c r="E37" s="63">
        <v>120</v>
      </c>
      <c r="F37" s="6">
        <v>6</v>
      </c>
      <c r="G37" s="95">
        <v>6</v>
      </c>
      <c r="H37" s="6">
        <v>9</v>
      </c>
      <c r="I37" s="30">
        <v>9</v>
      </c>
      <c r="J37" s="100">
        <v>10</v>
      </c>
      <c r="K37" s="95">
        <v>8</v>
      </c>
      <c r="L37" s="6"/>
      <c r="M37" s="30"/>
      <c r="N37" s="100"/>
      <c r="O37" s="95"/>
      <c r="P37" s="6"/>
      <c r="Q37" s="30"/>
      <c r="R37" s="100"/>
      <c r="S37" s="1"/>
      <c r="T37" s="1"/>
      <c r="U37" s="1"/>
      <c r="V37" s="1"/>
      <c r="W37" s="1"/>
      <c r="X37" s="1"/>
      <c r="Y37" s="1"/>
      <c r="Z37" s="30"/>
      <c r="AA37" s="109"/>
      <c r="AB37" s="2">
        <v>30.49</v>
      </c>
      <c r="AC37" s="16">
        <f t="shared" si="0"/>
        <v>137.51</v>
      </c>
    </row>
    <row r="38" spans="1:29" ht="15.75">
      <c r="A38" s="84">
        <f>Prezentace!A40</f>
        <v>45</v>
      </c>
      <c r="B38" s="71" t="str">
        <f>Prezentace!B40</f>
        <v>P</v>
      </c>
      <c r="C38" s="68" t="str">
        <f>Prezentace!C40</f>
        <v>Kostříž</v>
      </c>
      <c r="D38" s="78" t="str">
        <f>Prezentace!D40</f>
        <v>Jaroslav</v>
      </c>
      <c r="E38" s="63">
        <v>120</v>
      </c>
      <c r="F38" s="6">
        <v>9</v>
      </c>
      <c r="G38" s="95">
        <v>5</v>
      </c>
      <c r="H38" s="6">
        <v>9</v>
      </c>
      <c r="I38" s="30">
        <v>8</v>
      </c>
      <c r="J38" s="100">
        <v>9</v>
      </c>
      <c r="K38" s="95">
        <v>8</v>
      </c>
      <c r="L38" s="6"/>
      <c r="M38" s="30"/>
      <c r="N38" s="100"/>
      <c r="O38" s="95"/>
      <c r="P38" s="6"/>
      <c r="Q38" s="30"/>
      <c r="R38" s="100"/>
      <c r="S38" s="1"/>
      <c r="T38" s="1"/>
      <c r="U38" s="1"/>
      <c r="V38" s="1"/>
      <c r="W38" s="1"/>
      <c r="X38" s="1"/>
      <c r="Y38" s="1"/>
      <c r="Z38" s="30"/>
      <c r="AA38" s="109"/>
      <c r="AB38" s="2">
        <v>28.39</v>
      </c>
      <c r="AC38" s="16">
        <f t="shared" si="0"/>
        <v>139.61</v>
      </c>
    </row>
    <row r="39" spans="1:29" ht="15.75">
      <c r="A39" s="84">
        <f>Prezentace!A41</f>
        <v>12</v>
      </c>
      <c r="B39" s="71" t="str">
        <f>Prezentace!B41</f>
        <v>P</v>
      </c>
      <c r="C39" s="68" t="str">
        <f>Prezentace!C41</f>
        <v>Krupica</v>
      </c>
      <c r="D39" s="78" t="str">
        <f>Prezentace!D41</f>
        <v>Ondřej</v>
      </c>
      <c r="E39" s="63">
        <v>120</v>
      </c>
      <c r="F39" s="6">
        <v>9</v>
      </c>
      <c r="G39" s="95">
        <v>6</v>
      </c>
      <c r="H39" s="6">
        <v>9</v>
      </c>
      <c r="I39" s="30">
        <v>6</v>
      </c>
      <c r="J39" s="100">
        <v>9</v>
      </c>
      <c r="K39" s="95">
        <v>8</v>
      </c>
      <c r="L39" s="6"/>
      <c r="M39" s="30"/>
      <c r="N39" s="100"/>
      <c r="O39" s="95"/>
      <c r="P39" s="6"/>
      <c r="Q39" s="30"/>
      <c r="R39" s="100"/>
      <c r="S39" s="1"/>
      <c r="T39" s="1"/>
      <c r="U39" s="1"/>
      <c r="V39" s="1"/>
      <c r="W39" s="1"/>
      <c r="X39" s="1"/>
      <c r="Y39" s="1"/>
      <c r="Z39" s="30"/>
      <c r="AA39" s="109"/>
      <c r="AB39" s="2">
        <v>34.05</v>
      </c>
      <c r="AC39" s="16">
        <f t="shared" si="0"/>
        <v>132.95</v>
      </c>
    </row>
    <row r="40" spans="1:29" ht="15.75">
      <c r="A40" s="84">
        <f>Prezentace!A42</f>
        <v>32</v>
      </c>
      <c r="B40" s="71" t="str">
        <f>Prezentace!B42</f>
        <v>P</v>
      </c>
      <c r="C40" s="68" t="str">
        <f>Prezentace!C42</f>
        <v>Krupica</v>
      </c>
      <c r="D40" s="78" t="str">
        <f>Prezentace!D42</f>
        <v>Milan</v>
      </c>
      <c r="E40" s="63">
        <v>120</v>
      </c>
      <c r="F40" s="6">
        <v>9</v>
      </c>
      <c r="G40" s="95">
        <v>7</v>
      </c>
      <c r="H40" s="6">
        <v>8</v>
      </c>
      <c r="I40" s="30">
        <v>8</v>
      </c>
      <c r="J40" s="100">
        <v>8</v>
      </c>
      <c r="K40" s="95">
        <v>8</v>
      </c>
      <c r="L40" s="6"/>
      <c r="M40" s="30"/>
      <c r="N40" s="100"/>
      <c r="O40" s="95"/>
      <c r="P40" s="6"/>
      <c r="Q40" s="30"/>
      <c r="R40" s="100"/>
      <c r="S40" s="1"/>
      <c r="T40" s="1"/>
      <c r="U40" s="1"/>
      <c r="V40" s="1"/>
      <c r="W40" s="1"/>
      <c r="X40" s="1"/>
      <c r="Y40" s="1"/>
      <c r="Z40" s="30"/>
      <c r="AA40" s="109"/>
      <c r="AB40" s="2">
        <v>33.68</v>
      </c>
      <c r="AC40" s="16">
        <f t="shared" si="0"/>
        <v>134.32</v>
      </c>
    </row>
    <row r="41" spans="1:29" ht="15.75">
      <c r="A41" s="84">
        <f>Prezentace!A43</f>
        <v>34</v>
      </c>
      <c r="B41" s="71" t="str">
        <f>Prezentace!B43</f>
        <v>PCC</v>
      </c>
      <c r="C41" s="68" t="str">
        <f>Prezentace!C43</f>
        <v>Krupica</v>
      </c>
      <c r="D41" s="78" t="str">
        <f>Prezentace!D43</f>
        <v>Milan</v>
      </c>
      <c r="E41" s="63">
        <v>120</v>
      </c>
      <c r="F41" s="6">
        <v>10</v>
      </c>
      <c r="G41" s="95">
        <v>8</v>
      </c>
      <c r="H41" s="6">
        <v>10</v>
      </c>
      <c r="I41" s="30">
        <v>10</v>
      </c>
      <c r="J41" s="100">
        <v>9</v>
      </c>
      <c r="K41" s="95">
        <v>9</v>
      </c>
      <c r="L41" s="6"/>
      <c r="M41" s="30"/>
      <c r="N41" s="100"/>
      <c r="O41" s="95"/>
      <c r="P41" s="6"/>
      <c r="Q41" s="30"/>
      <c r="R41" s="100"/>
      <c r="S41" s="1"/>
      <c r="T41" s="1"/>
      <c r="U41" s="1"/>
      <c r="V41" s="1"/>
      <c r="W41" s="1"/>
      <c r="X41" s="1"/>
      <c r="Y41" s="1"/>
      <c r="Z41" s="30"/>
      <c r="AA41" s="109"/>
      <c r="AB41" s="2">
        <v>24.94</v>
      </c>
      <c r="AC41" s="16">
        <f t="shared" si="0"/>
        <v>151.06</v>
      </c>
    </row>
    <row r="42" spans="1:29" ht="15.75">
      <c r="A42" s="84">
        <f>Prezentace!A44</f>
        <v>33</v>
      </c>
      <c r="B42" s="71" t="str">
        <f>Prezentace!B44</f>
        <v>R</v>
      </c>
      <c r="C42" s="68" t="str">
        <f>Prezentace!C44</f>
        <v>Krupica</v>
      </c>
      <c r="D42" s="78" t="str">
        <f>Prezentace!D44</f>
        <v>Milan</v>
      </c>
      <c r="E42" s="63">
        <v>120</v>
      </c>
      <c r="F42" s="6">
        <v>6</v>
      </c>
      <c r="G42" s="95">
        <v>6</v>
      </c>
      <c r="H42" s="6">
        <v>10</v>
      </c>
      <c r="I42" s="30">
        <v>10</v>
      </c>
      <c r="J42" s="100">
        <v>8</v>
      </c>
      <c r="K42" s="95">
        <v>8</v>
      </c>
      <c r="L42" s="6"/>
      <c r="M42" s="30"/>
      <c r="N42" s="100"/>
      <c r="O42" s="95"/>
      <c r="P42" s="6"/>
      <c r="Q42" s="30"/>
      <c r="R42" s="100"/>
      <c r="S42" s="1"/>
      <c r="T42" s="1"/>
      <c r="U42" s="1"/>
      <c r="V42" s="1"/>
      <c r="W42" s="1"/>
      <c r="X42" s="1"/>
      <c r="Y42" s="1"/>
      <c r="Z42" s="30"/>
      <c r="AA42" s="109"/>
      <c r="AB42" s="2">
        <v>62.75</v>
      </c>
      <c r="AC42" s="16">
        <f t="shared" si="0"/>
        <v>105.25</v>
      </c>
    </row>
    <row r="43" spans="1:29" ht="15.75">
      <c r="A43" s="84">
        <f>Prezentace!A45</f>
        <v>38</v>
      </c>
      <c r="B43" s="71" t="str">
        <f>Prezentace!B45</f>
        <v>P</v>
      </c>
      <c r="C43" s="68" t="str">
        <f>Prezentace!C45</f>
        <v>Kružík</v>
      </c>
      <c r="D43" s="78" t="str">
        <f>Prezentace!D45</f>
        <v>Jan</v>
      </c>
      <c r="E43" s="63">
        <v>120</v>
      </c>
      <c r="F43" s="6">
        <v>10</v>
      </c>
      <c r="G43" s="95">
        <v>7</v>
      </c>
      <c r="H43" s="6">
        <v>10</v>
      </c>
      <c r="I43" s="30">
        <v>9</v>
      </c>
      <c r="J43" s="100">
        <v>10</v>
      </c>
      <c r="K43" s="95">
        <v>8</v>
      </c>
      <c r="L43" s="6"/>
      <c r="M43" s="30"/>
      <c r="N43" s="100"/>
      <c r="O43" s="95"/>
      <c r="P43" s="6"/>
      <c r="Q43" s="30"/>
      <c r="R43" s="100"/>
      <c r="S43" s="1"/>
      <c r="T43" s="1"/>
      <c r="U43" s="1"/>
      <c r="V43" s="1"/>
      <c r="W43" s="1"/>
      <c r="X43" s="1"/>
      <c r="Y43" s="1"/>
      <c r="Z43" s="30"/>
      <c r="AA43" s="109"/>
      <c r="AB43" s="2">
        <v>29.95</v>
      </c>
      <c r="AC43" s="16">
        <f t="shared" si="0"/>
        <v>144.05</v>
      </c>
    </row>
    <row r="44" spans="1:29" ht="15.75">
      <c r="A44" s="84">
        <f>Prezentace!A46</f>
        <v>39</v>
      </c>
      <c r="B44" s="71" t="str">
        <f>Prezentace!B46</f>
        <v>PCC</v>
      </c>
      <c r="C44" s="68" t="str">
        <f>Prezentace!C46</f>
        <v>Kružík</v>
      </c>
      <c r="D44" s="78" t="str">
        <f>Prezentace!D46</f>
        <v>Jan</v>
      </c>
      <c r="E44" s="63">
        <v>120</v>
      </c>
      <c r="F44" s="6">
        <v>8</v>
      </c>
      <c r="G44" s="95">
        <v>7</v>
      </c>
      <c r="H44" s="6">
        <v>9</v>
      </c>
      <c r="I44" s="30">
        <v>9</v>
      </c>
      <c r="J44" s="100">
        <v>9</v>
      </c>
      <c r="K44" s="95">
        <v>9</v>
      </c>
      <c r="L44" s="6"/>
      <c r="M44" s="30"/>
      <c r="N44" s="100"/>
      <c r="O44" s="95"/>
      <c r="P44" s="6"/>
      <c r="Q44" s="30"/>
      <c r="R44" s="100"/>
      <c r="S44" s="1"/>
      <c r="T44" s="1"/>
      <c r="U44" s="1"/>
      <c r="V44" s="1"/>
      <c r="W44" s="1"/>
      <c r="X44" s="1"/>
      <c r="Y44" s="1"/>
      <c r="Z44" s="30"/>
      <c r="AA44" s="109"/>
      <c r="AB44" s="2">
        <v>19.05</v>
      </c>
      <c r="AC44" s="16">
        <f t="shared" si="0"/>
        <v>151.95</v>
      </c>
    </row>
    <row r="45" spans="1:29" ht="15.75">
      <c r="A45" s="84">
        <f>Prezentace!A47</f>
        <v>37</v>
      </c>
      <c r="B45" s="71" t="str">
        <f>Prezentace!B47</f>
        <v>P</v>
      </c>
      <c r="C45" s="68" t="str">
        <f>Prezentace!C47</f>
        <v>Kudláček</v>
      </c>
      <c r="D45" s="78" t="str">
        <f>Prezentace!D47</f>
        <v>František</v>
      </c>
      <c r="E45" s="63">
        <v>120</v>
      </c>
      <c r="F45" s="6">
        <v>10</v>
      </c>
      <c r="G45" s="95">
        <v>7</v>
      </c>
      <c r="H45" s="6">
        <v>9</v>
      </c>
      <c r="I45" s="30">
        <v>8</v>
      </c>
      <c r="J45" s="100">
        <v>9</v>
      </c>
      <c r="K45" s="95">
        <v>8</v>
      </c>
      <c r="L45" s="6"/>
      <c r="M45" s="30"/>
      <c r="N45" s="100"/>
      <c r="O45" s="95"/>
      <c r="P45" s="6"/>
      <c r="Q45" s="30"/>
      <c r="R45" s="100"/>
      <c r="S45" s="1"/>
      <c r="T45" s="1"/>
      <c r="U45" s="1"/>
      <c r="V45" s="1"/>
      <c r="W45" s="1"/>
      <c r="X45" s="1"/>
      <c r="Y45" s="1"/>
      <c r="Z45" s="30"/>
      <c r="AA45" s="109"/>
      <c r="AB45" s="2">
        <v>31.27</v>
      </c>
      <c r="AC45" s="16">
        <f t="shared" si="0"/>
        <v>139.73</v>
      </c>
    </row>
    <row r="46" spans="1:29" ht="15.75">
      <c r="A46" s="84">
        <f>Prezentace!A48</f>
        <v>23</v>
      </c>
      <c r="B46" s="71" t="str">
        <f>Prezentace!B48</f>
        <v>P</v>
      </c>
      <c r="C46" s="68" t="str">
        <f>Prezentace!C48</f>
        <v>Machek</v>
      </c>
      <c r="D46" s="78" t="str">
        <f>Prezentace!D48</f>
        <v>Pavel</v>
      </c>
      <c r="E46" s="63">
        <v>120</v>
      </c>
      <c r="F46" s="6">
        <v>7</v>
      </c>
      <c r="G46" s="95">
        <v>7</v>
      </c>
      <c r="H46" s="6">
        <v>7</v>
      </c>
      <c r="I46" s="30">
        <v>7</v>
      </c>
      <c r="J46" s="100">
        <v>6</v>
      </c>
      <c r="K46" s="95">
        <v>0</v>
      </c>
      <c r="L46" s="6"/>
      <c r="M46" s="30"/>
      <c r="N46" s="100"/>
      <c r="O46" s="95"/>
      <c r="P46" s="6"/>
      <c r="Q46" s="30"/>
      <c r="R46" s="100"/>
      <c r="S46" s="1"/>
      <c r="T46" s="1"/>
      <c r="U46" s="1"/>
      <c r="V46" s="1"/>
      <c r="W46" s="1"/>
      <c r="X46" s="1"/>
      <c r="Y46" s="1"/>
      <c r="Z46" s="30"/>
      <c r="AA46" s="109"/>
      <c r="AB46" s="2">
        <v>35.09</v>
      </c>
      <c r="AC46" s="16">
        <f t="shared" si="0"/>
        <v>118.91</v>
      </c>
    </row>
    <row r="47" spans="1:29" ht="15.75">
      <c r="A47" s="84">
        <f>Prezentace!A49</f>
        <v>71</v>
      </c>
      <c r="B47" s="71" t="str">
        <f>Prezentace!B49</f>
        <v>PCC</v>
      </c>
      <c r="C47" s="68" t="str">
        <f>Prezentace!C49</f>
        <v>Machek</v>
      </c>
      <c r="D47" s="78" t="str">
        <f>Prezentace!D49</f>
        <v>Pavel</v>
      </c>
      <c r="E47" s="63">
        <v>120</v>
      </c>
      <c r="F47" s="6">
        <v>10</v>
      </c>
      <c r="G47" s="95">
        <v>9</v>
      </c>
      <c r="H47" s="6">
        <v>10</v>
      </c>
      <c r="I47" s="30">
        <v>10</v>
      </c>
      <c r="J47" s="100">
        <v>10</v>
      </c>
      <c r="K47" s="95">
        <v>10</v>
      </c>
      <c r="L47" s="6"/>
      <c r="M47" s="30"/>
      <c r="N47" s="100"/>
      <c r="O47" s="95"/>
      <c r="P47" s="6"/>
      <c r="Q47" s="30"/>
      <c r="R47" s="100"/>
      <c r="S47" s="1"/>
      <c r="T47" s="1"/>
      <c r="U47" s="1"/>
      <c r="V47" s="1"/>
      <c r="W47" s="1"/>
      <c r="X47" s="1"/>
      <c r="Y47" s="1"/>
      <c r="Z47" s="30"/>
      <c r="AA47" s="109"/>
      <c r="AB47" s="2">
        <v>20.46</v>
      </c>
      <c r="AC47" s="16">
        <f t="shared" si="0"/>
        <v>158.54</v>
      </c>
    </row>
    <row r="48" spans="1:29" ht="15.75">
      <c r="A48" s="84">
        <f>Prezentace!A50</f>
        <v>11</v>
      </c>
      <c r="B48" s="71" t="str">
        <f>Prezentace!B50</f>
        <v>P</v>
      </c>
      <c r="C48" s="68" t="str">
        <f>Prezentace!C50</f>
        <v>Marek</v>
      </c>
      <c r="D48" s="78" t="str">
        <f>Prezentace!D50</f>
        <v>Petr</v>
      </c>
      <c r="E48" s="63">
        <v>120</v>
      </c>
      <c r="F48" s="6">
        <v>7</v>
      </c>
      <c r="G48" s="95">
        <v>4</v>
      </c>
      <c r="H48" s="6">
        <v>10</v>
      </c>
      <c r="I48" s="30">
        <v>9</v>
      </c>
      <c r="J48" s="100">
        <v>10</v>
      </c>
      <c r="K48" s="95">
        <v>8</v>
      </c>
      <c r="L48" s="6"/>
      <c r="M48" s="30"/>
      <c r="N48" s="100"/>
      <c r="O48" s="95"/>
      <c r="P48" s="6"/>
      <c r="Q48" s="30"/>
      <c r="R48" s="100"/>
      <c r="S48" s="1"/>
      <c r="T48" s="1"/>
      <c r="U48" s="1"/>
      <c r="V48" s="1"/>
      <c r="W48" s="1"/>
      <c r="X48" s="1"/>
      <c r="Y48" s="1"/>
      <c r="Z48" s="30"/>
      <c r="AA48" s="109"/>
      <c r="AB48" s="2">
        <v>27.18</v>
      </c>
      <c r="AC48" s="16">
        <f t="shared" si="0"/>
        <v>140.82</v>
      </c>
    </row>
    <row r="49" spans="1:29" ht="15.75">
      <c r="A49" s="84">
        <f>Prezentace!A51</f>
        <v>15</v>
      </c>
      <c r="B49" s="71" t="str">
        <f>Prezentace!B51</f>
        <v>P</v>
      </c>
      <c r="C49" s="68" t="str">
        <f>Prezentace!C51</f>
        <v>Maštera</v>
      </c>
      <c r="D49" s="78" t="str">
        <f>Prezentace!D51</f>
        <v>Aleš</v>
      </c>
      <c r="E49" s="63">
        <v>120</v>
      </c>
      <c r="F49" s="6">
        <v>10</v>
      </c>
      <c r="G49" s="95">
        <v>7</v>
      </c>
      <c r="H49" s="6">
        <v>9</v>
      </c>
      <c r="I49" s="30">
        <v>9</v>
      </c>
      <c r="J49" s="100">
        <v>9</v>
      </c>
      <c r="K49" s="95">
        <v>8</v>
      </c>
      <c r="L49" s="6"/>
      <c r="M49" s="30"/>
      <c r="N49" s="100"/>
      <c r="O49" s="95"/>
      <c r="P49" s="6"/>
      <c r="Q49" s="30"/>
      <c r="R49" s="100"/>
      <c r="S49" s="1"/>
      <c r="T49" s="1"/>
      <c r="U49" s="1"/>
      <c r="V49" s="1"/>
      <c r="W49" s="1"/>
      <c r="X49" s="1"/>
      <c r="Y49" s="1"/>
      <c r="Z49" s="30"/>
      <c r="AA49" s="109"/>
      <c r="AB49" s="2">
        <v>25.54</v>
      </c>
      <c r="AC49" s="16">
        <f t="shared" si="0"/>
        <v>146.46</v>
      </c>
    </row>
    <row r="50" spans="1:29" ht="15.75">
      <c r="A50" s="84">
        <f>Prezentace!A52</f>
        <v>10</v>
      </c>
      <c r="B50" s="71" t="str">
        <f>Prezentace!B52</f>
        <v>P</v>
      </c>
      <c r="C50" s="68" t="str">
        <f>Prezentace!C52</f>
        <v>Matějka</v>
      </c>
      <c r="D50" s="78" t="str">
        <f>Prezentace!D52</f>
        <v>Milan</v>
      </c>
      <c r="E50" s="63">
        <v>120</v>
      </c>
      <c r="F50" s="6">
        <v>7</v>
      </c>
      <c r="G50" s="95">
        <v>0</v>
      </c>
      <c r="H50" s="6">
        <v>10</v>
      </c>
      <c r="I50" s="30">
        <v>9</v>
      </c>
      <c r="J50" s="100">
        <v>9</v>
      </c>
      <c r="K50" s="95">
        <v>0</v>
      </c>
      <c r="L50" s="6"/>
      <c r="M50" s="30"/>
      <c r="N50" s="100"/>
      <c r="O50" s="95"/>
      <c r="P50" s="6"/>
      <c r="Q50" s="30"/>
      <c r="R50" s="100"/>
      <c r="S50" s="1"/>
      <c r="T50" s="1"/>
      <c r="U50" s="1"/>
      <c r="V50" s="1"/>
      <c r="W50" s="1"/>
      <c r="X50" s="1"/>
      <c r="Y50" s="1"/>
      <c r="Z50" s="30"/>
      <c r="AA50" s="109"/>
      <c r="AB50" s="2">
        <v>55.43</v>
      </c>
      <c r="AC50" s="16">
        <f t="shared" si="0"/>
        <v>99.57</v>
      </c>
    </row>
    <row r="51" spans="1:29" ht="15.75">
      <c r="A51" s="84">
        <f>Prezentace!A53</f>
        <v>13</v>
      </c>
      <c r="B51" s="71" t="str">
        <f>Prezentace!B53</f>
        <v>P</v>
      </c>
      <c r="C51" s="68" t="str">
        <f>Prezentace!C53</f>
        <v>Mesároš</v>
      </c>
      <c r="D51" s="78" t="str">
        <f>Prezentace!D53</f>
        <v>Ondřej</v>
      </c>
      <c r="E51" s="66">
        <v>120</v>
      </c>
      <c r="F51" s="6">
        <v>7</v>
      </c>
      <c r="G51" s="95">
        <v>6</v>
      </c>
      <c r="H51" s="6">
        <v>9</v>
      </c>
      <c r="I51" s="30">
        <v>8</v>
      </c>
      <c r="J51" s="100">
        <v>8</v>
      </c>
      <c r="K51" s="95">
        <v>0</v>
      </c>
      <c r="L51" s="6"/>
      <c r="M51" s="30"/>
      <c r="N51" s="100"/>
      <c r="O51" s="95"/>
      <c r="P51" s="6"/>
      <c r="Q51" s="30"/>
      <c r="R51" s="100"/>
      <c r="S51" s="1"/>
      <c r="T51" s="1"/>
      <c r="U51" s="1"/>
      <c r="V51" s="1"/>
      <c r="W51" s="1"/>
      <c r="X51" s="1"/>
      <c r="Y51" s="1"/>
      <c r="Z51" s="30"/>
      <c r="AA51" s="109"/>
      <c r="AB51" s="2">
        <v>29.54</v>
      </c>
      <c r="AC51" s="16">
        <f t="shared" si="0"/>
        <v>128.46</v>
      </c>
    </row>
    <row r="52" spans="1:29" ht="15.75">
      <c r="A52" s="84">
        <f>Prezentace!A54</f>
        <v>30</v>
      </c>
      <c r="B52" s="71" t="str">
        <f>Prezentace!B54</f>
        <v>P</v>
      </c>
      <c r="C52" s="68" t="str">
        <f>Prezentace!C54</f>
        <v>Mesároš</v>
      </c>
      <c r="D52" s="78" t="str">
        <f>Prezentace!D54</f>
        <v>Štefan</v>
      </c>
      <c r="E52" s="66">
        <v>120</v>
      </c>
      <c r="F52" s="6">
        <v>9</v>
      </c>
      <c r="G52" s="95">
        <v>8</v>
      </c>
      <c r="H52" s="6">
        <v>10</v>
      </c>
      <c r="I52" s="30">
        <v>9</v>
      </c>
      <c r="J52" s="100">
        <v>7</v>
      </c>
      <c r="K52" s="95">
        <v>7</v>
      </c>
      <c r="L52" s="6"/>
      <c r="M52" s="30"/>
      <c r="N52" s="100"/>
      <c r="O52" s="95"/>
      <c r="P52" s="6"/>
      <c r="Q52" s="30"/>
      <c r="R52" s="100"/>
      <c r="S52" s="1"/>
      <c r="T52" s="1"/>
      <c r="U52" s="1"/>
      <c r="V52" s="1"/>
      <c r="W52" s="1"/>
      <c r="X52" s="1"/>
      <c r="Y52" s="1"/>
      <c r="Z52" s="30"/>
      <c r="AA52" s="109"/>
      <c r="AB52" s="2">
        <v>26.01</v>
      </c>
      <c r="AC52" s="16">
        <f t="shared" si="0"/>
        <v>143.99</v>
      </c>
    </row>
    <row r="53" spans="1:29" ht="15.75">
      <c r="A53" s="84">
        <f>Prezentace!A55</f>
        <v>14</v>
      </c>
      <c r="B53" s="71" t="str">
        <f>Prezentace!B55</f>
        <v>PCC</v>
      </c>
      <c r="C53" s="68" t="str">
        <f>Prezentace!C55</f>
        <v>Mesároš</v>
      </c>
      <c r="D53" s="78" t="str">
        <f>Prezentace!D55</f>
        <v>Ondřej</v>
      </c>
      <c r="E53" s="66">
        <v>120</v>
      </c>
      <c r="F53" s="6">
        <v>8</v>
      </c>
      <c r="G53" s="95">
        <v>8</v>
      </c>
      <c r="H53" s="6">
        <v>9</v>
      </c>
      <c r="I53" s="30">
        <v>9</v>
      </c>
      <c r="J53" s="100">
        <v>10</v>
      </c>
      <c r="K53" s="95">
        <v>10</v>
      </c>
      <c r="L53" s="6"/>
      <c r="M53" s="30"/>
      <c r="N53" s="100"/>
      <c r="O53" s="95"/>
      <c r="P53" s="6"/>
      <c r="Q53" s="30"/>
      <c r="R53" s="100"/>
      <c r="S53" s="1"/>
      <c r="T53" s="1"/>
      <c r="U53" s="1"/>
      <c r="V53" s="1"/>
      <c r="W53" s="1"/>
      <c r="X53" s="1"/>
      <c r="Y53" s="1"/>
      <c r="Z53" s="30"/>
      <c r="AA53" s="109"/>
      <c r="AB53" s="2">
        <v>14.98</v>
      </c>
      <c r="AC53" s="16">
        <f t="shared" si="0"/>
        <v>159.02</v>
      </c>
    </row>
    <row r="54" spans="1:29" ht="15.75">
      <c r="A54" s="84">
        <f>Prezentace!A56</f>
        <v>31</v>
      </c>
      <c r="B54" s="71" t="str">
        <f>Prezentace!B56</f>
        <v>PCC</v>
      </c>
      <c r="C54" s="68" t="str">
        <f>Prezentace!C56</f>
        <v>Mesároš</v>
      </c>
      <c r="D54" s="78" t="str">
        <f>Prezentace!D56</f>
        <v>Štefan</v>
      </c>
      <c r="E54" s="66">
        <v>120</v>
      </c>
      <c r="F54" s="6">
        <v>9</v>
      </c>
      <c r="G54" s="95">
        <v>8</v>
      </c>
      <c r="H54" s="6">
        <v>10</v>
      </c>
      <c r="I54" s="30">
        <v>9</v>
      </c>
      <c r="J54" s="100">
        <v>9</v>
      </c>
      <c r="K54" s="95">
        <v>9</v>
      </c>
      <c r="L54" s="6"/>
      <c r="M54" s="30"/>
      <c r="N54" s="100"/>
      <c r="O54" s="95"/>
      <c r="P54" s="6"/>
      <c r="Q54" s="30"/>
      <c r="R54" s="100"/>
      <c r="S54" s="1"/>
      <c r="T54" s="1"/>
      <c r="U54" s="1"/>
      <c r="V54" s="1"/>
      <c r="W54" s="1"/>
      <c r="X54" s="1"/>
      <c r="Y54" s="1"/>
      <c r="Z54" s="30"/>
      <c r="AA54" s="109"/>
      <c r="AB54" s="2">
        <v>15.36</v>
      </c>
      <c r="AC54" s="16">
        <f t="shared" si="0"/>
        <v>158.64</v>
      </c>
    </row>
    <row r="55" spans="1:29" ht="15.75">
      <c r="A55" s="84">
        <f>Prezentace!A57</f>
        <v>46</v>
      </c>
      <c r="B55" s="71" t="str">
        <f>Prezentace!B57</f>
        <v>P</v>
      </c>
      <c r="C55" s="68" t="str">
        <f>Prezentace!C57</f>
        <v>Mironiuk</v>
      </c>
      <c r="D55" s="78" t="str">
        <f>Prezentace!D57</f>
        <v>Zdeněk</v>
      </c>
      <c r="E55" s="66">
        <v>120</v>
      </c>
      <c r="F55" s="6">
        <v>10</v>
      </c>
      <c r="G55" s="95">
        <v>6</v>
      </c>
      <c r="H55" s="6">
        <v>10</v>
      </c>
      <c r="I55" s="30">
        <v>9</v>
      </c>
      <c r="J55" s="100">
        <v>9</v>
      </c>
      <c r="K55" s="95">
        <v>6</v>
      </c>
      <c r="L55" s="6"/>
      <c r="M55" s="30"/>
      <c r="N55" s="100"/>
      <c r="O55" s="95"/>
      <c r="P55" s="6"/>
      <c r="Q55" s="30"/>
      <c r="R55" s="100"/>
      <c r="S55" s="1"/>
      <c r="T55" s="1"/>
      <c r="U55" s="1"/>
      <c r="V55" s="1"/>
      <c r="W55" s="1"/>
      <c r="X55" s="1"/>
      <c r="Y55" s="1"/>
      <c r="Z55" s="30"/>
      <c r="AA55" s="109"/>
      <c r="AB55" s="2">
        <v>26.35</v>
      </c>
      <c r="AC55" s="16">
        <f t="shared" si="0"/>
        <v>143.65</v>
      </c>
    </row>
    <row r="56" spans="1:29" ht="15.75">
      <c r="A56" s="84">
        <f>Prezentace!A58</f>
        <v>47</v>
      </c>
      <c r="B56" s="71" t="str">
        <f>Prezentace!B58</f>
        <v>R</v>
      </c>
      <c r="C56" s="68" t="str">
        <f>Prezentace!C58</f>
        <v>Mironiuk</v>
      </c>
      <c r="D56" s="78" t="str">
        <f>Prezentace!D58</f>
        <v>Zdeněk</v>
      </c>
      <c r="E56" s="66">
        <v>120</v>
      </c>
      <c r="F56" s="6">
        <v>9</v>
      </c>
      <c r="G56" s="95">
        <v>9</v>
      </c>
      <c r="H56" s="6">
        <v>10</v>
      </c>
      <c r="I56" s="30">
        <v>9</v>
      </c>
      <c r="J56" s="100">
        <v>9</v>
      </c>
      <c r="K56" s="95">
        <v>8</v>
      </c>
      <c r="L56" s="6"/>
      <c r="M56" s="30"/>
      <c r="N56" s="100"/>
      <c r="O56" s="95"/>
      <c r="P56" s="6"/>
      <c r="Q56" s="30"/>
      <c r="R56" s="100"/>
      <c r="S56" s="1"/>
      <c r="T56" s="1"/>
      <c r="U56" s="1"/>
      <c r="V56" s="1"/>
      <c r="W56" s="1"/>
      <c r="X56" s="1"/>
      <c r="Y56" s="1"/>
      <c r="Z56" s="30"/>
      <c r="AA56" s="109"/>
      <c r="AB56" s="2">
        <v>35.4</v>
      </c>
      <c r="AC56" s="16">
        <f t="shared" si="0"/>
        <v>138.6</v>
      </c>
    </row>
    <row r="57" spans="1:29" ht="15.75">
      <c r="A57" s="84">
        <f>Prezentace!A59</f>
        <v>48</v>
      </c>
      <c r="B57" s="71" t="str">
        <f>Prezentace!B59</f>
        <v>P</v>
      </c>
      <c r="C57" s="68" t="str">
        <f>Prezentace!C59</f>
        <v>Pechová</v>
      </c>
      <c r="D57" s="78" t="str">
        <f>Prezentace!D59</f>
        <v>Hana</v>
      </c>
      <c r="E57" s="66">
        <v>120</v>
      </c>
      <c r="F57" s="6">
        <v>10</v>
      </c>
      <c r="G57" s="95">
        <v>8</v>
      </c>
      <c r="H57" s="6">
        <v>9</v>
      </c>
      <c r="I57" s="30">
        <v>9</v>
      </c>
      <c r="J57" s="100">
        <v>9</v>
      </c>
      <c r="K57" s="95">
        <v>7</v>
      </c>
      <c r="L57" s="6"/>
      <c r="M57" s="30"/>
      <c r="N57" s="100"/>
      <c r="O57" s="95"/>
      <c r="P57" s="6"/>
      <c r="Q57" s="30"/>
      <c r="R57" s="100"/>
      <c r="S57" s="1"/>
      <c r="T57" s="1"/>
      <c r="U57" s="1"/>
      <c r="V57" s="1"/>
      <c r="W57" s="1"/>
      <c r="X57" s="1"/>
      <c r="Y57" s="1"/>
      <c r="Z57" s="30"/>
      <c r="AA57" s="109"/>
      <c r="AB57" s="2">
        <v>30.84</v>
      </c>
      <c r="AC57" s="16">
        <f t="shared" si="0"/>
        <v>141.16</v>
      </c>
    </row>
    <row r="58" spans="1:29" ht="15.75">
      <c r="A58" s="84">
        <f>Prezentace!A60</f>
        <v>49</v>
      </c>
      <c r="B58" s="71" t="str">
        <f>Prezentace!B60</f>
        <v>R</v>
      </c>
      <c r="C58" s="68" t="str">
        <f>Prezentace!C60</f>
        <v>Pechová</v>
      </c>
      <c r="D58" s="78" t="str">
        <f>Prezentace!D60</f>
        <v>Hana</v>
      </c>
      <c r="E58" s="66">
        <v>120</v>
      </c>
      <c r="F58" s="6">
        <v>8</v>
      </c>
      <c r="G58" s="95">
        <v>7</v>
      </c>
      <c r="H58" s="6">
        <v>9</v>
      </c>
      <c r="I58" s="30">
        <v>7</v>
      </c>
      <c r="J58" s="100">
        <v>10</v>
      </c>
      <c r="K58" s="95">
        <v>7</v>
      </c>
      <c r="L58" s="6"/>
      <c r="M58" s="30"/>
      <c r="N58" s="100"/>
      <c r="O58" s="95"/>
      <c r="P58" s="6"/>
      <c r="Q58" s="30"/>
      <c r="R58" s="100"/>
      <c r="S58" s="1"/>
      <c r="T58" s="1"/>
      <c r="U58" s="1"/>
      <c r="V58" s="1"/>
      <c r="W58" s="1"/>
      <c r="X58" s="1"/>
      <c r="Y58" s="1"/>
      <c r="Z58" s="30"/>
      <c r="AA58" s="109"/>
      <c r="AB58" s="2">
        <v>34.21</v>
      </c>
      <c r="AC58" s="16">
        <f t="shared" si="0"/>
        <v>133.79</v>
      </c>
    </row>
    <row r="59" spans="1:29" ht="15.75">
      <c r="A59" s="84">
        <f>Prezentace!A61</f>
        <v>26</v>
      </c>
      <c r="B59" s="71" t="str">
        <f>Prezentace!B61</f>
        <v>P</v>
      </c>
      <c r="C59" s="68" t="str">
        <f>Prezentace!C61</f>
        <v>Petržílka</v>
      </c>
      <c r="D59" s="78" t="str">
        <f>Prezentace!D61</f>
        <v>Miloslav</v>
      </c>
      <c r="E59" s="66">
        <v>120</v>
      </c>
      <c r="F59" s="6">
        <v>10</v>
      </c>
      <c r="G59" s="95">
        <v>8</v>
      </c>
      <c r="H59" s="6">
        <v>9</v>
      </c>
      <c r="I59" s="30">
        <v>7</v>
      </c>
      <c r="J59" s="100">
        <v>8</v>
      </c>
      <c r="K59" s="95">
        <v>7</v>
      </c>
      <c r="L59" s="6"/>
      <c r="M59" s="30"/>
      <c r="N59" s="100"/>
      <c r="O59" s="95"/>
      <c r="P59" s="6"/>
      <c r="Q59" s="30"/>
      <c r="R59" s="100"/>
      <c r="S59" s="1"/>
      <c r="T59" s="1"/>
      <c r="U59" s="1"/>
      <c r="V59" s="1"/>
      <c r="W59" s="1"/>
      <c r="X59" s="1"/>
      <c r="Y59" s="1"/>
      <c r="Z59" s="30"/>
      <c r="AA59" s="109"/>
      <c r="AB59" s="2">
        <v>35.06</v>
      </c>
      <c r="AC59" s="16">
        <f t="shared" si="0"/>
        <v>133.94</v>
      </c>
    </row>
    <row r="60" spans="1:29" ht="15.75">
      <c r="A60" s="84">
        <f>Prezentace!A62</f>
        <v>62</v>
      </c>
      <c r="B60" s="71" t="str">
        <f>Prezentace!B62</f>
        <v>P</v>
      </c>
      <c r="C60" s="68" t="str">
        <f>Prezentace!C62</f>
        <v>Pražáková</v>
      </c>
      <c r="D60" s="78" t="str">
        <f>Prezentace!D62</f>
        <v>Lenka</v>
      </c>
      <c r="E60" s="66">
        <v>120</v>
      </c>
      <c r="F60" s="6">
        <v>7</v>
      </c>
      <c r="G60" s="95">
        <v>4</v>
      </c>
      <c r="H60" s="6">
        <v>9</v>
      </c>
      <c r="I60" s="30">
        <v>8</v>
      </c>
      <c r="J60" s="100">
        <v>9</v>
      </c>
      <c r="K60" s="95">
        <v>8</v>
      </c>
      <c r="L60" s="6"/>
      <c r="M60" s="30"/>
      <c r="N60" s="100"/>
      <c r="O60" s="95"/>
      <c r="P60" s="6"/>
      <c r="Q60" s="30"/>
      <c r="R60" s="100"/>
      <c r="S60" s="1"/>
      <c r="T60" s="1"/>
      <c r="U60" s="1"/>
      <c r="V60" s="1"/>
      <c r="W60" s="1"/>
      <c r="X60" s="1"/>
      <c r="Y60" s="1"/>
      <c r="Z60" s="30"/>
      <c r="AA60" s="109"/>
      <c r="AB60" s="2">
        <v>61.06</v>
      </c>
      <c r="AC60" s="16">
        <f t="shared" si="0"/>
        <v>103.94</v>
      </c>
    </row>
    <row r="61" spans="1:29" ht="15.75">
      <c r="A61" s="84">
        <f>Prezentace!A63</f>
        <v>3</v>
      </c>
      <c r="B61" s="71" t="str">
        <f>Prezentace!B63</f>
        <v>P</v>
      </c>
      <c r="C61" s="68" t="str">
        <f>Prezentace!C63</f>
        <v>Seitl</v>
      </c>
      <c r="D61" s="78" t="str">
        <f>Prezentace!D63</f>
        <v>Aleš</v>
      </c>
      <c r="E61" s="66">
        <v>120</v>
      </c>
      <c r="F61" s="6">
        <v>8</v>
      </c>
      <c r="G61" s="95">
        <v>7</v>
      </c>
      <c r="H61" s="6">
        <v>9</v>
      </c>
      <c r="I61" s="30">
        <v>8</v>
      </c>
      <c r="J61" s="100">
        <v>9</v>
      </c>
      <c r="K61" s="95">
        <v>8</v>
      </c>
      <c r="L61" s="6"/>
      <c r="M61" s="30"/>
      <c r="N61" s="100"/>
      <c r="O61" s="95"/>
      <c r="P61" s="6"/>
      <c r="Q61" s="30"/>
      <c r="R61" s="100"/>
      <c r="S61" s="1"/>
      <c r="T61" s="1"/>
      <c r="U61" s="1"/>
      <c r="V61" s="1"/>
      <c r="W61" s="1"/>
      <c r="X61" s="1"/>
      <c r="Y61" s="1"/>
      <c r="Z61" s="30"/>
      <c r="AA61" s="109"/>
      <c r="AB61" s="2">
        <v>25.84</v>
      </c>
      <c r="AC61" s="16">
        <f t="shared" si="0"/>
        <v>143.16</v>
      </c>
    </row>
    <row r="62" spans="1:29" ht="15.75">
      <c r="A62" s="84">
        <f>Prezentace!A64</f>
        <v>65</v>
      </c>
      <c r="B62" s="71" t="str">
        <f>Prezentace!B64</f>
        <v>P</v>
      </c>
      <c r="C62" s="68" t="str">
        <f>Prezentace!C64</f>
        <v>Seitl</v>
      </c>
      <c r="D62" s="78" t="str">
        <f>Prezentace!D64</f>
        <v>Karel</v>
      </c>
      <c r="E62" s="66">
        <v>120</v>
      </c>
      <c r="F62" s="6">
        <v>8</v>
      </c>
      <c r="G62" s="95">
        <v>6</v>
      </c>
      <c r="H62" s="6">
        <v>9</v>
      </c>
      <c r="I62" s="30">
        <v>8</v>
      </c>
      <c r="J62" s="100">
        <v>10</v>
      </c>
      <c r="K62" s="95">
        <v>9</v>
      </c>
      <c r="L62" s="6"/>
      <c r="M62" s="30"/>
      <c r="N62" s="100"/>
      <c r="O62" s="95"/>
      <c r="P62" s="6"/>
      <c r="Q62" s="30"/>
      <c r="R62" s="100"/>
      <c r="S62" s="1"/>
      <c r="T62" s="1"/>
      <c r="U62" s="1"/>
      <c r="V62" s="1"/>
      <c r="W62" s="1"/>
      <c r="X62" s="1"/>
      <c r="Y62" s="1"/>
      <c r="Z62" s="30"/>
      <c r="AA62" s="109"/>
      <c r="AB62" s="2">
        <v>31.9</v>
      </c>
      <c r="AC62" s="16">
        <f t="shared" si="0"/>
        <v>138.1</v>
      </c>
    </row>
    <row r="63" spans="1:29" ht="15.75">
      <c r="A63" s="84">
        <f>Prezentace!A65</f>
        <v>4</v>
      </c>
      <c r="B63" s="71" t="str">
        <f>Prezentace!B65</f>
        <v>R</v>
      </c>
      <c r="C63" s="68" t="str">
        <f>Prezentace!C65</f>
        <v>Seitl</v>
      </c>
      <c r="D63" s="78" t="str">
        <f>Prezentace!D65</f>
        <v>Aleš</v>
      </c>
      <c r="E63" s="66">
        <v>120</v>
      </c>
      <c r="F63" s="6">
        <v>10</v>
      </c>
      <c r="G63" s="95">
        <v>9</v>
      </c>
      <c r="H63" s="6">
        <v>9</v>
      </c>
      <c r="I63" s="30">
        <v>9</v>
      </c>
      <c r="J63" s="100">
        <v>9</v>
      </c>
      <c r="K63" s="95">
        <v>8</v>
      </c>
      <c r="L63" s="6"/>
      <c r="M63" s="30"/>
      <c r="N63" s="100"/>
      <c r="O63" s="95"/>
      <c r="P63" s="6"/>
      <c r="Q63" s="30"/>
      <c r="R63" s="100"/>
      <c r="S63" s="1"/>
      <c r="T63" s="1"/>
      <c r="U63" s="1"/>
      <c r="V63" s="1"/>
      <c r="W63" s="1"/>
      <c r="X63" s="1"/>
      <c r="Y63" s="1"/>
      <c r="Z63" s="30"/>
      <c r="AA63" s="109"/>
      <c r="AB63" s="2">
        <v>43.55</v>
      </c>
      <c r="AC63" s="16">
        <f t="shared" si="0"/>
        <v>130.45</v>
      </c>
    </row>
    <row r="64" spans="1:29" ht="15.75">
      <c r="A64" s="84">
        <f>Prezentace!A66</f>
        <v>64</v>
      </c>
      <c r="B64" s="71" t="str">
        <f>Prezentace!B66</f>
        <v>P</v>
      </c>
      <c r="C64" s="68" t="str">
        <f>Prezentace!C66</f>
        <v>Seitlová</v>
      </c>
      <c r="D64" s="78" t="str">
        <f>Prezentace!D66</f>
        <v>Monika</v>
      </c>
      <c r="E64" s="66">
        <v>120</v>
      </c>
      <c r="F64" s="6">
        <v>6</v>
      </c>
      <c r="G64" s="95">
        <v>6</v>
      </c>
      <c r="H64" s="6">
        <v>9</v>
      </c>
      <c r="I64" s="30">
        <v>7</v>
      </c>
      <c r="J64" s="100">
        <v>9</v>
      </c>
      <c r="K64" s="95">
        <v>9</v>
      </c>
      <c r="L64" s="6"/>
      <c r="M64" s="30"/>
      <c r="N64" s="100"/>
      <c r="O64" s="95"/>
      <c r="P64" s="6"/>
      <c r="Q64" s="30"/>
      <c r="R64" s="100"/>
      <c r="S64" s="1"/>
      <c r="T64" s="1"/>
      <c r="U64" s="1"/>
      <c r="V64" s="1"/>
      <c r="W64" s="1"/>
      <c r="X64" s="1"/>
      <c r="Y64" s="1"/>
      <c r="Z64" s="30"/>
      <c r="AA64" s="109"/>
      <c r="AB64" s="2">
        <v>63.73</v>
      </c>
      <c r="AC64" s="16">
        <f t="shared" si="0"/>
        <v>102.27000000000001</v>
      </c>
    </row>
    <row r="65" spans="1:29" ht="15.75">
      <c r="A65" s="84">
        <f>Prezentace!A67</f>
        <v>24</v>
      </c>
      <c r="B65" s="71" t="str">
        <f>Prezentace!B67</f>
        <v>P</v>
      </c>
      <c r="C65" s="68" t="str">
        <f>Prezentace!C67</f>
        <v>Smejkal</v>
      </c>
      <c r="D65" s="78" t="str">
        <f>Prezentace!D67</f>
        <v>Martin</v>
      </c>
      <c r="E65" s="66">
        <v>120</v>
      </c>
      <c r="F65" s="6">
        <v>8</v>
      </c>
      <c r="G65" s="95">
        <v>8</v>
      </c>
      <c r="H65" s="6">
        <v>9</v>
      </c>
      <c r="I65" s="30">
        <v>7</v>
      </c>
      <c r="J65" s="100">
        <v>10</v>
      </c>
      <c r="K65" s="95">
        <v>9</v>
      </c>
      <c r="L65" s="6"/>
      <c r="M65" s="30"/>
      <c r="N65" s="100"/>
      <c r="O65" s="95"/>
      <c r="P65" s="6"/>
      <c r="Q65" s="30"/>
      <c r="R65" s="100"/>
      <c r="S65" s="1"/>
      <c r="T65" s="1"/>
      <c r="U65" s="1"/>
      <c r="V65" s="1"/>
      <c r="W65" s="1"/>
      <c r="X65" s="1"/>
      <c r="Y65" s="1"/>
      <c r="Z65" s="30"/>
      <c r="AA65" s="109"/>
      <c r="AB65" s="2">
        <v>17.8</v>
      </c>
      <c r="AC65" s="16">
        <f t="shared" si="0"/>
        <v>153.2</v>
      </c>
    </row>
    <row r="66" spans="1:29" ht="15.75">
      <c r="A66" s="84">
        <f>Prezentace!A68</f>
        <v>50</v>
      </c>
      <c r="B66" s="71" t="str">
        <f>Prezentace!B68</f>
        <v>P</v>
      </c>
      <c r="C66" s="68" t="str">
        <f>Prezentace!C68</f>
        <v>Sokolík</v>
      </c>
      <c r="D66" s="78" t="str">
        <f>Prezentace!D68</f>
        <v>Jaroslav</v>
      </c>
      <c r="E66" s="66">
        <v>120</v>
      </c>
      <c r="F66" s="6">
        <v>10</v>
      </c>
      <c r="G66" s="95">
        <v>6</v>
      </c>
      <c r="H66" s="6">
        <v>9</v>
      </c>
      <c r="I66" s="30">
        <v>8</v>
      </c>
      <c r="J66" s="100">
        <v>9</v>
      </c>
      <c r="K66" s="95">
        <v>9</v>
      </c>
      <c r="L66" s="6"/>
      <c r="M66" s="30"/>
      <c r="N66" s="100"/>
      <c r="O66" s="95"/>
      <c r="P66" s="6"/>
      <c r="Q66" s="30"/>
      <c r="R66" s="100"/>
      <c r="S66" s="1"/>
      <c r="T66" s="1"/>
      <c r="U66" s="1"/>
      <c r="V66" s="1"/>
      <c r="W66" s="1"/>
      <c r="X66" s="1"/>
      <c r="Y66" s="1"/>
      <c r="Z66" s="30"/>
      <c r="AA66" s="109"/>
      <c r="AB66" s="2">
        <v>23.9</v>
      </c>
      <c r="AC66" s="16">
        <f t="shared" si="0"/>
        <v>147.1</v>
      </c>
    </row>
    <row r="67" spans="1:29" ht="15.75">
      <c r="A67" s="84">
        <f>Prezentace!A69</f>
        <v>41</v>
      </c>
      <c r="B67" s="71" t="str">
        <f>Prezentace!B69</f>
        <v>P</v>
      </c>
      <c r="C67" s="68" t="str">
        <f>Prezentace!C69</f>
        <v>Švec</v>
      </c>
      <c r="D67" s="78" t="str">
        <f>Prezentace!D69</f>
        <v>Jaroslav</v>
      </c>
      <c r="E67" s="66">
        <v>120</v>
      </c>
      <c r="F67" s="6">
        <v>8</v>
      </c>
      <c r="G67" s="95">
        <v>3</v>
      </c>
      <c r="H67" s="6">
        <v>9</v>
      </c>
      <c r="I67" s="30">
        <v>8</v>
      </c>
      <c r="J67" s="100">
        <v>9</v>
      </c>
      <c r="K67" s="95">
        <v>7</v>
      </c>
      <c r="L67" s="6"/>
      <c r="M67" s="30"/>
      <c r="N67" s="100"/>
      <c r="O67" s="95"/>
      <c r="P67" s="6"/>
      <c r="Q67" s="30"/>
      <c r="R67" s="100"/>
      <c r="S67" s="1"/>
      <c r="T67" s="1"/>
      <c r="U67" s="1"/>
      <c r="V67" s="1"/>
      <c r="W67" s="1"/>
      <c r="X67" s="1"/>
      <c r="Y67" s="1"/>
      <c r="Z67" s="30"/>
      <c r="AA67" s="109"/>
      <c r="AB67" s="2">
        <v>33.01</v>
      </c>
      <c r="AC67" s="16">
        <f t="shared" si="0"/>
        <v>130.99</v>
      </c>
    </row>
    <row r="68" spans="1:29" ht="15.75">
      <c r="A68" s="84">
        <f>Prezentace!A70</f>
        <v>17</v>
      </c>
      <c r="B68" s="71" t="str">
        <f>Prezentace!B70</f>
        <v>P</v>
      </c>
      <c r="C68" s="68" t="str">
        <f>Prezentace!C70</f>
        <v>Tesař</v>
      </c>
      <c r="D68" s="78" t="str">
        <f>Prezentace!D70</f>
        <v>Bohumil</v>
      </c>
      <c r="E68" s="66">
        <v>120</v>
      </c>
      <c r="F68" s="6">
        <v>4</v>
      </c>
      <c r="G68" s="95">
        <v>1</v>
      </c>
      <c r="H68" s="6">
        <v>9</v>
      </c>
      <c r="I68" s="30">
        <v>7</v>
      </c>
      <c r="J68" s="100">
        <v>0</v>
      </c>
      <c r="K68" s="95">
        <v>0</v>
      </c>
      <c r="L68" s="6"/>
      <c r="M68" s="30"/>
      <c r="N68" s="100"/>
      <c r="O68" s="95"/>
      <c r="P68" s="6"/>
      <c r="Q68" s="30"/>
      <c r="R68" s="100"/>
      <c r="S68" s="1"/>
      <c r="T68" s="1"/>
      <c r="U68" s="1"/>
      <c r="V68" s="1"/>
      <c r="W68" s="1"/>
      <c r="X68" s="1"/>
      <c r="Y68" s="1"/>
      <c r="Z68" s="30"/>
      <c r="AA68" s="109"/>
      <c r="AB68" s="2">
        <v>134.51</v>
      </c>
      <c r="AC68" s="16">
        <f t="shared" si="0"/>
        <v>6.490000000000009</v>
      </c>
    </row>
    <row r="69" spans="1:29" ht="15.75">
      <c r="A69" s="84">
        <f>Prezentace!A71</f>
        <v>52</v>
      </c>
      <c r="B69" s="71" t="str">
        <f>Prezentace!B71</f>
        <v>P</v>
      </c>
      <c r="C69" s="68" t="str">
        <f>Prezentace!C71</f>
        <v>Vaněk</v>
      </c>
      <c r="D69" s="78" t="str">
        <f>Prezentace!D71</f>
        <v>Josef</v>
      </c>
      <c r="E69" s="66">
        <v>120</v>
      </c>
      <c r="F69" s="6">
        <v>9</v>
      </c>
      <c r="G69" s="95">
        <v>7</v>
      </c>
      <c r="H69" s="6">
        <v>9</v>
      </c>
      <c r="I69" s="30">
        <v>9</v>
      </c>
      <c r="J69" s="100">
        <v>10</v>
      </c>
      <c r="K69" s="95">
        <v>10</v>
      </c>
      <c r="L69" s="6"/>
      <c r="M69" s="30"/>
      <c r="N69" s="100"/>
      <c r="O69" s="95"/>
      <c r="P69" s="6"/>
      <c r="Q69" s="30"/>
      <c r="R69" s="100"/>
      <c r="S69" s="1"/>
      <c r="T69" s="1"/>
      <c r="U69" s="1"/>
      <c r="V69" s="1"/>
      <c r="W69" s="1"/>
      <c r="X69" s="1"/>
      <c r="Y69" s="1"/>
      <c r="Z69" s="30"/>
      <c r="AA69" s="109"/>
      <c r="AB69" s="2">
        <v>32.71</v>
      </c>
      <c r="AC69" s="16">
        <f aca="true" t="shared" si="1" ref="AC69:AC98">SUM(E69:AA69)-AB69</f>
        <v>141.29</v>
      </c>
    </row>
    <row r="70" spans="1:29" ht="15.75">
      <c r="A70" s="84">
        <f>Prezentace!A72</f>
        <v>7</v>
      </c>
      <c r="B70" s="71" t="str">
        <f>Prezentace!B72</f>
        <v>P</v>
      </c>
      <c r="C70" s="68" t="str">
        <f>Prezentace!C72</f>
        <v>Vejslík</v>
      </c>
      <c r="D70" s="78" t="str">
        <f>Prezentace!D72</f>
        <v>Vladimír</v>
      </c>
      <c r="E70" s="66">
        <v>120</v>
      </c>
      <c r="F70" s="6">
        <v>7</v>
      </c>
      <c r="G70" s="95">
        <v>7</v>
      </c>
      <c r="H70" s="6">
        <v>9</v>
      </c>
      <c r="I70" s="30">
        <v>8</v>
      </c>
      <c r="J70" s="100">
        <v>9</v>
      </c>
      <c r="K70" s="95">
        <v>7</v>
      </c>
      <c r="L70" s="6"/>
      <c r="M70" s="30"/>
      <c r="N70" s="100"/>
      <c r="O70" s="95"/>
      <c r="P70" s="6"/>
      <c r="Q70" s="30"/>
      <c r="R70" s="100"/>
      <c r="S70" s="1"/>
      <c r="T70" s="1"/>
      <c r="U70" s="1"/>
      <c r="V70" s="1"/>
      <c r="W70" s="1"/>
      <c r="X70" s="1"/>
      <c r="Y70" s="1"/>
      <c r="Z70" s="30"/>
      <c r="AA70" s="109"/>
      <c r="AB70" s="2">
        <v>29.89</v>
      </c>
      <c r="AC70" s="16">
        <f t="shared" si="1"/>
        <v>137.11</v>
      </c>
    </row>
    <row r="71" spans="1:29" ht="15.75">
      <c r="A71" s="84">
        <f>Prezentace!A73</f>
        <v>9</v>
      </c>
      <c r="B71" s="71" t="str">
        <f>Prezentace!B73</f>
        <v>P</v>
      </c>
      <c r="C71" s="68" t="str">
        <f>Prezentace!C73</f>
        <v>Wrzecionko</v>
      </c>
      <c r="D71" s="78" t="str">
        <f>Prezentace!D73</f>
        <v>Albert</v>
      </c>
      <c r="E71" s="66">
        <v>120</v>
      </c>
      <c r="F71" s="6">
        <v>10</v>
      </c>
      <c r="G71" s="95">
        <v>9</v>
      </c>
      <c r="H71" s="6">
        <v>9</v>
      </c>
      <c r="I71" s="30">
        <v>8</v>
      </c>
      <c r="J71" s="100">
        <v>9</v>
      </c>
      <c r="K71" s="95">
        <v>9</v>
      </c>
      <c r="L71" s="6"/>
      <c r="M71" s="30"/>
      <c r="N71" s="100"/>
      <c r="O71" s="95"/>
      <c r="P71" s="6"/>
      <c r="Q71" s="30"/>
      <c r="R71" s="100"/>
      <c r="S71" s="1"/>
      <c r="T71" s="1"/>
      <c r="U71" s="1"/>
      <c r="V71" s="1"/>
      <c r="W71" s="1"/>
      <c r="X71" s="1"/>
      <c r="Y71" s="1"/>
      <c r="Z71" s="30"/>
      <c r="AA71" s="109"/>
      <c r="AB71" s="2">
        <v>49.35</v>
      </c>
      <c r="AC71" s="16">
        <f t="shared" si="1"/>
        <v>124.65</v>
      </c>
    </row>
    <row r="72" spans="1:29" ht="15.75">
      <c r="A72" s="84">
        <f>Prezentace!A74</f>
        <v>5</v>
      </c>
      <c r="B72" s="71" t="str">
        <f>Prezentace!B74</f>
        <v>P</v>
      </c>
      <c r="C72" s="68" t="str">
        <f>Prezentace!C74</f>
        <v>Získal</v>
      </c>
      <c r="D72" s="78" t="str">
        <f>Prezentace!D74</f>
        <v>Karel</v>
      </c>
      <c r="E72" s="66">
        <v>120</v>
      </c>
      <c r="F72" s="6">
        <v>9</v>
      </c>
      <c r="G72" s="95">
        <v>8</v>
      </c>
      <c r="H72" s="6">
        <v>9</v>
      </c>
      <c r="I72" s="30">
        <v>9</v>
      </c>
      <c r="J72" s="100">
        <v>10</v>
      </c>
      <c r="K72" s="95">
        <v>8</v>
      </c>
      <c r="L72" s="6"/>
      <c r="M72" s="30"/>
      <c r="N72" s="100"/>
      <c r="O72" s="95"/>
      <c r="P72" s="6"/>
      <c r="Q72" s="30"/>
      <c r="R72" s="100"/>
      <c r="S72" s="1"/>
      <c r="T72" s="1"/>
      <c r="U72" s="1"/>
      <c r="V72" s="1"/>
      <c r="W72" s="1"/>
      <c r="X72" s="1"/>
      <c r="Y72" s="1"/>
      <c r="Z72" s="30"/>
      <c r="AA72" s="109"/>
      <c r="AB72" s="2">
        <v>36.43</v>
      </c>
      <c r="AC72" s="16">
        <f t="shared" si="1"/>
        <v>136.57</v>
      </c>
    </row>
    <row r="73" spans="1:29" ht="15.75">
      <c r="A73" s="84">
        <f>Prezentace!A75</f>
        <v>6</v>
      </c>
      <c r="B73" s="71" t="str">
        <f>Prezentace!B75</f>
        <v>R</v>
      </c>
      <c r="C73" s="68" t="str">
        <f>Prezentace!C75</f>
        <v>Získal</v>
      </c>
      <c r="D73" s="78" t="str">
        <f>Prezentace!D75</f>
        <v>Karel</v>
      </c>
      <c r="E73" s="66">
        <v>120</v>
      </c>
      <c r="F73" s="6">
        <v>8</v>
      </c>
      <c r="G73" s="95">
        <v>8</v>
      </c>
      <c r="H73" s="6">
        <v>9</v>
      </c>
      <c r="I73" s="30">
        <v>8</v>
      </c>
      <c r="J73" s="100">
        <v>10</v>
      </c>
      <c r="K73" s="95">
        <v>8</v>
      </c>
      <c r="L73" s="6"/>
      <c r="M73" s="30"/>
      <c r="N73" s="100"/>
      <c r="O73" s="95"/>
      <c r="P73" s="6"/>
      <c r="Q73" s="30"/>
      <c r="R73" s="100"/>
      <c r="S73" s="1"/>
      <c r="T73" s="1"/>
      <c r="U73" s="1"/>
      <c r="V73" s="1"/>
      <c r="W73" s="1"/>
      <c r="X73" s="1"/>
      <c r="Y73" s="1"/>
      <c r="Z73" s="30"/>
      <c r="AA73" s="109"/>
      <c r="AB73" s="2">
        <v>61.12</v>
      </c>
      <c r="AC73" s="16">
        <f t="shared" si="1"/>
        <v>109.88</v>
      </c>
    </row>
    <row r="74" spans="1:29" ht="15.75">
      <c r="A74" s="84">
        <f>Prezentace!A76</f>
        <v>21</v>
      </c>
      <c r="B74" s="71" t="str">
        <f>Prezentace!B76</f>
        <v>P</v>
      </c>
      <c r="C74" s="68" t="str">
        <f>Prezentace!C76</f>
        <v>Žemlička</v>
      </c>
      <c r="D74" s="78" t="str">
        <f>Prezentace!D76</f>
        <v>Ladislav</v>
      </c>
      <c r="E74" s="66">
        <v>120</v>
      </c>
      <c r="F74" s="6">
        <v>8</v>
      </c>
      <c r="G74" s="95">
        <v>6</v>
      </c>
      <c r="H74" s="6">
        <v>9</v>
      </c>
      <c r="I74" s="30">
        <v>9</v>
      </c>
      <c r="J74" s="100">
        <v>9</v>
      </c>
      <c r="K74" s="95">
        <v>7</v>
      </c>
      <c r="L74" s="6"/>
      <c r="M74" s="30"/>
      <c r="N74" s="100"/>
      <c r="O74" s="95"/>
      <c r="P74" s="6"/>
      <c r="Q74" s="30"/>
      <c r="R74" s="100"/>
      <c r="S74" s="1"/>
      <c r="T74" s="1"/>
      <c r="U74" s="1"/>
      <c r="V74" s="1"/>
      <c r="W74" s="1"/>
      <c r="X74" s="1"/>
      <c r="Y74" s="1"/>
      <c r="Z74" s="30"/>
      <c r="AA74" s="109"/>
      <c r="AB74" s="2">
        <v>42.02</v>
      </c>
      <c r="AC74" s="16">
        <f t="shared" si="1"/>
        <v>125.97999999999999</v>
      </c>
    </row>
    <row r="75" spans="1:29" ht="15.75">
      <c r="A75" s="84">
        <f>Prezentace!A77</f>
        <v>72</v>
      </c>
      <c r="B75" s="71" t="str">
        <f>Prezentace!B77</f>
        <v>P</v>
      </c>
      <c r="C75" s="68" t="str">
        <f>Prezentace!C77</f>
        <v>Žemličková</v>
      </c>
      <c r="D75" s="78" t="str">
        <f>Prezentace!D77</f>
        <v>Marie</v>
      </c>
      <c r="E75" s="66">
        <v>120</v>
      </c>
      <c r="F75" s="6">
        <v>8</v>
      </c>
      <c r="G75" s="95">
        <v>5</v>
      </c>
      <c r="H75" s="6">
        <v>9</v>
      </c>
      <c r="I75" s="30">
        <v>6</v>
      </c>
      <c r="J75" s="100">
        <v>10</v>
      </c>
      <c r="K75" s="95">
        <v>10</v>
      </c>
      <c r="L75" s="6"/>
      <c r="M75" s="30"/>
      <c r="N75" s="100"/>
      <c r="O75" s="95"/>
      <c r="P75" s="6"/>
      <c r="Q75" s="30"/>
      <c r="R75" s="100"/>
      <c r="S75" s="1"/>
      <c r="T75" s="1"/>
      <c r="U75" s="1"/>
      <c r="V75" s="1"/>
      <c r="W75" s="1"/>
      <c r="X75" s="1"/>
      <c r="Y75" s="1"/>
      <c r="Z75" s="30"/>
      <c r="AA75" s="109"/>
      <c r="AB75" s="2">
        <v>34.32</v>
      </c>
      <c r="AC75" s="16">
        <f t="shared" si="1"/>
        <v>133.68</v>
      </c>
    </row>
    <row r="76" spans="1:29" ht="15.75">
      <c r="A76" s="84">
        <f>Prezentace!A78</f>
        <v>73</v>
      </c>
      <c r="B76" s="71" t="str">
        <f>Prezentace!B78</f>
        <v>PCC</v>
      </c>
      <c r="C76" s="68" t="str">
        <f>Prezentace!C78</f>
        <v>Seitl</v>
      </c>
      <c r="D76" s="78" t="str">
        <f>Prezentace!D78</f>
        <v>Aleš</v>
      </c>
      <c r="E76" s="66">
        <v>120</v>
      </c>
      <c r="F76" s="6">
        <v>10</v>
      </c>
      <c r="G76" s="95">
        <v>8</v>
      </c>
      <c r="H76" s="6">
        <v>9</v>
      </c>
      <c r="I76" s="30">
        <v>9</v>
      </c>
      <c r="J76" s="100">
        <v>10</v>
      </c>
      <c r="K76" s="95">
        <v>9</v>
      </c>
      <c r="L76" s="6"/>
      <c r="M76" s="30"/>
      <c r="N76" s="100"/>
      <c r="O76" s="95"/>
      <c r="P76" s="6"/>
      <c r="Q76" s="30"/>
      <c r="R76" s="100"/>
      <c r="S76" s="1"/>
      <c r="T76" s="1"/>
      <c r="U76" s="1"/>
      <c r="V76" s="1"/>
      <c r="W76" s="1"/>
      <c r="X76" s="1"/>
      <c r="Y76" s="1"/>
      <c r="Z76" s="30"/>
      <c r="AA76" s="109"/>
      <c r="AB76" s="2">
        <v>15.06</v>
      </c>
      <c r="AC76" s="16">
        <f t="shared" si="1"/>
        <v>159.94</v>
      </c>
    </row>
    <row r="77" spans="1:29" ht="15.75">
      <c r="A77" s="84">
        <f>Prezentace!A79</f>
        <v>74</v>
      </c>
      <c r="B77" s="71" t="str">
        <f>Prezentace!B79</f>
        <v>R</v>
      </c>
      <c r="C77" s="68" t="str">
        <f>Prezentace!C79</f>
        <v>Smejkal</v>
      </c>
      <c r="D77" s="78" t="str">
        <f>Prezentace!D79</f>
        <v>Martin</v>
      </c>
      <c r="E77" s="66">
        <v>120</v>
      </c>
      <c r="F77" s="6">
        <v>7</v>
      </c>
      <c r="G77" s="95">
        <v>9</v>
      </c>
      <c r="H77" s="6">
        <v>10</v>
      </c>
      <c r="I77" s="30">
        <v>10</v>
      </c>
      <c r="J77" s="100">
        <v>8</v>
      </c>
      <c r="K77" s="95">
        <v>0</v>
      </c>
      <c r="L77" s="6"/>
      <c r="M77" s="30"/>
      <c r="N77" s="100"/>
      <c r="O77" s="95"/>
      <c r="P77" s="6"/>
      <c r="Q77" s="30"/>
      <c r="R77" s="100"/>
      <c r="S77" s="1"/>
      <c r="T77" s="1"/>
      <c r="U77" s="1"/>
      <c r="V77" s="1"/>
      <c r="W77" s="1"/>
      <c r="X77" s="1"/>
      <c r="Y77" s="1"/>
      <c r="Z77" s="30"/>
      <c r="AA77" s="109"/>
      <c r="AB77" s="2">
        <v>38.11</v>
      </c>
      <c r="AC77" s="16">
        <f t="shared" si="1"/>
        <v>125.89</v>
      </c>
    </row>
    <row r="78" spans="1:29" ht="15.75">
      <c r="A78" s="84">
        <f>Prezentace!A80</f>
        <v>75</v>
      </c>
      <c r="B78" s="71" t="str">
        <f>Prezentace!B80</f>
        <v>P</v>
      </c>
      <c r="C78" s="68">
        <f>Prezentace!C80</f>
        <v>0</v>
      </c>
      <c r="D78" s="78">
        <f>Prezentace!D80</f>
        <v>0</v>
      </c>
      <c r="E78" s="66"/>
      <c r="F78" s="6"/>
      <c r="G78" s="95"/>
      <c r="H78" s="6"/>
      <c r="I78" s="30"/>
      <c r="J78" s="100"/>
      <c r="K78" s="95"/>
      <c r="L78" s="6"/>
      <c r="M78" s="30"/>
      <c r="N78" s="100"/>
      <c r="O78" s="95"/>
      <c r="P78" s="6"/>
      <c r="Q78" s="30"/>
      <c r="R78" s="100"/>
      <c r="S78" s="1"/>
      <c r="T78" s="1"/>
      <c r="U78" s="1"/>
      <c r="V78" s="1"/>
      <c r="W78" s="1"/>
      <c r="X78" s="1"/>
      <c r="Y78" s="1"/>
      <c r="Z78" s="30"/>
      <c r="AA78" s="109"/>
      <c r="AB78" s="2"/>
      <c r="AC78" s="16">
        <f t="shared" si="1"/>
        <v>0</v>
      </c>
    </row>
    <row r="79" spans="1:29" ht="15.75">
      <c r="A79" s="84">
        <f>Prezentace!A81</f>
        <v>76</v>
      </c>
      <c r="B79" s="71" t="str">
        <f>Prezentace!B81</f>
        <v>P</v>
      </c>
      <c r="C79" s="68">
        <f>Prezentace!C81</f>
        <v>0</v>
      </c>
      <c r="D79" s="78">
        <f>Prezentace!D81</f>
        <v>0</v>
      </c>
      <c r="E79" s="66"/>
      <c r="F79" s="6"/>
      <c r="G79" s="95"/>
      <c r="H79" s="6"/>
      <c r="I79" s="30"/>
      <c r="J79" s="100"/>
      <c r="K79" s="95"/>
      <c r="L79" s="6"/>
      <c r="M79" s="30"/>
      <c r="N79" s="100"/>
      <c r="O79" s="95"/>
      <c r="P79" s="6"/>
      <c r="Q79" s="30"/>
      <c r="R79" s="100"/>
      <c r="S79" s="1"/>
      <c r="T79" s="1"/>
      <c r="U79" s="1"/>
      <c r="V79" s="1"/>
      <c r="W79" s="1"/>
      <c r="X79" s="1"/>
      <c r="Y79" s="1"/>
      <c r="Z79" s="30"/>
      <c r="AA79" s="109"/>
      <c r="AB79" s="2"/>
      <c r="AC79" s="16">
        <f t="shared" si="1"/>
        <v>0</v>
      </c>
    </row>
    <row r="80" spans="1:29" ht="15.75">
      <c r="A80" s="84">
        <f>Prezentace!A82</f>
        <v>77</v>
      </c>
      <c r="B80" s="71" t="str">
        <f>Prezentace!B82</f>
        <v>P</v>
      </c>
      <c r="C80" s="68">
        <f>Prezentace!C82</f>
        <v>0</v>
      </c>
      <c r="D80" s="78">
        <f>Prezentace!D82</f>
        <v>0</v>
      </c>
      <c r="E80" s="66"/>
      <c r="F80" s="6"/>
      <c r="G80" s="95"/>
      <c r="H80" s="6"/>
      <c r="I80" s="30"/>
      <c r="J80" s="100"/>
      <c r="K80" s="95"/>
      <c r="L80" s="6"/>
      <c r="M80" s="30"/>
      <c r="N80" s="100"/>
      <c r="O80" s="95"/>
      <c r="P80" s="6"/>
      <c r="Q80" s="30"/>
      <c r="R80" s="100"/>
      <c r="S80" s="1"/>
      <c r="T80" s="1"/>
      <c r="U80" s="1"/>
      <c r="V80" s="1"/>
      <c r="W80" s="1"/>
      <c r="X80" s="1"/>
      <c r="Y80" s="1"/>
      <c r="Z80" s="30"/>
      <c r="AA80" s="109"/>
      <c r="AB80" s="2"/>
      <c r="AC80" s="16">
        <f t="shared" si="1"/>
        <v>0</v>
      </c>
    </row>
    <row r="81" spans="1:29" ht="15.75">
      <c r="A81" s="84">
        <f>Prezentace!A83</f>
        <v>78</v>
      </c>
      <c r="B81" s="71" t="str">
        <f>Prezentace!B83</f>
        <v>P</v>
      </c>
      <c r="C81" s="68">
        <f>Prezentace!C83</f>
        <v>0</v>
      </c>
      <c r="D81" s="78">
        <f>Prezentace!D83</f>
        <v>0</v>
      </c>
      <c r="E81" s="66"/>
      <c r="F81" s="6"/>
      <c r="G81" s="95"/>
      <c r="H81" s="6"/>
      <c r="I81" s="30"/>
      <c r="J81" s="100"/>
      <c r="K81" s="95"/>
      <c r="L81" s="6"/>
      <c r="M81" s="30"/>
      <c r="N81" s="100"/>
      <c r="O81" s="95"/>
      <c r="P81" s="6"/>
      <c r="Q81" s="30"/>
      <c r="R81" s="100"/>
      <c r="S81" s="1"/>
      <c r="T81" s="1"/>
      <c r="U81" s="1"/>
      <c r="V81" s="1"/>
      <c r="W81" s="1"/>
      <c r="X81" s="1"/>
      <c r="Y81" s="1"/>
      <c r="Z81" s="30"/>
      <c r="AA81" s="109"/>
      <c r="AB81" s="2"/>
      <c r="AC81" s="16">
        <f t="shared" si="1"/>
        <v>0</v>
      </c>
    </row>
    <row r="82" spans="1:29" ht="15.75">
      <c r="A82" s="84">
        <f>Prezentace!A84</f>
        <v>79</v>
      </c>
      <c r="B82" s="71" t="str">
        <f>Prezentace!B84</f>
        <v>P</v>
      </c>
      <c r="C82" s="68">
        <f>Prezentace!C84</f>
        <v>0</v>
      </c>
      <c r="D82" s="78">
        <f>Prezentace!D84</f>
        <v>0</v>
      </c>
      <c r="E82" s="66"/>
      <c r="F82" s="6"/>
      <c r="G82" s="95"/>
      <c r="H82" s="6"/>
      <c r="I82" s="30"/>
      <c r="J82" s="100"/>
      <c r="K82" s="95"/>
      <c r="L82" s="6"/>
      <c r="M82" s="30"/>
      <c r="N82" s="100"/>
      <c r="O82" s="95"/>
      <c r="P82" s="6"/>
      <c r="Q82" s="30"/>
      <c r="R82" s="100"/>
      <c r="S82" s="1"/>
      <c r="T82" s="1"/>
      <c r="U82" s="1"/>
      <c r="V82" s="1"/>
      <c r="W82" s="1"/>
      <c r="X82" s="1"/>
      <c r="Y82" s="1"/>
      <c r="Z82" s="30"/>
      <c r="AA82" s="109"/>
      <c r="AB82" s="2"/>
      <c r="AC82" s="16">
        <f t="shared" si="1"/>
        <v>0</v>
      </c>
    </row>
    <row r="83" spans="1:29" ht="15.75">
      <c r="A83" s="84">
        <f>Prezentace!A85</f>
        <v>80</v>
      </c>
      <c r="B83" s="71" t="str">
        <f>Prezentace!B85</f>
        <v>P</v>
      </c>
      <c r="C83" s="68">
        <f>Prezentace!C85</f>
        <v>0</v>
      </c>
      <c r="D83" s="78">
        <f>Prezentace!D85</f>
        <v>0</v>
      </c>
      <c r="E83" s="132"/>
      <c r="F83" s="125"/>
      <c r="G83" s="126"/>
      <c r="H83" s="125"/>
      <c r="I83" s="127"/>
      <c r="J83" s="128"/>
      <c r="K83" s="126"/>
      <c r="L83" s="125"/>
      <c r="M83" s="127"/>
      <c r="N83" s="128"/>
      <c r="O83" s="126"/>
      <c r="P83" s="125"/>
      <c r="Q83" s="127"/>
      <c r="R83" s="128"/>
      <c r="S83" s="129"/>
      <c r="T83" s="129"/>
      <c r="U83" s="129"/>
      <c r="V83" s="129"/>
      <c r="W83" s="129"/>
      <c r="X83" s="129"/>
      <c r="Y83" s="129"/>
      <c r="Z83" s="127"/>
      <c r="AA83" s="133"/>
      <c r="AB83" s="131"/>
      <c r="AC83" s="16">
        <f t="shared" si="1"/>
        <v>0</v>
      </c>
    </row>
    <row r="84" spans="1:29" ht="15.75">
      <c r="A84" s="84">
        <f>Prezentace!A86</f>
        <v>81</v>
      </c>
      <c r="B84" s="71" t="str">
        <f>Prezentace!B86</f>
        <v>P</v>
      </c>
      <c r="C84" s="68">
        <f>Prezentace!C86</f>
        <v>0</v>
      </c>
      <c r="D84" s="78">
        <f>Prezentace!D86</f>
        <v>0</v>
      </c>
      <c r="E84" s="132"/>
      <c r="F84" s="125"/>
      <c r="G84" s="126"/>
      <c r="H84" s="125"/>
      <c r="I84" s="127"/>
      <c r="J84" s="128"/>
      <c r="K84" s="126"/>
      <c r="L84" s="125"/>
      <c r="M84" s="127"/>
      <c r="N84" s="128"/>
      <c r="O84" s="126"/>
      <c r="P84" s="125"/>
      <c r="Q84" s="127"/>
      <c r="R84" s="128"/>
      <c r="S84" s="129"/>
      <c r="T84" s="129"/>
      <c r="U84" s="129"/>
      <c r="V84" s="129"/>
      <c r="W84" s="129"/>
      <c r="X84" s="129"/>
      <c r="Y84" s="129"/>
      <c r="Z84" s="127"/>
      <c r="AA84" s="133"/>
      <c r="AB84" s="131"/>
      <c r="AC84" s="16">
        <f t="shared" si="1"/>
        <v>0</v>
      </c>
    </row>
    <row r="85" spans="1:29" ht="15.75">
      <c r="A85" s="84">
        <f>Prezentace!A87</f>
        <v>82</v>
      </c>
      <c r="B85" s="71" t="str">
        <f>Prezentace!B87</f>
        <v>P</v>
      </c>
      <c r="C85" s="68">
        <f>Prezentace!C87</f>
        <v>0</v>
      </c>
      <c r="D85" s="78">
        <f>Prezentace!D87</f>
        <v>0</v>
      </c>
      <c r="E85" s="132"/>
      <c r="F85" s="125"/>
      <c r="G85" s="126"/>
      <c r="H85" s="125"/>
      <c r="I85" s="127"/>
      <c r="J85" s="128"/>
      <c r="K85" s="126"/>
      <c r="L85" s="125"/>
      <c r="M85" s="127"/>
      <c r="N85" s="128"/>
      <c r="O85" s="126"/>
      <c r="P85" s="125"/>
      <c r="Q85" s="127"/>
      <c r="R85" s="128"/>
      <c r="S85" s="129"/>
      <c r="T85" s="129"/>
      <c r="U85" s="129"/>
      <c r="V85" s="129"/>
      <c r="W85" s="129"/>
      <c r="X85" s="129"/>
      <c r="Y85" s="129"/>
      <c r="Z85" s="127"/>
      <c r="AA85" s="133"/>
      <c r="AB85" s="131"/>
      <c r="AC85" s="16">
        <f t="shared" si="1"/>
        <v>0</v>
      </c>
    </row>
    <row r="86" spans="1:29" ht="15.75">
      <c r="A86" s="84">
        <f>Prezentace!A88</f>
        <v>83</v>
      </c>
      <c r="B86" s="71" t="str">
        <f>Prezentace!B88</f>
        <v>P</v>
      </c>
      <c r="C86" s="68">
        <f>Prezentace!C88</f>
        <v>0</v>
      </c>
      <c r="D86" s="78">
        <f>Prezentace!D88</f>
        <v>0</v>
      </c>
      <c r="E86" s="132"/>
      <c r="F86" s="125"/>
      <c r="G86" s="126"/>
      <c r="H86" s="125"/>
      <c r="I86" s="127"/>
      <c r="J86" s="128"/>
      <c r="K86" s="126"/>
      <c r="L86" s="125"/>
      <c r="M86" s="127"/>
      <c r="N86" s="128"/>
      <c r="O86" s="126"/>
      <c r="P86" s="125"/>
      <c r="Q86" s="127"/>
      <c r="R86" s="128"/>
      <c r="S86" s="129"/>
      <c r="T86" s="129"/>
      <c r="U86" s="129"/>
      <c r="V86" s="129"/>
      <c r="W86" s="129"/>
      <c r="X86" s="129"/>
      <c r="Y86" s="129"/>
      <c r="Z86" s="127"/>
      <c r="AA86" s="133"/>
      <c r="AB86" s="131"/>
      <c r="AC86" s="16">
        <f t="shared" si="1"/>
        <v>0</v>
      </c>
    </row>
    <row r="87" spans="1:29" ht="15.75">
      <c r="A87" s="84">
        <f>Prezentace!A89</f>
        <v>84</v>
      </c>
      <c r="B87" s="71" t="str">
        <f>Prezentace!B89</f>
        <v>P</v>
      </c>
      <c r="C87" s="68">
        <f>Prezentace!C89</f>
        <v>0</v>
      </c>
      <c r="D87" s="78">
        <f>Prezentace!D89</f>
        <v>0</v>
      </c>
      <c r="E87" s="132"/>
      <c r="F87" s="125"/>
      <c r="G87" s="126"/>
      <c r="H87" s="125"/>
      <c r="I87" s="127"/>
      <c r="J87" s="128"/>
      <c r="K87" s="126"/>
      <c r="L87" s="125"/>
      <c r="M87" s="127"/>
      <c r="N87" s="128"/>
      <c r="O87" s="126"/>
      <c r="P87" s="125"/>
      <c r="Q87" s="127"/>
      <c r="R87" s="128"/>
      <c r="S87" s="129"/>
      <c r="T87" s="129"/>
      <c r="U87" s="129"/>
      <c r="V87" s="129"/>
      <c r="W87" s="129"/>
      <c r="X87" s="129"/>
      <c r="Y87" s="129"/>
      <c r="Z87" s="127"/>
      <c r="AA87" s="133"/>
      <c r="AB87" s="131"/>
      <c r="AC87" s="16">
        <f t="shared" si="1"/>
        <v>0</v>
      </c>
    </row>
    <row r="88" spans="1:29" ht="15.75">
      <c r="A88" s="84">
        <f>Prezentace!A90</f>
        <v>85</v>
      </c>
      <c r="B88" s="71" t="str">
        <f>Prezentace!B90</f>
        <v>P</v>
      </c>
      <c r="C88" s="68">
        <f>Prezentace!C90</f>
        <v>0</v>
      </c>
      <c r="D88" s="78">
        <f>Prezentace!D90</f>
        <v>0</v>
      </c>
      <c r="E88" s="132"/>
      <c r="F88" s="125"/>
      <c r="G88" s="126"/>
      <c r="H88" s="125"/>
      <c r="I88" s="127"/>
      <c r="J88" s="128"/>
      <c r="K88" s="126"/>
      <c r="L88" s="125"/>
      <c r="M88" s="127"/>
      <c r="N88" s="128"/>
      <c r="O88" s="126"/>
      <c r="P88" s="125"/>
      <c r="Q88" s="127"/>
      <c r="R88" s="128"/>
      <c r="S88" s="129"/>
      <c r="T88" s="129"/>
      <c r="U88" s="129"/>
      <c r="V88" s="129"/>
      <c r="W88" s="129"/>
      <c r="X88" s="129"/>
      <c r="Y88" s="129"/>
      <c r="Z88" s="127"/>
      <c r="AA88" s="133"/>
      <c r="AB88" s="131"/>
      <c r="AC88" s="16">
        <f t="shared" si="1"/>
        <v>0</v>
      </c>
    </row>
    <row r="89" spans="1:29" ht="15.75">
      <c r="A89" s="84">
        <f>Prezentace!A91</f>
        <v>86</v>
      </c>
      <c r="B89" s="71" t="str">
        <f>Prezentace!B91</f>
        <v>P</v>
      </c>
      <c r="C89" s="68">
        <f>Prezentace!C91</f>
        <v>0</v>
      </c>
      <c r="D89" s="78">
        <f>Prezentace!D91</f>
        <v>0</v>
      </c>
      <c r="E89" s="132"/>
      <c r="F89" s="125"/>
      <c r="G89" s="126"/>
      <c r="H89" s="125"/>
      <c r="I89" s="127"/>
      <c r="J89" s="128"/>
      <c r="K89" s="126"/>
      <c r="L89" s="125"/>
      <c r="M89" s="127"/>
      <c r="N89" s="128"/>
      <c r="O89" s="126"/>
      <c r="P89" s="125"/>
      <c r="Q89" s="127"/>
      <c r="R89" s="128"/>
      <c r="S89" s="129"/>
      <c r="T89" s="129"/>
      <c r="U89" s="129"/>
      <c r="V89" s="129"/>
      <c r="W89" s="129"/>
      <c r="X89" s="129"/>
      <c r="Y89" s="129"/>
      <c r="Z89" s="127"/>
      <c r="AA89" s="133"/>
      <c r="AB89" s="131"/>
      <c r="AC89" s="16">
        <f t="shared" si="1"/>
        <v>0</v>
      </c>
    </row>
    <row r="90" spans="1:29" ht="15.75">
      <c r="A90" s="84">
        <f>Prezentace!A92</f>
        <v>87</v>
      </c>
      <c r="B90" s="71" t="str">
        <f>Prezentace!B92</f>
        <v>P</v>
      </c>
      <c r="C90" s="68">
        <f>Prezentace!C92</f>
        <v>0</v>
      </c>
      <c r="D90" s="78">
        <f>Prezentace!D92</f>
        <v>0</v>
      </c>
      <c r="E90" s="132"/>
      <c r="F90" s="125"/>
      <c r="G90" s="126"/>
      <c r="H90" s="125"/>
      <c r="I90" s="127"/>
      <c r="J90" s="128"/>
      <c r="K90" s="126"/>
      <c r="L90" s="125"/>
      <c r="M90" s="127"/>
      <c r="N90" s="128"/>
      <c r="O90" s="126"/>
      <c r="P90" s="125"/>
      <c r="Q90" s="127"/>
      <c r="R90" s="128"/>
      <c r="S90" s="129"/>
      <c r="T90" s="129"/>
      <c r="U90" s="129"/>
      <c r="V90" s="129"/>
      <c r="W90" s="129"/>
      <c r="X90" s="129"/>
      <c r="Y90" s="129"/>
      <c r="Z90" s="127"/>
      <c r="AA90" s="133"/>
      <c r="AB90" s="131"/>
      <c r="AC90" s="16">
        <f t="shared" si="1"/>
        <v>0</v>
      </c>
    </row>
    <row r="91" spans="1:29" ht="15.75">
      <c r="A91" s="84">
        <f>Prezentace!A93</f>
        <v>88</v>
      </c>
      <c r="B91" s="71" t="str">
        <f>Prezentace!B93</f>
        <v>P</v>
      </c>
      <c r="C91" s="68">
        <f>Prezentace!C93</f>
        <v>0</v>
      </c>
      <c r="D91" s="78">
        <f>Prezentace!D93</f>
        <v>0</v>
      </c>
      <c r="E91" s="132"/>
      <c r="F91" s="125"/>
      <c r="G91" s="126"/>
      <c r="H91" s="125"/>
      <c r="I91" s="127"/>
      <c r="J91" s="128"/>
      <c r="K91" s="126"/>
      <c r="L91" s="125"/>
      <c r="M91" s="127"/>
      <c r="N91" s="128"/>
      <c r="O91" s="126"/>
      <c r="P91" s="125"/>
      <c r="Q91" s="127"/>
      <c r="R91" s="128"/>
      <c r="S91" s="129"/>
      <c r="T91" s="129"/>
      <c r="U91" s="129"/>
      <c r="V91" s="129"/>
      <c r="W91" s="129"/>
      <c r="X91" s="129"/>
      <c r="Y91" s="129"/>
      <c r="Z91" s="127"/>
      <c r="AA91" s="133"/>
      <c r="AB91" s="131"/>
      <c r="AC91" s="16">
        <f t="shared" si="1"/>
        <v>0</v>
      </c>
    </row>
    <row r="92" spans="1:29" ht="15.75">
      <c r="A92" s="84">
        <f>Prezentace!A94</f>
        <v>89</v>
      </c>
      <c r="B92" s="71" t="str">
        <f>Prezentace!B94</f>
        <v>P</v>
      </c>
      <c r="C92" s="68">
        <f>Prezentace!C94</f>
        <v>0</v>
      </c>
      <c r="D92" s="78">
        <f>Prezentace!D94</f>
        <v>0</v>
      </c>
      <c r="E92" s="132"/>
      <c r="F92" s="125"/>
      <c r="G92" s="126"/>
      <c r="H92" s="125"/>
      <c r="I92" s="127"/>
      <c r="J92" s="128"/>
      <c r="K92" s="126"/>
      <c r="L92" s="125"/>
      <c r="M92" s="127"/>
      <c r="N92" s="128"/>
      <c r="O92" s="126"/>
      <c r="P92" s="125"/>
      <c r="Q92" s="127"/>
      <c r="R92" s="128"/>
      <c r="S92" s="129"/>
      <c r="T92" s="129"/>
      <c r="U92" s="129"/>
      <c r="V92" s="129"/>
      <c r="W92" s="129"/>
      <c r="X92" s="129"/>
      <c r="Y92" s="129"/>
      <c r="Z92" s="127"/>
      <c r="AA92" s="133"/>
      <c r="AB92" s="131"/>
      <c r="AC92" s="16">
        <f t="shared" si="1"/>
        <v>0</v>
      </c>
    </row>
    <row r="93" spans="1:29" ht="15.75">
      <c r="A93" s="84">
        <f>Prezentace!A95</f>
        <v>90</v>
      </c>
      <c r="B93" s="71" t="str">
        <f>Prezentace!B95</f>
        <v>P</v>
      </c>
      <c r="C93" s="68">
        <f>Prezentace!C95</f>
        <v>0</v>
      </c>
      <c r="D93" s="78">
        <f>Prezentace!D95</f>
        <v>0</v>
      </c>
      <c r="E93" s="132"/>
      <c r="F93" s="125"/>
      <c r="G93" s="126"/>
      <c r="H93" s="125"/>
      <c r="I93" s="127"/>
      <c r="J93" s="128"/>
      <c r="K93" s="126"/>
      <c r="L93" s="125"/>
      <c r="M93" s="127"/>
      <c r="N93" s="128"/>
      <c r="O93" s="126"/>
      <c r="P93" s="125"/>
      <c r="Q93" s="127"/>
      <c r="R93" s="128"/>
      <c r="S93" s="129"/>
      <c r="T93" s="129"/>
      <c r="U93" s="129"/>
      <c r="V93" s="129"/>
      <c r="W93" s="129"/>
      <c r="X93" s="129"/>
      <c r="Y93" s="129"/>
      <c r="Z93" s="127"/>
      <c r="AA93" s="133"/>
      <c r="AB93" s="131"/>
      <c r="AC93" s="16">
        <f t="shared" si="1"/>
        <v>0</v>
      </c>
    </row>
    <row r="94" spans="1:29" ht="15.75">
      <c r="A94" s="84">
        <f>Prezentace!A96</f>
        <v>91</v>
      </c>
      <c r="B94" s="71" t="str">
        <f>Prezentace!B96</f>
        <v>P</v>
      </c>
      <c r="C94" s="68">
        <f>Prezentace!C96</f>
        <v>0</v>
      </c>
      <c r="D94" s="78">
        <f>Prezentace!D96</f>
        <v>0</v>
      </c>
      <c r="E94" s="132"/>
      <c r="F94" s="125"/>
      <c r="G94" s="126"/>
      <c r="H94" s="125"/>
      <c r="I94" s="127"/>
      <c r="J94" s="128"/>
      <c r="K94" s="126"/>
      <c r="L94" s="125"/>
      <c r="M94" s="127"/>
      <c r="N94" s="128"/>
      <c r="O94" s="126"/>
      <c r="P94" s="125"/>
      <c r="Q94" s="127"/>
      <c r="R94" s="128"/>
      <c r="S94" s="129"/>
      <c r="T94" s="129"/>
      <c r="U94" s="129"/>
      <c r="V94" s="129"/>
      <c r="W94" s="129"/>
      <c r="X94" s="129"/>
      <c r="Y94" s="129"/>
      <c r="Z94" s="127"/>
      <c r="AA94" s="133"/>
      <c r="AB94" s="131"/>
      <c r="AC94" s="16">
        <f t="shared" si="1"/>
        <v>0</v>
      </c>
    </row>
    <row r="95" spans="1:29" ht="15.75">
      <c r="A95" s="84">
        <f>Prezentace!A97</f>
        <v>92</v>
      </c>
      <c r="B95" s="71" t="str">
        <f>Prezentace!B97</f>
        <v>P</v>
      </c>
      <c r="C95" s="68">
        <f>Prezentace!C97</f>
        <v>0</v>
      </c>
      <c r="D95" s="78">
        <f>Prezentace!D97</f>
        <v>0</v>
      </c>
      <c r="E95" s="132"/>
      <c r="F95" s="125"/>
      <c r="G95" s="126"/>
      <c r="H95" s="125"/>
      <c r="I95" s="127"/>
      <c r="J95" s="128"/>
      <c r="K95" s="126"/>
      <c r="L95" s="125"/>
      <c r="M95" s="127"/>
      <c r="N95" s="128"/>
      <c r="O95" s="126"/>
      <c r="P95" s="125"/>
      <c r="Q95" s="127"/>
      <c r="R95" s="128"/>
      <c r="S95" s="129"/>
      <c r="T95" s="129"/>
      <c r="U95" s="129"/>
      <c r="V95" s="129"/>
      <c r="W95" s="129"/>
      <c r="X95" s="129"/>
      <c r="Y95" s="129"/>
      <c r="Z95" s="127"/>
      <c r="AA95" s="133"/>
      <c r="AB95" s="131"/>
      <c r="AC95" s="16">
        <f t="shared" si="1"/>
        <v>0</v>
      </c>
    </row>
    <row r="96" spans="1:29" ht="15.75">
      <c r="A96" s="84">
        <f>Prezentace!A98</f>
        <v>93</v>
      </c>
      <c r="B96" s="71" t="str">
        <f>Prezentace!B98</f>
        <v>P</v>
      </c>
      <c r="C96" s="68">
        <f>Prezentace!C98</f>
        <v>0</v>
      </c>
      <c r="D96" s="78">
        <f>Prezentace!D98</f>
        <v>0</v>
      </c>
      <c r="E96" s="132"/>
      <c r="F96" s="125"/>
      <c r="G96" s="126"/>
      <c r="H96" s="125"/>
      <c r="I96" s="127"/>
      <c r="J96" s="128"/>
      <c r="K96" s="126"/>
      <c r="L96" s="125"/>
      <c r="M96" s="127"/>
      <c r="N96" s="128"/>
      <c r="O96" s="126"/>
      <c r="P96" s="125"/>
      <c r="Q96" s="127"/>
      <c r="R96" s="128"/>
      <c r="S96" s="129"/>
      <c r="T96" s="129"/>
      <c r="U96" s="129"/>
      <c r="V96" s="129"/>
      <c r="W96" s="129"/>
      <c r="X96" s="129"/>
      <c r="Y96" s="129"/>
      <c r="Z96" s="127"/>
      <c r="AA96" s="133"/>
      <c r="AB96" s="131"/>
      <c r="AC96" s="16">
        <f t="shared" si="1"/>
        <v>0</v>
      </c>
    </row>
    <row r="97" spans="1:29" ht="15.75">
      <c r="A97" s="84">
        <f>Prezentace!A99</f>
        <v>94</v>
      </c>
      <c r="B97" s="71" t="str">
        <f>Prezentace!B99</f>
        <v>P</v>
      </c>
      <c r="C97" s="68">
        <f>Prezentace!C99</f>
        <v>0</v>
      </c>
      <c r="D97" s="78">
        <f>Prezentace!D99</f>
        <v>0</v>
      </c>
      <c r="E97" s="132"/>
      <c r="F97" s="125"/>
      <c r="G97" s="126"/>
      <c r="H97" s="125"/>
      <c r="I97" s="127"/>
      <c r="J97" s="128"/>
      <c r="K97" s="126"/>
      <c r="L97" s="125"/>
      <c r="M97" s="127"/>
      <c r="N97" s="128"/>
      <c r="O97" s="126"/>
      <c r="P97" s="125"/>
      <c r="Q97" s="127"/>
      <c r="R97" s="128"/>
      <c r="S97" s="129"/>
      <c r="T97" s="129"/>
      <c r="U97" s="129"/>
      <c r="V97" s="129"/>
      <c r="W97" s="129"/>
      <c r="X97" s="129"/>
      <c r="Y97" s="129"/>
      <c r="Z97" s="127"/>
      <c r="AA97" s="133"/>
      <c r="AB97" s="131"/>
      <c r="AC97" s="16">
        <f t="shared" si="1"/>
        <v>0</v>
      </c>
    </row>
    <row r="98" spans="1:29" ht="16.5" thickBot="1">
      <c r="A98" s="85">
        <f>Prezentace!A100</f>
        <v>95</v>
      </c>
      <c r="B98" s="72" t="str">
        <f>Prezentace!B100</f>
        <v>P</v>
      </c>
      <c r="C98" s="73">
        <f>Prezentace!C100</f>
        <v>0</v>
      </c>
      <c r="D98" s="79">
        <f>Prezentace!D100</f>
        <v>0</v>
      </c>
      <c r="E98" s="67"/>
      <c r="F98" s="8"/>
      <c r="G98" s="97"/>
      <c r="H98" s="8"/>
      <c r="I98" s="32"/>
      <c r="J98" s="102"/>
      <c r="K98" s="97"/>
      <c r="L98" s="8"/>
      <c r="M98" s="32"/>
      <c r="N98" s="102"/>
      <c r="O98" s="97"/>
      <c r="P98" s="8"/>
      <c r="Q98" s="32"/>
      <c r="R98" s="102"/>
      <c r="S98" s="5"/>
      <c r="T98" s="5"/>
      <c r="U98" s="5"/>
      <c r="V98" s="5"/>
      <c r="W98" s="5"/>
      <c r="X98" s="5"/>
      <c r="Y98" s="5"/>
      <c r="Z98" s="32"/>
      <c r="AA98" s="111"/>
      <c r="AB98" s="4"/>
      <c r="AC98" s="18">
        <f t="shared" si="1"/>
        <v>0</v>
      </c>
    </row>
  </sheetData>
  <sheetProtection/>
  <mergeCells count="1">
    <mergeCell ref="C1:AB1"/>
  </mergeCells>
  <conditionalFormatting sqref="A4:D98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8"/>
  <sheetViews>
    <sheetView zoomScale="98" zoomScaleNormal="98" zoomScalePageLayoutView="0" workbookViewId="0" topLeftCell="A3">
      <pane ySplit="525" topLeftCell="A1" activePane="bottomLeft" state="split"/>
      <selection pane="topLeft" activeCell="C1" sqref="C1:AB1"/>
      <selection pane="bottomLeft" activeCell="C1" sqref="C1:AB1"/>
    </sheetView>
  </sheetViews>
  <sheetFormatPr defaultColWidth="9.00390625" defaultRowHeight="12.75"/>
  <cols>
    <col min="1" max="1" width="3.875" style="10" bestFit="1" customWidth="1"/>
    <col min="2" max="2" width="6.75390625" style="9" customWidth="1"/>
    <col min="3" max="3" width="17.625" style="64" bestFit="1" customWidth="1"/>
    <col min="4" max="4" width="11.375" style="64" bestFit="1" customWidth="1"/>
    <col min="5" max="5" width="5.875" style="10" customWidth="1"/>
    <col min="6" max="15" width="3.75390625" style="10" customWidth="1"/>
    <col min="16" max="26" width="3.75390625" style="10" hidden="1" customWidth="1"/>
    <col min="27" max="27" width="6.75390625" style="10" customWidth="1"/>
    <col min="28" max="28" width="9.25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243" t="s">
        <v>12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3:29" ht="13.5" thickBot="1">
      <c r="C2" s="64" t="s">
        <v>25</v>
      </c>
      <c r="AC2" s="10">
        <f>(COUNTIF(AC4:AC98,"=0"))</f>
        <v>22</v>
      </c>
    </row>
    <row r="3" spans="2:29" ht="16.5" thickBot="1">
      <c r="B3" s="86"/>
      <c r="C3" s="65"/>
      <c r="D3" s="87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13" t="s">
        <v>21</v>
      </c>
      <c r="AB3" s="13" t="s">
        <v>8</v>
      </c>
      <c r="AC3" s="43" t="s">
        <v>9</v>
      </c>
    </row>
    <row r="4" spans="1:29" ht="15.75">
      <c r="A4" s="83">
        <f>Prezentace!A6</f>
        <v>51</v>
      </c>
      <c r="B4" s="69" t="str">
        <f>Prezentace!B6</f>
        <v>P</v>
      </c>
      <c r="C4" s="70" t="str">
        <f>Prezentace!C6</f>
        <v>Baránek</v>
      </c>
      <c r="D4" s="77" t="str">
        <f>Prezentace!D6</f>
        <v>Pavel</v>
      </c>
      <c r="E4" s="63">
        <v>180</v>
      </c>
      <c r="F4" s="38">
        <v>10</v>
      </c>
      <c r="G4" s="94">
        <v>10</v>
      </c>
      <c r="H4" s="38">
        <v>10</v>
      </c>
      <c r="I4" s="40">
        <v>10</v>
      </c>
      <c r="J4" s="99">
        <v>10</v>
      </c>
      <c r="K4" s="94">
        <v>8</v>
      </c>
      <c r="L4" s="38">
        <v>10</v>
      </c>
      <c r="M4" s="40">
        <v>10</v>
      </c>
      <c r="N4" s="99">
        <v>10</v>
      </c>
      <c r="O4" s="39">
        <v>10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112"/>
      <c r="AB4" s="48">
        <v>40.5</v>
      </c>
      <c r="AC4" s="104">
        <f>SUM(E4:AA4)-AB4</f>
        <v>237.5</v>
      </c>
    </row>
    <row r="5" spans="1:29" ht="15.75">
      <c r="A5" s="84">
        <f>Prezentace!A7</f>
        <v>60</v>
      </c>
      <c r="B5" s="71" t="str">
        <f>Prezentace!B7</f>
        <v>P</v>
      </c>
      <c r="C5" s="68" t="str">
        <f>Prezentace!C7</f>
        <v>Beigl</v>
      </c>
      <c r="D5" s="78" t="str">
        <f>Prezentace!D7</f>
        <v>Tomáš</v>
      </c>
      <c r="E5" s="63">
        <v>180</v>
      </c>
      <c r="F5" s="6">
        <v>10</v>
      </c>
      <c r="G5" s="95">
        <v>8</v>
      </c>
      <c r="H5" s="6">
        <v>10</v>
      </c>
      <c r="I5" s="30">
        <v>10</v>
      </c>
      <c r="J5" s="100">
        <v>10</v>
      </c>
      <c r="K5" s="95">
        <v>10</v>
      </c>
      <c r="L5" s="6">
        <v>10</v>
      </c>
      <c r="M5" s="30">
        <v>10</v>
      </c>
      <c r="N5" s="100">
        <v>10</v>
      </c>
      <c r="O5" s="1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30"/>
      <c r="AA5" s="109"/>
      <c r="AB5" s="2">
        <v>36.75</v>
      </c>
      <c r="AC5" s="88">
        <f aca="true" t="shared" si="0" ref="AC5:AC68">SUM(E5:AA5)-AB5</f>
        <v>239.25</v>
      </c>
    </row>
    <row r="6" spans="1:29" ht="15.75">
      <c r="A6" s="84">
        <f>Prezentace!A8</f>
        <v>61</v>
      </c>
      <c r="B6" s="71" t="str">
        <f>Prezentace!B8</f>
        <v>PCC</v>
      </c>
      <c r="C6" s="68" t="str">
        <f>Prezentace!C8</f>
        <v>Beigl</v>
      </c>
      <c r="D6" s="78" t="str">
        <f>Prezentace!D8</f>
        <v>Tomáš</v>
      </c>
      <c r="E6" s="63">
        <v>180</v>
      </c>
      <c r="F6" s="6">
        <v>10</v>
      </c>
      <c r="G6" s="95">
        <v>10</v>
      </c>
      <c r="H6" s="6">
        <v>10</v>
      </c>
      <c r="I6" s="30">
        <v>10</v>
      </c>
      <c r="J6" s="100">
        <v>10</v>
      </c>
      <c r="K6" s="95">
        <v>8</v>
      </c>
      <c r="L6" s="6">
        <v>10</v>
      </c>
      <c r="M6" s="30">
        <v>10</v>
      </c>
      <c r="N6" s="100">
        <v>10</v>
      </c>
      <c r="O6" s="1">
        <v>10</v>
      </c>
      <c r="P6" s="1"/>
      <c r="Q6" s="1"/>
      <c r="R6" s="1"/>
      <c r="S6" s="1"/>
      <c r="T6" s="1"/>
      <c r="U6" s="1"/>
      <c r="V6" s="1"/>
      <c r="W6" s="1"/>
      <c r="X6" s="1"/>
      <c r="Y6" s="1"/>
      <c r="Z6" s="30"/>
      <c r="AA6" s="109"/>
      <c r="AB6" s="2">
        <v>19.22</v>
      </c>
      <c r="AC6" s="88">
        <f t="shared" si="0"/>
        <v>258.78</v>
      </c>
    </row>
    <row r="7" spans="1:29" ht="15.75">
      <c r="A7" s="84">
        <f>Prezentace!A9</f>
        <v>59</v>
      </c>
      <c r="B7" s="71" t="str">
        <f>Prezentace!B9</f>
        <v>P</v>
      </c>
      <c r="C7" s="68" t="str">
        <f>Prezentace!C9</f>
        <v>Čekal</v>
      </c>
      <c r="D7" s="78" t="str">
        <f>Prezentace!D9</f>
        <v>Josef</v>
      </c>
      <c r="E7" s="63">
        <v>180</v>
      </c>
      <c r="F7" s="6">
        <v>10</v>
      </c>
      <c r="G7" s="95">
        <v>10</v>
      </c>
      <c r="H7" s="6">
        <v>10</v>
      </c>
      <c r="I7" s="30">
        <v>10</v>
      </c>
      <c r="J7" s="100">
        <v>10</v>
      </c>
      <c r="K7" s="95">
        <v>10</v>
      </c>
      <c r="L7" s="6">
        <v>10</v>
      </c>
      <c r="M7" s="30">
        <v>10</v>
      </c>
      <c r="N7" s="100">
        <v>10</v>
      </c>
      <c r="O7" s="1">
        <v>10</v>
      </c>
      <c r="P7" s="1"/>
      <c r="Q7" s="1"/>
      <c r="R7" s="1"/>
      <c r="S7" s="1"/>
      <c r="T7" s="1"/>
      <c r="U7" s="1"/>
      <c r="V7" s="1"/>
      <c r="W7" s="1"/>
      <c r="X7" s="1"/>
      <c r="Y7" s="1"/>
      <c r="Z7" s="30"/>
      <c r="AA7" s="109"/>
      <c r="AB7" s="2">
        <v>50.63</v>
      </c>
      <c r="AC7" s="88">
        <f t="shared" si="0"/>
        <v>229.37</v>
      </c>
    </row>
    <row r="8" spans="1:29" ht="15.75">
      <c r="A8" s="84">
        <f>Prezentace!A10</f>
        <v>66</v>
      </c>
      <c r="B8" s="71" t="str">
        <f>Prezentace!B10</f>
        <v>P</v>
      </c>
      <c r="C8" s="68" t="str">
        <f>Prezentace!C10</f>
        <v>Červenka</v>
      </c>
      <c r="D8" s="78" t="str">
        <f>Prezentace!D10</f>
        <v>Pavel</v>
      </c>
      <c r="E8" s="63">
        <v>180</v>
      </c>
      <c r="F8" s="6">
        <v>10</v>
      </c>
      <c r="G8" s="95">
        <v>8</v>
      </c>
      <c r="H8" s="6">
        <v>8</v>
      </c>
      <c r="I8" s="30">
        <v>8</v>
      </c>
      <c r="J8" s="100">
        <v>10</v>
      </c>
      <c r="K8" s="95">
        <v>8</v>
      </c>
      <c r="L8" s="6">
        <v>10</v>
      </c>
      <c r="M8" s="30">
        <v>10</v>
      </c>
      <c r="N8" s="100">
        <v>10</v>
      </c>
      <c r="O8" s="1">
        <v>10</v>
      </c>
      <c r="P8" s="1"/>
      <c r="Q8" s="1"/>
      <c r="R8" s="1"/>
      <c r="S8" s="1"/>
      <c r="T8" s="1"/>
      <c r="U8" s="1"/>
      <c r="V8" s="1"/>
      <c r="W8" s="1"/>
      <c r="X8" s="1"/>
      <c r="Y8" s="1"/>
      <c r="Z8" s="30"/>
      <c r="AA8" s="109"/>
      <c r="AB8" s="2">
        <v>36.79</v>
      </c>
      <c r="AC8" s="88">
        <f t="shared" si="0"/>
        <v>235.21</v>
      </c>
    </row>
    <row r="9" spans="1:29" ht="15.75">
      <c r="A9" s="84">
        <f>Prezentace!A11</f>
        <v>67</v>
      </c>
      <c r="B9" s="71" t="str">
        <f>Prezentace!B11</f>
        <v>R</v>
      </c>
      <c r="C9" s="68" t="str">
        <f>Prezentace!C11</f>
        <v>Červenka</v>
      </c>
      <c r="D9" s="78" t="str">
        <f>Prezentace!D11</f>
        <v>Pavel</v>
      </c>
      <c r="E9" s="63">
        <v>180</v>
      </c>
      <c r="F9" s="6">
        <v>10</v>
      </c>
      <c r="G9" s="95">
        <v>10</v>
      </c>
      <c r="H9" s="6">
        <v>10</v>
      </c>
      <c r="I9" s="30">
        <v>10</v>
      </c>
      <c r="J9" s="100">
        <v>10</v>
      </c>
      <c r="K9" s="95">
        <v>6</v>
      </c>
      <c r="L9" s="6">
        <v>10</v>
      </c>
      <c r="M9" s="30">
        <v>10</v>
      </c>
      <c r="N9" s="100">
        <v>10</v>
      </c>
      <c r="O9" s="1">
        <v>10</v>
      </c>
      <c r="P9" s="1"/>
      <c r="Q9" s="1"/>
      <c r="R9" s="1"/>
      <c r="S9" s="1"/>
      <c r="T9" s="1"/>
      <c r="U9" s="1"/>
      <c r="V9" s="1"/>
      <c r="W9" s="1"/>
      <c r="X9" s="1"/>
      <c r="Y9" s="1"/>
      <c r="Z9" s="30"/>
      <c r="AA9" s="109"/>
      <c r="AB9" s="2">
        <v>55.92</v>
      </c>
      <c r="AC9" s="88">
        <f t="shared" si="0"/>
        <v>220.07999999999998</v>
      </c>
    </row>
    <row r="10" spans="1:29" ht="15.75">
      <c r="A10" s="84">
        <f>Prezentace!A12</f>
        <v>57</v>
      </c>
      <c r="B10" s="71" t="str">
        <f>Prezentace!B12</f>
        <v>P</v>
      </c>
      <c r="C10" s="68" t="str">
        <f>Prezentace!C12</f>
        <v>Doležel</v>
      </c>
      <c r="D10" s="78" t="str">
        <f>Prezentace!D12</f>
        <v>Josef</v>
      </c>
      <c r="E10" s="63">
        <v>180</v>
      </c>
      <c r="F10" s="6">
        <v>10</v>
      </c>
      <c r="G10" s="95">
        <v>10</v>
      </c>
      <c r="H10" s="6">
        <v>10</v>
      </c>
      <c r="I10" s="30">
        <v>8</v>
      </c>
      <c r="J10" s="100">
        <v>10</v>
      </c>
      <c r="K10" s="95">
        <v>10</v>
      </c>
      <c r="L10" s="6">
        <v>10</v>
      </c>
      <c r="M10" s="30">
        <v>10</v>
      </c>
      <c r="N10" s="100">
        <v>10</v>
      </c>
      <c r="O10" s="1">
        <v>10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30"/>
      <c r="AA10" s="109"/>
      <c r="AB10" s="2">
        <v>32.96</v>
      </c>
      <c r="AC10" s="88">
        <f t="shared" si="0"/>
        <v>245.04</v>
      </c>
    </row>
    <row r="11" spans="1:29" ht="15.75">
      <c r="A11" s="84">
        <f>Prezentace!A13</f>
        <v>58</v>
      </c>
      <c r="B11" s="71" t="str">
        <f>Prezentace!B13</f>
        <v>R</v>
      </c>
      <c r="C11" s="68" t="str">
        <f>Prezentace!C13</f>
        <v>Doležel</v>
      </c>
      <c r="D11" s="78" t="str">
        <f>Prezentace!D13</f>
        <v>Josef</v>
      </c>
      <c r="E11" s="63">
        <v>180</v>
      </c>
      <c r="F11" s="6">
        <v>10</v>
      </c>
      <c r="G11" s="95">
        <v>10</v>
      </c>
      <c r="H11" s="6">
        <v>10</v>
      </c>
      <c r="I11" s="30">
        <v>10</v>
      </c>
      <c r="J11" s="100">
        <v>10</v>
      </c>
      <c r="K11" s="95">
        <v>10</v>
      </c>
      <c r="L11" s="6">
        <v>10</v>
      </c>
      <c r="M11" s="30">
        <v>10</v>
      </c>
      <c r="N11" s="100">
        <v>10</v>
      </c>
      <c r="O11" s="1">
        <v>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30"/>
      <c r="AA11" s="109"/>
      <c r="AB11" s="2">
        <v>58.96</v>
      </c>
      <c r="AC11" s="88">
        <f t="shared" si="0"/>
        <v>219.04</v>
      </c>
    </row>
    <row r="12" spans="1:29" ht="15.75">
      <c r="A12" s="84">
        <f>Prezentace!A14</f>
        <v>16</v>
      </c>
      <c r="B12" s="71" t="str">
        <f>Prezentace!B14</f>
        <v>P</v>
      </c>
      <c r="C12" s="68" t="str">
        <f>Prezentace!C14</f>
        <v>Dvořák</v>
      </c>
      <c r="D12" s="78" t="str">
        <f>Prezentace!D14</f>
        <v>Vladislav</v>
      </c>
      <c r="E12" s="63">
        <v>180</v>
      </c>
      <c r="F12" s="6">
        <v>10</v>
      </c>
      <c r="G12" s="95">
        <v>10</v>
      </c>
      <c r="H12" s="6">
        <v>10</v>
      </c>
      <c r="I12" s="30">
        <v>10</v>
      </c>
      <c r="J12" s="100">
        <v>10</v>
      </c>
      <c r="K12" s="95">
        <v>10</v>
      </c>
      <c r="L12" s="6">
        <v>10</v>
      </c>
      <c r="M12" s="30">
        <v>10</v>
      </c>
      <c r="N12" s="100">
        <v>10</v>
      </c>
      <c r="O12" s="1">
        <v>10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30"/>
      <c r="AA12" s="109"/>
      <c r="AB12" s="2">
        <v>35.47</v>
      </c>
      <c r="AC12" s="88">
        <f t="shared" si="0"/>
        <v>244.53</v>
      </c>
    </row>
    <row r="13" spans="1:29" ht="15.75">
      <c r="A13" s="84">
        <f>Prezentace!A15</f>
        <v>27</v>
      </c>
      <c r="B13" s="71" t="str">
        <f>Prezentace!B15</f>
        <v>P</v>
      </c>
      <c r="C13" s="68" t="str">
        <f>Prezentace!C15</f>
        <v>Dvořák</v>
      </c>
      <c r="D13" s="78" t="str">
        <f>Prezentace!D15</f>
        <v>Jakub</v>
      </c>
      <c r="E13" s="63">
        <v>180</v>
      </c>
      <c r="F13" s="6">
        <v>10</v>
      </c>
      <c r="G13" s="95">
        <v>10</v>
      </c>
      <c r="H13" s="6">
        <v>10</v>
      </c>
      <c r="I13" s="30">
        <v>10</v>
      </c>
      <c r="J13" s="100">
        <v>10</v>
      </c>
      <c r="K13" s="95">
        <v>10</v>
      </c>
      <c r="L13" s="6">
        <v>10</v>
      </c>
      <c r="M13" s="30">
        <v>10</v>
      </c>
      <c r="N13" s="100">
        <v>10</v>
      </c>
      <c r="O13" s="1">
        <v>10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30"/>
      <c r="AA13" s="109"/>
      <c r="AB13" s="2">
        <v>38.96</v>
      </c>
      <c r="AC13" s="88">
        <f t="shared" si="0"/>
        <v>241.04</v>
      </c>
    </row>
    <row r="14" spans="1:29" ht="15.75">
      <c r="A14" s="84">
        <f>Prezentace!A16</f>
        <v>63</v>
      </c>
      <c r="B14" s="71" t="str">
        <f>Prezentace!B16</f>
        <v>P</v>
      </c>
      <c r="C14" s="68" t="str">
        <f>Prezentace!C16</f>
        <v>Dvořák</v>
      </c>
      <c r="D14" s="78" t="str">
        <f>Prezentace!D16</f>
        <v>Miloslav</v>
      </c>
      <c r="E14" s="63">
        <v>180</v>
      </c>
      <c r="F14" s="6">
        <v>10</v>
      </c>
      <c r="G14" s="95">
        <v>10</v>
      </c>
      <c r="H14" s="6">
        <v>10</v>
      </c>
      <c r="I14" s="30">
        <v>8</v>
      </c>
      <c r="J14" s="100">
        <v>10</v>
      </c>
      <c r="K14" s="95">
        <v>10</v>
      </c>
      <c r="L14" s="6">
        <v>10</v>
      </c>
      <c r="M14" s="30">
        <v>10</v>
      </c>
      <c r="N14" s="100">
        <v>10</v>
      </c>
      <c r="O14" s="1">
        <v>10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30"/>
      <c r="AA14" s="109"/>
      <c r="AB14" s="2">
        <v>37.22</v>
      </c>
      <c r="AC14" s="88">
        <f t="shared" si="0"/>
        <v>240.78</v>
      </c>
    </row>
    <row r="15" spans="1:29" ht="15.75">
      <c r="A15" s="84">
        <f>Prezentace!A17</f>
        <v>22</v>
      </c>
      <c r="B15" s="71" t="str">
        <f>Prezentace!B17</f>
        <v>P</v>
      </c>
      <c r="C15" s="68" t="str">
        <f>Prezentace!C17</f>
        <v>Fiala</v>
      </c>
      <c r="D15" s="78" t="str">
        <f>Prezentace!D17</f>
        <v>Miroslav</v>
      </c>
      <c r="E15" s="63">
        <v>180</v>
      </c>
      <c r="F15" s="6">
        <v>10</v>
      </c>
      <c r="G15" s="95">
        <v>10</v>
      </c>
      <c r="H15" s="6">
        <v>10</v>
      </c>
      <c r="I15" s="30">
        <v>10</v>
      </c>
      <c r="J15" s="100">
        <v>10</v>
      </c>
      <c r="K15" s="95">
        <v>10</v>
      </c>
      <c r="L15" s="6">
        <v>10</v>
      </c>
      <c r="M15" s="30">
        <v>10</v>
      </c>
      <c r="N15" s="100">
        <v>10</v>
      </c>
      <c r="O15" s="1">
        <v>8</v>
      </c>
      <c r="P15" s="1"/>
      <c r="Q15" s="1"/>
      <c r="R15" s="1"/>
      <c r="S15" s="1"/>
      <c r="T15" s="1"/>
      <c r="U15" s="1"/>
      <c r="V15" s="3"/>
      <c r="W15" s="3"/>
      <c r="X15" s="3"/>
      <c r="Y15" s="3"/>
      <c r="Z15" s="31"/>
      <c r="AA15" s="110">
        <v>-10</v>
      </c>
      <c r="AB15" s="2">
        <v>44.21</v>
      </c>
      <c r="AC15" s="88">
        <f t="shared" si="0"/>
        <v>223.79</v>
      </c>
    </row>
    <row r="16" spans="1:29" ht="15.75">
      <c r="A16" s="84">
        <f>Prezentace!A18</f>
        <v>8</v>
      </c>
      <c r="B16" s="71" t="str">
        <f>Prezentace!B18</f>
        <v>P</v>
      </c>
      <c r="C16" s="68" t="str">
        <f>Prezentace!C18</f>
        <v>Fridrichovský</v>
      </c>
      <c r="D16" s="78" t="str">
        <f>Prezentace!D18</f>
        <v>Roman</v>
      </c>
      <c r="E16" s="63">
        <v>180</v>
      </c>
      <c r="F16" s="6">
        <v>10</v>
      </c>
      <c r="G16" s="95">
        <v>10</v>
      </c>
      <c r="H16" s="6">
        <v>10</v>
      </c>
      <c r="I16" s="30">
        <v>10</v>
      </c>
      <c r="J16" s="100">
        <v>0</v>
      </c>
      <c r="K16" s="95">
        <v>0</v>
      </c>
      <c r="L16" s="6">
        <v>10</v>
      </c>
      <c r="M16" s="30">
        <v>10</v>
      </c>
      <c r="N16" s="100">
        <v>10</v>
      </c>
      <c r="O16" s="1">
        <v>10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30"/>
      <c r="AA16" s="109">
        <v>-10</v>
      </c>
      <c r="AB16" s="2">
        <v>42.38</v>
      </c>
      <c r="AC16" s="88">
        <f t="shared" si="0"/>
        <v>207.62</v>
      </c>
    </row>
    <row r="17" spans="1:29" ht="15.75">
      <c r="A17" s="84">
        <f>Prezentace!A19</f>
        <v>1</v>
      </c>
      <c r="B17" s="71" t="str">
        <f>Prezentace!B19</f>
        <v>P</v>
      </c>
      <c r="C17" s="68" t="str">
        <f>Prezentace!C19</f>
        <v>Frolík</v>
      </c>
      <c r="D17" s="78" t="str">
        <f>Prezentace!D19</f>
        <v>Petr</v>
      </c>
      <c r="E17" s="63">
        <v>180</v>
      </c>
      <c r="F17" s="6">
        <v>10</v>
      </c>
      <c r="G17" s="95">
        <v>0</v>
      </c>
      <c r="H17" s="6">
        <v>8</v>
      </c>
      <c r="I17" s="30">
        <v>8</v>
      </c>
      <c r="J17" s="100">
        <v>6</v>
      </c>
      <c r="K17" s="95">
        <v>0</v>
      </c>
      <c r="L17" s="6">
        <v>10</v>
      </c>
      <c r="M17" s="30">
        <v>8</v>
      </c>
      <c r="N17" s="100">
        <v>10</v>
      </c>
      <c r="O17" s="1">
        <v>10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30"/>
      <c r="AA17" s="109"/>
      <c r="AB17" s="2">
        <v>87.54</v>
      </c>
      <c r="AC17" s="88">
        <f t="shared" si="0"/>
        <v>162.45999999999998</v>
      </c>
    </row>
    <row r="18" spans="1:29" ht="15.75">
      <c r="A18" s="84">
        <f>Prezentace!A20</f>
        <v>53</v>
      </c>
      <c r="B18" s="71" t="str">
        <f>Prezentace!B20</f>
        <v>P</v>
      </c>
      <c r="C18" s="68" t="str">
        <f>Prezentace!C20</f>
        <v>Fuksa</v>
      </c>
      <c r="D18" s="78" t="str">
        <f>Prezentace!D20</f>
        <v>Viktor</v>
      </c>
      <c r="E18" s="63">
        <v>180</v>
      </c>
      <c r="F18" s="6">
        <v>10</v>
      </c>
      <c r="G18" s="95">
        <v>10</v>
      </c>
      <c r="H18" s="6">
        <v>10</v>
      </c>
      <c r="I18" s="30">
        <v>10</v>
      </c>
      <c r="J18" s="100">
        <v>10</v>
      </c>
      <c r="K18" s="95">
        <v>10</v>
      </c>
      <c r="L18" s="6">
        <v>10</v>
      </c>
      <c r="M18" s="30">
        <v>10</v>
      </c>
      <c r="N18" s="100">
        <v>10</v>
      </c>
      <c r="O18" s="1">
        <v>10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30"/>
      <c r="AA18" s="109"/>
      <c r="AB18" s="2">
        <v>46.08</v>
      </c>
      <c r="AC18" s="88">
        <f t="shared" si="0"/>
        <v>233.92000000000002</v>
      </c>
    </row>
    <row r="19" spans="1:29" ht="15.75">
      <c r="A19" s="84">
        <f>Prezentace!A21</f>
        <v>35</v>
      </c>
      <c r="B19" s="71" t="str">
        <f>Prezentace!B21</f>
        <v>P</v>
      </c>
      <c r="C19" s="68" t="str">
        <f>Prezentace!C21</f>
        <v>Hamalčíková</v>
      </c>
      <c r="D19" s="78" t="str">
        <f>Prezentace!D21</f>
        <v>Veronika</v>
      </c>
      <c r="E19" s="63">
        <v>180</v>
      </c>
      <c r="F19" s="6">
        <v>10</v>
      </c>
      <c r="G19" s="95">
        <v>8</v>
      </c>
      <c r="H19" s="6">
        <v>10</v>
      </c>
      <c r="I19" s="30">
        <v>0</v>
      </c>
      <c r="J19" s="100">
        <v>10</v>
      </c>
      <c r="K19" s="95">
        <v>10</v>
      </c>
      <c r="L19" s="6">
        <v>10</v>
      </c>
      <c r="M19" s="30">
        <v>10</v>
      </c>
      <c r="N19" s="100">
        <v>10</v>
      </c>
      <c r="O19" s="1">
        <v>10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30"/>
      <c r="AA19" s="109">
        <v>-10</v>
      </c>
      <c r="AB19" s="2">
        <v>63.06</v>
      </c>
      <c r="AC19" s="88">
        <f t="shared" si="0"/>
        <v>194.94</v>
      </c>
    </row>
    <row r="20" spans="1:29" ht="15.75">
      <c r="A20" s="84">
        <f>Prezentace!A22</f>
        <v>36</v>
      </c>
      <c r="B20" s="71" t="str">
        <f>Prezentace!B22</f>
        <v>PCC</v>
      </c>
      <c r="C20" s="68" t="str">
        <f>Prezentace!C22</f>
        <v>Hamalčíková</v>
      </c>
      <c r="D20" s="78" t="str">
        <f>Prezentace!D22</f>
        <v>Veronika</v>
      </c>
      <c r="E20" s="63">
        <v>180</v>
      </c>
      <c r="F20" s="6">
        <v>8</v>
      </c>
      <c r="G20" s="95">
        <v>8</v>
      </c>
      <c r="H20" s="6">
        <v>10</v>
      </c>
      <c r="I20" s="30">
        <v>10</v>
      </c>
      <c r="J20" s="100">
        <v>8</v>
      </c>
      <c r="K20" s="95">
        <v>8</v>
      </c>
      <c r="L20" s="6">
        <v>8</v>
      </c>
      <c r="M20" s="30">
        <v>8</v>
      </c>
      <c r="N20" s="100">
        <v>10</v>
      </c>
      <c r="O20" s="1">
        <v>10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30"/>
      <c r="AA20" s="109"/>
      <c r="AB20" s="2">
        <v>58.86</v>
      </c>
      <c r="AC20" s="88">
        <f t="shared" si="0"/>
        <v>209.14</v>
      </c>
    </row>
    <row r="21" spans="1:29" ht="15.75">
      <c r="A21" s="84">
        <f>Prezentace!A23</f>
        <v>18</v>
      </c>
      <c r="B21" s="71" t="str">
        <f>Prezentace!B23</f>
        <v>P</v>
      </c>
      <c r="C21" s="68" t="str">
        <f>Prezentace!C23</f>
        <v>Hátle</v>
      </c>
      <c r="D21" s="78" t="str">
        <f>Prezentace!D23</f>
        <v>Jan</v>
      </c>
      <c r="E21" s="63">
        <v>180</v>
      </c>
      <c r="F21" s="6">
        <v>8</v>
      </c>
      <c r="G21" s="95">
        <v>8</v>
      </c>
      <c r="H21" s="6">
        <v>10</v>
      </c>
      <c r="I21" s="30">
        <v>6</v>
      </c>
      <c r="J21" s="100">
        <v>10</v>
      </c>
      <c r="K21" s="95">
        <v>10</v>
      </c>
      <c r="L21" s="6">
        <v>10</v>
      </c>
      <c r="M21" s="30">
        <v>10</v>
      </c>
      <c r="N21" s="100">
        <v>10</v>
      </c>
      <c r="O21" s="1"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30"/>
      <c r="AA21" s="109">
        <v>-10</v>
      </c>
      <c r="AB21" s="2">
        <v>95.34</v>
      </c>
      <c r="AC21" s="88">
        <f t="shared" si="0"/>
        <v>156.66</v>
      </c>
    </row>
    <row r="22" spans="1:29" ht="15.75">
      <c r="A22" s="84">
        <f>Prezentace!A24</f>
        <v>19</v>
      </c>
      <c r="B22" s="71" t="str">
        <f>Prezentace!B24</f>
        <v>PCC</v>
      </c>
      <c r="C22" s="68" t="str">
        <f>Prezentace!C24</f>
        <v>Hátle</v>
      </c>
      <c r="D22" s="78" t="str">
        <f>Prezentace!D24</f>
        <v>Jan</v>
      </c>
      <c r="E22" s="63">
        <v>180</v>
      </c>
      <c r="F22" s="6">
        <v>8</v>
      </c>
      <c r="G22" s="95">
        <v>8</v>
      </c>
      <c r="H22" s="6">
        <v>8</v>
      </c>
      <c r="I22" s="30">
        <v>8</v>
      </c>
      <c r="J22" s="100">
        <v>10</v>
      </c>
      <c r="K22" s="95">
        <v>10</v>
      </c>
      <c r="L22" s="6">
        <v>8</v>
      </c>
      <c r="M22" s="30">
        <v>8</v>
      </c>
      <c r="N22" s="100">
        <v>8</v>
      </c>
      <c r="O22" s="1">
        <v>8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30"/>
      <c r="AA22" s="109"/>
      <c r="AB22" s="2">
        <v>55.36</v>
      </c>
      <c r="AC22" s="88">
        <f t="shared" si="0"/>
        <v>208.64</v>
      </c>
    </row>
    <row r="23" spans="1:29" ht="15.75">
      <c r="A23" s="84">
        <f>Prezentace!A25</f>
        <v>43</v>
      </c>
      <c r="B23" s="71" t="str">
        <f>Prezentace!B25</f>
        <v>R</v>
      </c>
      <c r="C23" s="68" t="str">
        <f>Prezentace!C25</f>
        <v>Herceg</v>
      </c>
      <c r="D23" s="78" t="str">
        <f>Prezentace!D25</f>
        <v>Bohumil</v>
      </c>
      <c r="E23" s="63">
        <v>180</v>
      </c>
      <c r="F23" s="6">
        <v>10</v>
      </c>
      <c r="G23" s="95">
        <v>6</v>
      </c>
      <c r="H23" s="6">
        <v>10</v>
      </c>
      <c r="I23" s="30">
        <v>10</v>
      </c>
      <c r="J23" s="100">
        <v>10</v>
      </c>
      <c r="K23" s="95">
        <v>8</v>
      </c>
      <c r="L23" s="6">
        <v>10</v>
      </c>
      <c r="M23" s="30">
        <v>8</v>
      </c>
      <c r="N23" s="100">
        <v>10</v>
      </c>
      <c r="O23" s="1">
        <v>10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30"/>
      <c r="AA23" s="109"/>
      <c r="AB23" s="2">
        <v>93.77</v>
      </c>
      <c r="AC23" s="88">
        <f t="shared" si="0"/>
        <v>178.23000000000002</v>
      </c>
    </row>
    <row r="24" spans="1:29" ht="15.75">
      <c r="A24" s="84">
        <f>Prezentace!A26</f>
        <v>44</v>
      </c>
      <c r="B24" s="71" t="str">
        <f>Prezentace!B26</f>
        <v>PCC</v>
      </c>
      <c r="C24" s="68" t="str">
        <f>Prezentace!C26</f>
        <v>Herceg</v>
      </c>
      <c r="D24" s="78" t="str">
        <f>Prezentace!D26</f>
        <v>Bohumil</v>
      </c>
      <c r="E24" s="63">
        <v>0</v>
      </c>
      <c r="F24" s="6">
        <v>0</v>
      </c>
      <c r="G24" s="95">
        <v>0</v>
      </c>
      <c r="H24" s="6">
        <v>0</v>
      </c>
      <c r="I24" s="30">
        <v>0</v>
      </c>
      <c r="J24" s="100">
        <v>0</v>
      </c>
      <c r="K24" s="95">
        <v>0</v>
      </c>
      <c r="L24" s="6">
        <v>0</v>
      </c>
      <c r="M24" s="30">
        <v>0</v>
      </c>
      <c r="N24" s="100">
        <v>0</v>
      </c>
      <c r="O24" s="1"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30"/>
      <c r="AA24" s="109"/>
      <c r="AB24" s="2">
        <v>0</v>
      </c>
      <c r="AC24" s="88">
        <f t="shared" si="0"/>
        <v>0</v>
      </c>
    </row>
    <row r="25" spans="1:29" ht="15.75">
      <c r="A25" s="84">
        <f>Prezentace!A27</f>
        <v>54</v>
      </c>
      <c r="B25" s="71" t="str">
        <f>Prezentace!B27</f>
        <v>P</v>
      </c>
      <c r="C25" s="68" t="str">
        <f>Prezentace!C27</f>
        <v>Jelínek</v>
      </c>
      <c r="D25" s="78" t="str">
        <f>Prezentace!D27</f>
        <v>Antonín</v>
      </c>
      <c r="E25" s="63">
        <v>180</v>
      </c>
      <c r="F25" s="6">
        <v>10</v>
      </c>
      <c r="G25" s="95">
        <v>10</v>
      </c>
      <c r="H25" s="6">
        <v>10</v>
      </c>
      <c r="I25" s="30">
        <v>8</v>
      </c>
      <c r="J25" s="100">
        <v>8</v>
      </c>
      <c r="K25" s="95">
        <v>8</v>
      </c>
      <c r="L25" s="6">
        <v>10</v>
      </c>
      <c r="M25" s="30">
        <v>10</v>
      </c>
      <c r="N25" s="100">
        <v>10</v>
      </c>
      <c r="O25" s="1">
        <v>10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30"/>
      <c r="AA25" s="109"/>
      <c r="AB25" s="2">
        <v>39.54</v>
      </c>
      <c r="AC25" s="88">
        <f t="shared" si="0"/>
        <v>234.46</v>
      </c>
    </row>
    <row r="26" spans="1:29" ht="15.75">
      <c r="A26" s="84">
        <f>Prezentace!A28</f>
        <v>56</v>
      </c>
      <c r="B26" s="71" t="str">
        <f>Prezentace!B28</f>
        <v>PCC</v>
      </c>
      <c r="C26" s="68" t="str">
        <f>Prezentace!C28</f>
        <v>Jelínek</v>
      </c>
      <c r="D26" s="78" t="str">
        <f>Prezentace!D28</f>
        <v>Antonín</v>
      </c>
      <c r="E26" s="63">
        <v>180</v>
      </c>
      <c r="F26" s="6">
        <v>10</v>
      </c>
      <c r="G26" s="95">
        <v>10</v>
      </c>
      <c r="H26" s="6">
        <v>10</v>
      </c>
      <c r="I26" s="30">
        <v>8</v>
      </c>
      <c r="J26" s="100">
        <v>10</v>
      </c>
      <c r="K26" s="95">
        <v>8</v>
      </c>
      <c r="L26" s="6">
        <v>10</v>
      </c>
      <c r="M26" s="30">
        <v>10</v>
      </c>
      <c r="N26" s="100">
        <v>10</v>
      </c>
      <c r="O26" s="1">
        <v>10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30"/>
      <c r="AA26" s="109"/>
      <c r="AB26" s="2">
        <v>35.19</v>
      </c>
      <c r="AC26" s="88">
        <f t="shared" si="0"/>
        <v>240.81</v>
      </c>
    </row>
    <row r="27" spans="1:29" ht="15.75">
      <c r="A27" s="84">
        <f>Prezentace!A29</f>
        <v>55</v>
      </c>
      <c r="B27" s="71" t="str">
        <f>Prezentace!B29</f>
        <v>R</v>
      </c>
      <c r="C27" s="68" t="str">
        <f>Prezentace!C29</f>
        <v>Jelínek</v>
      </c>
      <c r="D27" s="78" t="str">
        <f>Prezentace!D29</f>
        <v>Antonín</v>
      </c>
      <c r="E27" s="63">
        <v>180</v>
      </c>
      <c r="F27" s="6">
        <v>10</v>
      </c>
      <c r="G27" s="95">
        <v>8</v>
      </c>
      <c r="H27" s="6">
        <v>10</v>
      </c>
      <c r="I27" s="30">
        <v>8</v>
      </c>
      <c r="J27" s="100">
        <v>10</v>
      </c>
      <c r="K27" s="95">
        <v>10</v>
      </c>
      <c r="L27" s="6">
        <v>10</v>
      </c>
      <c r="M27" s="30">
        <v>10</v>
      </c>
      <c r="N27" s="100">
        <v>10</v>
      </c>
      <c r="O27" s="1">
        <v>10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30"/>
      <c r="AA27" s="109"/>
      <c r="AB27" s="2">
        <v>56.81</v>
      </c>
      <c r="AC27" s="88">
        <f t="shared" si="0"/>
        <v>219.19</v>
      </c>
    </row>
    <row r="28" spans="1:29" ht="15.75">
      <c r="A28" s="84">
        <f>Prezentace!A30</f>
        <v>25</v>
      </c>
      <c r="B28" s="71" t="str">
        <f>Prezentace!B30</f>
        <v>P</v>
      </c>
      <c r="C28" s="68" t="str">
        <f>Prezentace!C30</f>
        <v>Jílek</v>
      </c>
      <c r="D28" s="78" t="str">
        <f>Prezentace!D30</f>
        <v>Milan</v>
      </c>
      <c r="E28" s="63">
        <v>180</v>
      </c>
      <c r="F28" s="6">
        <v>10</v>
      </c>
      <c r="G28" s="95">
        <v>8</v>
      </c>
      <c r="H28" s="6">
        <v>10</v>
      </c>
      <c r="I28" s="30">
        <v>10</v>
      </c>
      <c r="J28" s="100">
        <v>10</v>
      </c>
      <c r="K28" s="95">
        <v>6</v>
      </c>
      <c r="L28" s="6">
        <v>10</v>
      </c>
      <c r="M28" s="30">
        <v>10</v>
      </c>
      <c r="N28" s="100">
        <v>10</v>
      </c>
      <c r="O28" s="1">
        <v>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30"/>
      <c r="AA28" s="109"/>
      <c r="AB28" s="2">
        <v>99.04</v>
      </c>
      <c r="AC28" s="88">
        <f t="shared" si="0"/>
        <v>172.95999999999998</v>
      </c>
    </row>
    <row r="29" spans="1:29" ht="15.75">
      <c r="A29" s="84">
        <f>Prezentace!A31</f>
        <v>28</v>
      </c>
      <c r="B29" s="71" t="str">
        <f>Prezentace!B31</f>
        <v>P</v>
      </c>
      <c r="C29" s="68" t="str">
        <f>Prezentace!C31</f>
        <v>Jírů</v>
      </c>
      <c r="D29" s="78" t="str">
        <f>Prezentace!D31</f>
        <v>Václav</v>
      </c>
      <c r="E29" s="63">
        <v>180</v>
      </c>
      <c r="F29" s="6">
        <v>10</v>
      </c>
      <c r="G29" s="95">
        <v>10</v>
      </c>
      <c r="H29" s="6">
        <v>10</v>
      </c>
      <c r="I29" s="30">
        <v>10</v>
      </c>
      <c r="J29" s="100">
        <v>10</v>
      </c>
      <c r="K29" s="95">
        <v>8</v>
      </c>
      <c r="L29" s="6">
        <v>10</v>
      </c>
      <c r="M29" s="30">
        <v>10</v>
      </c>
      <c r="N29" s="100">
        <v>10</v>
      </c>
      <c r="O29" s="1">
        <v>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30"/>
      <c r="AA29" s="109"/>
      <c r="AB29" s="2">
        <v>34.4</v>
      </c>
      <c r="AC29" s="88">
        <f t="shared" si="0"/>
        <v>241.6</v>
      </c>
    </row>
    <row r="30" spans="1:29" ht="15.75">
      <c r="A30" s="84">
        <f>Prezentace!A32</f>
        <v>29</v>
      </c>
      <c r="B30" s="71" t="str">
        <f>Prezentace!B32</f>
        <v>PCC</v>
      </c>
      <c r="C30" s="68" t="str">
        <f>Prezentace!C32</f>
        <v>Jírů</v>
      </c>
      <c r="D30" s="78" t="str">
        <f>Prezentace!D32</f>
        <v>Václav</v>
      </c>
      <c r="E30" s="63">
        <v>180</v>
      </c>
      <c r="F30" s="6">
        <v>10</v>
      </c>
      <c r="G30" s="95">
        <v>10</v>
      </c>
      <c r="H30" s="6">
        <v>10</v>
      </c>
      <c r="I30" s="30">
        <v>10</v>
      </c>
      <c r="J30" s="100">
        <v>10</v>
      </c>
      <c r="K30" s="95">
        <v>10</v>
      </c>
      <c r="L30" s="6">
        <v>10</v>
      </c>
      <c r="M30" s="30">
        <v>10</v>
      </c>
      <c r="N30" s="100">
        <v>10</v>
      </c>
      <c r="O30" s="1">
        <v>10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30"/>
      <c r="AA30" s="109"/>
      <c r="AB30" s="2">
        <v>35.25</v>
      </c>
      <c r="AC30" s="88">
        <f t="shared" si="0"/>
        <v>244.75</v>
      </c>
    </row>
    <row r="31" spans="1:29" ht="15.75">
      <c r="A31" s="84">
        <f>Prezentace!A33</f>
        <v>40</v>
      </c>
      <c r="B31" s="71" t="str">
        <f>Prezentace!B33</f>
        <v>P</v>
      </c>
      <c r="C31" s="68" t="str">
        <f>Prezentace!C33</f>
        <v>Kadlec</v>
      </c>
      <c r="D31" s="78" t="str">
        <f>Prezentace!D33</f>
        <v>David</v>
      </c>
      <c r="E31" s="63">
        <v>180</v>
      </c>
      <c r="F31" s="6">
        <v>8</v>
      </c>
      <c r="G31" s="95">
        <v>8</v>
      </c>
      <c r="H31" s="6">
        <v>8</v>
      </c>
      <c r="I31" s="30">
        <v>6</v>
      </c>
      <c r="J31" s="100">
        <v>10</v>
      </c>
      <c r="K31" s="95">
        <v>0</v>
      </c>
      <c r="L31" s="6">
        <v>8</v>
      </c>
      <c r="M31" s="30">
        <v>8</v>
      </c>
      <c r="N31" s="100">
        <v>10</v>
      </c>
      <c r="O31" s="1"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30"/>
      <c r="AA31" s="109">
        <v>-20</v>
      </c>
      <c r="AB31" s="2">
        <v>64.1</v>
      </c>
      <c r="AC31" s="88">
        <f t="shared" si="0"/>
        <v>161.9</v>
      </c>
    </row>
    <row r="32" spans="1:29" ht="15.75">
      <c r="A32" s="84">
        <f>Prezentace!A34</f>
        <v>68</v>
      </c>
      <c r="B32" s="71" t="str">
        <f>Prezentace!B34</f>
        <v>P</v>
      </c>
      <c r="C32" s="68" t="str">
        <f>Prezentace!C34</f>
        <v>Kališ</v>
      </c>
      <c r="D32" s="78" t="str">
        <f>Prezentace!D34</f>
        <v>Petr</v>
      </c>
      <c r="E32" s="63">
        <v>180</v>
      </c>
      <c r="F32" s="6">
        <v>10</v>
      </c>
      <c r="G32" s="95">
        <v>10</v>
      </c>
      <c r="H32" s="6">
        <v>10</v>
      </c>
      <c r="I32" s="30">
        <v>8</v>
      </c>
      <c r="J32" s="100">
        <v>10</v>
      </c>
      <c r="K32" s="95">
        <v>10</v>
      </c>
      <c r="L32" s="6">
        <v>10</v>
      </c>
      <c r="M32" s="30">
        <v>10</v>
      </c>
      <c r="N32" s="100">
        <v>10</v>
      </c>
      <c r="O32" s="1">
        <v>10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30"/>
      <c r="AA32" s="109"/>
      <c r="AB32" s="2">
        <v>26.21</v>
      </c>
      <c r="AC32" s="88">
        <f t="shared" si="0"/>
        <v>251.79</v>
      </c>
    </row>
    <row r="33" spans="1:29" ht="15.75">
      <c r="A33" s="84">
        <f>Prezentace!A35</f>
        <v>69</v>
      </c>
      <c r="B33" s="71" t="str">
        <f>Prezentace!B35</f>
        <v>R</v>
      </c>
      <c r="C33" s="68" t="str">
        <f>Prezentace!C35</f>
        <v>Kališ</v>
      </c>
      <c r="D33" s="78" t="str">
        <f>Prezentace!D35</f>
        <v>Petr</v>
      </c>
      <c r="E33" s="63">
        <v>180</v>
      </c>
      <c r="F33" s="6">
        <v>10</v>
      </c>
      <c r="G33" s="95">
        <v>10</v>
      </c>
      <c r="H33" s="6">
        <v>10</v>
      </c>
      <c r="I33" s="30">
        <v>10</v>
      </c>
      <c r="J33" s="100">
        <v>10</v>
      </c>
      <c r="K33" s="95">
        <v>8</v>
      </c>
      <c r="L33" s="6">
        <v>10</v>
      </c>
      <c r="M33" s="30">
        <v>10</v>
      </c>
      <c r="N33" s="100">
        <v>10</v>
      </c>
      <c r="O33" s="1">
        <v>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30"/>
      <c r="AA33" s="109"/>
      <c r="AB33" s="2">
        <v>45.82</v>
      </c>
      <c r="AC33" s="88">
        <f t="shared" si="0"/>
        <v>230.18</v>
      </c>
    </row>
    <row r="34" spans="1:29" ht="15.75">
      <c r="A34" s="84">
        <f>Prezentace!A36</f>
        <v>70</v>
      </c>
      <c r="B34" s="71" t="str">
        <f>Prezentace!B36</f>
        <v>P</v>
      </c>
      <c r="C34" s="68" t="str">
        <f>Prezentace!C36</f>
        <v>Kališová</v>
      </c>
      <c r="D34" s="78" t="str">
        <f>Prezentace!D36</f>
        <v>Monika</v>
      </c>
      <c r="E34" s="63">
        <v>180</v>
      </c>
      <c r="F34" s="6">
        <v>10</v>
      </c>
      <c r="G34" s="95">
        <v>0</v>
      </c>
      <c r="H34" s="6">
        <v>10</v>
      </c>
      <c r="I34" s="30">
        <v>6</v>
      </c>
      <c r="J34" s="100">
        <v>8</v>
      </c>
      <c r="K34" s="95">
        <v>8</v>
      </c>
      <c r="L34" s="6">
        <v>10</v>
      </c>
      <c r="M34" s="30">
        <v>10</v>
      </c>
      <c r="N34" s="100">
        <v>10</v>
      </c>
      <c r="O34" s="1">
        <v>10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30"/>
      <c r="AA34" s="109"/>
      <c r="AB34" s="2">
        <v>54.85</v>
      </c>
      <c r="AC34" s="88">
        <f t="shared" si="0"/>
        <v>207.15</v>
      </c>
    </row>
    <row r="35" spans="1:29" ht="15.75">
      <c r="A35" s="84">
        <f>Prezentace!A37</f>
        <v>42</v>
      </c>
      <c r="B35" s="71" t="str">
        <f>Prezentace!B37</f>
        <v>P</v>
      </c>
      <c r="C35" s="68" t="str">
        <f>Prezentace!C37</f>
        <v>Koch</v>
      </c>
      <c r="D35" s="78" t="str">
        <f>Prezentace!D37</f>
        <v>Miroslav</v>
      </c>
      <c r="E35" s="63">
        <v>180</v>
      </c>
      <c r="F35" s="6">
        <v>10</v>
      </c>
      <c r="G35" s="95">
        <v>8</v>
      </c>
      <c r="H35" s="6">
        <v>10</v>
      </c>
      <c r="I35" s="30">
        <v>8</v>
      </c>
      <c r="J35" s="100">
        <v>10</v>
      </c>
      <c r="K35" s="95">
        <v>10</v>
      </c>
      <c r="L35" s="6">
        <v>10</v>
      </c>
      <c r="M35" s="30">
        <v>10</v>
      </c>
      <c r="N35" s="100">
        <v>10</v>
      </c>
      <c r="O35" s="1">
        <v>10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30"/>
      <c r="AA35" s="109"/>
      <c r="AB35" s="2">
        <v>43.73</v>
      </c>
      <c r="AC35" s="88">
        <f t="shared" si="0"/>
        <v>232.27</v>
      </c>
    </row>
    <row r="36" spans="1:29" ht="15.75">
      <c r="A36" s="84">
        <f>Prezentace!A38</f>
        <v>2</v>
      </c>
      <c r="B36" s="71" t="str">
        <f>Prezentace!B38</f>
        <v>P</v>
      </c>
      <c r="C36" s="68" t="str">
        <f>Prezentace!C38</f>
        <v>Koltai</v>
      </c>
      <c r="D36" s="78" t="str">
        <f>Prezentace!D38</f>
        <v>Pavel</v>
      </c>
      <c r="E36" s="63">
        <v>180</v>
      </c>
      <c r="F36" s="6">
        <v>10</v>
      </c>
      <c r="G36" s="95">
        <v>8</v>
      </c>
      <c r="H36" s="6">
        <v>10</v>
      </c>
      <c r="I36" s="30">
        <v>10</v>
      </c>
      <c r="J36" s="100">
        <v>10</v>
      </c>
      <c r="K36" s="95">
        <v>0</v>
      </c>
      <c r="L36" s="6">
        <v>10</v>
      </c>
      <c r="M36" s="30">
        <v>10</v>
      </c>
      <c r="N36" s="100">
        <v>10</v>
      </c>
      <c r="O36" s="1">
        <v>10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30"/>
      <c r="AA36" s="109"/>
      <c r="AB36" s="2">
        <v>36.96</v>
      </c>
      <c r="AC36" s="88">
        <f t="shared" si="0"/>
        <v>231.04</v>
      </c>
    </row>
    <row r="37" spans="1:29" ht="15.75">
      <c r="A37" s="84">
        <f>Prezentace!A39</f>
        <v>20</v>
      </c>
      <c r="B37" s="71" t="str">
        <f>Prezentace!B39</f>
        <v>P</v>
      </c>
      <c r="C37" s="68" t="str">
        <f>Prezentace!C39</f>
        <v>Konrád</v>
      </c>
      <c r="D37" s="78" t="str">
        <f>Prezentace!D39</f>
        <v>František</v>
      </c>
      <c r="E37" s="63">
        <v>180</v>
      </c>
      <c r="F37" s="6">
        <v>10</v>
      </c>
      <c r="G37" s="95">
        <v>10</v>
      </c>
      <c r="H37" s="6">
        <v>10</v>
      </c>
      <c r="I37" s="30">
        <v>10</v>
      </c>
      <c r="J37" s="100">
        <v>10</v>
      </c>
      <c r="K37" s="95">
        <v>10</v>
      </c>
      <c r="L37" s="6">
        <v>10</v>
      </c>
      <c r="M37" s="30">
        <v>8</v>
      </c>
      <c r="N37" s="100">
        <v>10</v>
      </c>
      <c r="O37" s="1">
        <v>10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30"/>
      <c r="AA37" s="109"/>
      <c r="AB37" s="2">
        <v>35.22</v>
      </c>
      <c r="AC37" s="88">
        <f t="shared" si="0"/>
        <v>242.78</v>
      </c>
    </row>
    <row r="38" spans="1:29" ht="15.75">
      <c r="A38" s="84">
        <f>Prezentace!A40</f>
        <v>45</v>
      </c>
      <c r="B38" s="71" t="str">
        <f>Prezentace!B40</f>
        <v>P</v>
      </c>
      <c r="C38" s="68" t="str">
        <f>Prezentace!C40</f>
        <v>Kostříž</v>
      </c>
      <c r="D38" s="78" t="str">
        <f>Prezentace!D40</f>
        <v>Jaroslav</v>
      </c>
      <c r="E38" s="63">
        <v>180</v>
      </c>
      <c r="F38" s="6">
        <v>10</v>
      </c>
      <c r="G38" s="95">
        <v>10</v>
      </c>
      <c r="H38" s="6">
        <v>10</v>
      </c>
      <c r="I38" s="30">
        <v>10</v>
      </c>
      <c r="J38" s="100">
        <v>10</v>
      </c>
      <c r="K38" s="95">
        <v>8</v>
      </c>
      <c r="L38" s="6">
        <v>10</v>
      </c>
      <c r="M38" s="30">
        <v>8</v>
      </c>
      <c r="N38" s="100">
        <v>10</v>
      </c>
      <c r="O38" s="1">
        <v>10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30"/>
      <c r="AA38" s="109"/>
      <c r="AB38" s="2">
        <v>37.78</v>
      </c>
      <c r="AC38" s="88">
        <f t="shared" si="0"/>
        <v>238.22</v>
      </c>
    </row>
    <row r="39" spans="1:29" ht="15.75">
      <c r="A39" s="84">
        <f>Prezentace!A41</f>
        <v>12</v>
      </c>
      <c r="B39" s="71" t="str">
        <f>Prezentace!B41</f>
        <v>P</v>
      </c>
      <c r="C39" s="68" t="str">
        <f>Prezentace!C41</f>
        <v>Krupica</v>
      </c>
      <c r="D39" s="78" t="str">
        <f>Prezentace!D41</f>
        <v>Ondřej</v>
      </c>
      <c r="E39" s="63">
        <v>170</v>
      </c>
      <c r="F39" s="6">
        <v>10</v>
      </c>
      <c r="G39" s="95">
        <v>6</v>
      </c>
      <c r="H39" s="6">
        <v>10</v>
      </c>
      <c r="I39" s="30">
        <v>10</v>
      </c>
      <c r="J39" s="100">
        <v>10</v>
      </c>
      <c r="K39" s="95">
        <v>8</v>
      </c>
      <c r="L39" s="6">
        <v>10</v>
      </c>
      <c r="M39" s="30">
        <v>10</v>
      </c>
      <c r="N39" s="100">
        <v>10</v>
      </c>
      <c r="O39" s="1">
        <v>10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30"/>
      <c r="AA39" s="109">
        <v>-10</v>
      </c>
      <c r="AB39" s="2">
        <v>44.07</v>
      </c>
      <c r="AC39" s="88">
        <f t="shared" si="0"/>
        <v>209.93</v>
      </c>
    </row>
    <row r="40" spans="1:29" ht="15.75">
      <c r="A40" s="84">
        <f>Prezentace!A42</f>
        <v>32</v>
      </c>
      <c r="B40" s="71" t="str">
        <f>Prezentace!B42</f>
        <v>P</v>
      </c>
      <c r="C40" s="68" t="str">
        <f>Prezentace!C42</f>
        <v>Krupica</v>
      </c>
      <c r="D40" s="78" t="str">
        <f>Prezentace!D42</f>
        <v>Milan</v>
      </c>
      <c r="E40" s="63">
        <v>180</v>
      </c>
      <c r="F40" s="6">
        <v>10</v>
      </c>
      <c r="G40" s="95">
        <v>10</v>
      </c>
      <c r="H40" s="6">
        <v>10</v>
      </c>
      <c r="I40" s="30">
        <v>10</v>
      </c>
      <c r="J40" s="100">
        <v>10</v>
      </c>
      <c r="K40" s="95">
        <v>10</v>
      </c>
      <c r="L40" s="6">
        <v>10</v>
      </c>
      <c r="M40" s="30">
        <v>10</v>
      </c>
      <c r="N40" s="100">
        <v>10</v>
      </c>
      <c r="O40" s="1">
        <v>10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30"/>
      <c r="AA40" s="109"/>
      <c r="AB40" s="2">
        <v>41.3</v>
      </c>
      <c r="AC40" s="88">
        <f t="shared" si="0"/>
        <v>238.7</v>
      </c>
    </row>
    <row r="41" spans="1:29" ht="15.75">
      <c r="A41" s="84">
        <f>Prezentace!A43</f>
        <v>34</v>
      </c>
      <c r="B41" s="71" t="str">
        <f>Prezentace!B43</f>
        <v>PCC</v>
      </c>
      <c r="C41" s="68" t="str">
        <f>Prezentace!C43</f>
        <v>Krupica</v>
      </c>
      <c r="D41" s="78" t="str">
        <f>Prezentace!D43</f>
        <v>Milan</v>
      </c>
      <c r="E41" s="63">
        <v>180</v>
      </c>
      <c r="F41" s="6">
        <v>10</v>
      </c>
      <c r="G41" s="95">
        <v>10</v>
      </c>
      <c r="H41" s="6">
        <v>10</v>
      </c>
      <c r="I41" s="30">
        <v>10</v>
      </c>
      <c r="J41" s="100">
        <v>10</v>
      </c>
      <c r="K41" s="95">
        <v>10</v>
      </c>
      <c r="L41" s="6">
        <v>10</v>
      </c>
      <c r="M41" s="30">
        <v>10</v>
      </c>
      <c r="N41" s="100">
        <v>10</v>
      </c>
      <c r="O41" s="1">
        <v>10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30"/>
      <c r="AA41" s="109"/>
      <c r="AB41" s="2">
        <v>31.92</v>
      </c>
      <c r="AC41" s="88">
        <f t="shared" si="0"/>
        <v>248.07999999999998</v>
      </c>
    </row>
    <row r="42" spans="1:29" ht="15.75">
      <c r="A42" s="84">
        <f>Prezentace!A44</f>
        <v>33</v>
      </c>
      <c r="B42" s="71" t="str">
        <f>Prezentace!B44</f>
        <v>R</v>
      </c>
      <c r="C42" s="68" t="str">
        <f>Prezentace!C44</f>
        <v>Krupica</v>
      </c>
      <c r="D42" s="78" t="str">
        <f>Prezentace!D44</f>
        <v>Milan</v>
      </c>
      <c r="E42" s="63">
        <v>180</v>
      </c>
      <c r="F42" s="6">
        <v>10</v>
      </c>
      <c r="G42" s="95">
        <v>10</v>
      </c>
      <c r="H42" s="6">
        <v>10</v>
      </c>
      <c r="I42" s="30">
        <v>10</v>
      </c>
      <c r="J42" s="100">
        <v>10</v>
      </c>
      <c r="K42" s="95">
        <v>8</v>
      </c>
      <c r="L42" s="6">
        <v>8</v>
      </c>
      <c r="M42" s="30">
        <v>8</v>
      </c>
      <c r="N42" s="100">
        <v>10</v>
      </c>
      <c r="O42" s="1">
        <v>10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30"/>
      <c r="AA42" s="109"/>
      <c r="AB42" s="2">
        <v>60.01</v>
      </c>
      <c r="AC42" s="88">
        <f t="shared" si="0"/>
        <v>213.99</v>
      </c>
    </row>
    <row r="43" spans="1:29" ht="15.75">
      <c r="A43" s="84">
        <f>Prezentace!A45</f>
        <v>38</v>
      </c>
      <c r="B43" s="71" t="str">
        <f>Prezentace!B45</f>
        <v>P</v>
      </c>
      <c r="C43" s="68" t="str">
        <f>Prezentace!C45</f>
        <v>Kružík</v>
      </c>
      <c r="D43" s="78" t="str">
        <f>Prezentace!D45</f>
        <v>Jan</v>
      </c>
      <c r="E43" s="63">
        <v>180</v>
      </c>
      <c r="F43" s="6">
        <v>10</v>
      </c>
      <c r="G43" s="95">
        <v>10</v>
      </c>
      <c r="H43" s="6">
        <v>10</v>
      </c>
      <c r="I43" s="30">
        <v>8</v>
      </c>
      <c r="J43" s="100">
        <v>10</v>
      </c>
      <c r="K43" s="95">
        <v>8</v>
      </c>
      <c r="L43" s="6">
        <v>10</v>
      </c>
      <c r="M43" s="30">
        <v>10</v>
      </c>
      <c r="N43" s="100">
        <v>10</v>
      </c>
      <c r="O43" s="1">
        <v>10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30"/>
      <c r="AA43" s="109"/>
      <c r="AB43" s="2">
        <v>33.09</v>
      </c>
      <c r="AC43" s="88">
        <f t="shared" si="0"/>
        <v>242.91</v>
      </c>
    </row>
    <row r="44" spans="1:29" ht="15.75">
      <c r="A44" s="84">
        <f>Prezentace!A46</f>
        <v>39</v>
      </c>
      <c r="B44" s="71" t="str">
        <f>Prezentace!B46</f>
        <v>PCC</v>
      </c>
      <c r="C44" s="68" t="str">
        <f>Prezentace!C46</f>
        <v>Kružík</v>
      </c>
      <c r="D44" s="78" t="str">
        <f>Prezentace!D46</f>
        <v>Jan</v>
      </c>
      <c r="E44" s="63">
        <v>180</v>
      </c>
      <c r="F44" s="6">
        <v>10</v>
      </c>
      <c r="G44" s="95">
        <v>10</v>
      </c>
      <c r="H44" s="6">
        <v>10</v>
      </c>
      <c r="I44" s="30">
        <v>10</v>
      </c>
      <c r="J44" s="100">
        <v>10</v>
      </c>
      <c r="K44" s="95">
        <v>0</v>
      </c>
      <c r="L44" s="6">
        <v>10</v>
      </c>
      <c r="M44" s="30">
        <v>10</v>
      </c>
      <c r="N44" s="100">
        <v>10</v>
      </c>
      <c r="O44" s="1">
        <v>10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30"/>
      <c r="AA44" s="109">
        <v>-10</v>
      </c>
      <c r="AB44" s="2">
        <v>26.88</v>
      </c>
      <c r="AC44" s="88">
        <f t="shared" si="0"/>
        <v>233.12</v>
      </c>
    </row>
    <row r="45" spans="1:29" ht="15.75">
      <c r="A45" s="84">
        <f>Prezentace!A47</f>
        <v>37</v>
      </c>
      <c r="B45" s="71" t="str">
        <f>Prezentace!B47</f>
        <v>P</v>
      </c>
      <c r="C45" s="68" t="str">
        <f>Prezentace!C47</f>
        <v>Kudláček</v>
      </c>
      <c r="D45" s="78" t="str">
        <f>Prezentace!D47</f>
        <v>František</v>
      </c>
      <c r="E45" s="63">
        <v>180</v>
      </c>
      <c r="F45" s="6">
        <v>10</v>
      </c>
      <c r="G45" s="95">
        <v>8</v>
      </c>
      <c r="H45" s="6">
        <v>10</v>
      </c>
      <c r="I45" s="30">
        <v>10</v>
      </c>
      <c r="J45" s="100">
        <v>10</v>
      </c>
      <c r="K45" s="95">
        <v>8</v>
      </c>
      <c r="L45" s="6">
        <v>10</v>
      </c>
      <c r="M45" s="30">
        <v>10</v>
      </c>
      <c r="N45" s="100">
        <v>10</v>
      </c>
      <c r="O45" s="1">
        <v>10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30"/>
      <c r="AA45" s="109"/>
      <c r="AB45" s="2">
        <v>41.16</v>
      </c>
      <c r="AC45" s="88">
        <f t="shared" si="0"/>
        <v>234.84</v>
      </c>
    </row>
    <row r="46" spans="1:29" ht="15.75">
      <c r="A46" s="84">
        <f>Prezentace!A48</f>
        <v>23</v>
      </c>
      <c r="B46" s="71" t="str">
        <f>Prezentace!B48</f>
        <v>P</v>
      </c>
      <c r="C46" s="68" t="str">
        <f>Prezentace!C48</f>
        <v>Machek</v>
      </c>
      <c r="D46" s="78" t="str">
        <f>Prezentace!D48</f>
        <v>Pavel</v>
      </c>
      <c r="E46" s="63">
        <v>180</v>
      </c>
      <c r="F46" s="6">
        <v>10</v>
      </c>
      <c r="G46" s="95">
        <v>10</v>
      </c>
      <c r="H46" s="6">
        <v>10</v>
      </c>
      <c r="I46" s="30">
        <v>10</v>
      </c>
      <c r="J46" s="100">
        <v>10</v>
      </c>
      <c r="K46" s="95">
        <v>10</v>
      </c>
      <c r="L46" s="6">
        <v>10</v>
      </c>
      <c r="M46" s="30">
        <v>8</v>
      </c>
      <c r="N46" s="100">
        <v>10</v>
      </c>
      <c r="O46" s="1">
        <v>10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30"/>
      <c r="AA46" s="109"/>
      <c r="AB46" s="2">
        <v>33.39</v>
      </c>
      <c r="AC46" s="88">
        <f t="shared" si="0"/>
        <v>244.61</v>
      </c>
    </row>
    <row r="47" spans="1:29" ht="15.75">
      <c r="A47" s="84">
        <f>Prezentace!A49</f>
        <v>71</v>
      </c>
      <c r="B47" s="71" t="str">
        <f>Prezentace!B49</f>
        <v>PCC</v>
      </c>
      <c r="C47" s="68" t="str">
        <f>Prezentace!C49</f>
        <v>Machek</v>
      </c>
      <c r="D47" s="78" t="str">
        <f>Prezentace!D49</f>
        <v>Pavel</v>
      </c>
      <c r="E47" s="63">
        <v>180</v>
      </c>
      <c r="F47" s="6">
        <v>10</v>
      </c>
      <c r="G47" s="95">
        <v>10</v>
      </c>
      <c r="H47" s="6">
        <v>10</v>
      </c>
      <c r="I47" s="30">
        <v>10</v>
      </c>
      <c r="J47" s="100">
        <v>10</v>
      </c>
      <c r="K47" s="95">
        <v>10</v>
      </c>
      <c r="L47" s="6">
        <v>10</v>
      </c>
      <c r="M47" s="30">
        <v>8</v>
      </c>
      <c r="N47" s="100">
        <v>10</v>
      </c>
      <c r="O47" s="1">
        <v>10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30"/>
      <c r="AA47" s="109"/>
      <c r="AB47" s="2">
        <v>23.71</v>
      </c>
      <c r="AC47" s="88">
        <f t="shared" si="0"/>
        <v>254.29</v>
      </c>
    </row>
    <row r="48" spans="1:29" ht="15.75">
      <c r="A48" s="84">
        <f>Prezentace!A50</f>
        <v>11</v>
      </c>
      <c r="B48" s="71" t="str">
        <f>Prezentace!B50</f>
        <v>P</v>
      </c>
      <c r="C48" s="68" t="str">
        <f>Prezentace!C50</f>
        <v>Marek</v>
      </c>
      <c r="D48" s="78" t="str">
        <f>Prezentace!D50</f>
        <v>Petr</v>
      </c>
      <c r="E48" s="63">
        <v>180</v>
      </c>
      <c r="F48" s="6">
        <v>10</v>
      </c>
      <c r="G48" s="95">
        <v>8</v>
      </c>
      <c r="H48" s="6">
        <v>10</v>
      </c>
      <c r="I48" s="30">
        <v>10</v>
      </c>
      <c r="J48" s="100">
        <v>10</v>
      </c>
      <c r="K48" s="95">
        <v>8</v>
      </c>
      <c r="L48" s="6">
        <v>10</v>
      </c>
      <c r="M48" s="30">
        <v>10</v>
      </c>
      <c r="N48" s="100">
        <v>10</v>
      </c>
      <c r="O48" s="1">
        <v>8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30"/>
      <c r="AA48" s="109"/>
      <c r="AB48" s="2">
        <v>30.58</v>
      </c>
      <c r="AC48" s="88">
        <f t="shared" si="0"/>
        <v>243.42000000000002</v>
      </c>
    </row>
    <row r="49" spans="1:29" ht="15.75">
      <c r="A49" s="84">
        <f>Prezentace!A51</f>
        <v>15</v>
      </c>
      <c r="B49" s="71" t="str">
        <f>Prezentace!B51</f>
        <v>P</v>
      </c>
      <c r="C49" s="68" t="str">
        <f>Prezentace!C51</f>
        <v>Maštera</v>
      </c>
      <c r="D49" s="78" t="str">
        <f>Prezentace!D51</f>
        <v>Aleš</v>
      </c>
      <c r="E49" s="63">
        <v>180</v>
      </c>
      <c r="F49" s="6">
        <v>10</v>
      </c>
      <c r="G49" s="95">
        <v>10</v>
      </c>
      <c r="H49" s="6">
        <v>10</v>
      </c>
      <c r="I49" s="30">
        <v>10</v>
      </c>
      <c r="J49" s="100">
        <v>10</v>
      </c>
      <c r="K49" s="95">
        <v>10</v>
      </c>
      <c r="L49" s="6">
        <v>10</v>
      </c>
      <c r="M49" s="30">
        <v>10</v>
      </c>
      <c r="N49" s="100">
        <v>10</v>
      </c>
      <c r="O49" s="1">
        <v>10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30"/>
      <c r="AA49" s="109"/>
      <c r="AB49" s="2">
        <v>28.46</v>
      </c>
      <c r="AC49" s="88">
        <f t="shared" si="0"/>
        <v>251.54</v>
      </c>
    </row>
    <row r="50" spans="1:29" ht="15.75">
      <c r="A50" s="84">
        <f>Prezentace!A52</f>
        <v>10</v>
      </c>
      <c r="B50" s="71" t="str">
        <f>Prezentace!B52</f>
        <v>P</v>
      </c>
      <c r="C50" s="68" t="str">
        <f>Prezentace!C52</f>
        <v>Matějka</v>
      </c>
      <c r="D50" s="78" t="str">
        <f>Prezentace!D52</f>
        <v>Milan</v>
      </c>
      <c r="E50" s="63">
        <v>180</v>
      </c>
      <c r="F50" s="6">
        <v>6</v>
      </c>
      <c r="G50" s="95">
        <v>0</v>
      </c>
      <c r="H50" s="6">
        <v>8</v>
      </c>
      <c r="I50" s="30">
        <v>8</v>
      </c>
      <c r="J50" s="100">
        <v>8</v>
      </c>
      <c r="K50" s="95">
        <v>8</v>
      </c>
      <c r="L50" s="6">
        <v>6</v>
      </c>
      <c r="M50" s="30">
        <v>0</v>
      </c>
      <c r="N50" s="100">
        <v>8</v>
      </c>
      <c r="O50" s="1">
        <v>6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30"/>
      <c r="AA50" s="109"/>
      <c r="AB50" s="2">
        <v>70.76</v>
      </c>
      <c r="AC50" s="88">
        <f t="shared" si="0"/>
        <v>167.24</v>
      </c>
    </row>
    <row r="51" spans="1:29" ht="15.75">
      <c r="A51" s="84">
        <f>Prezentace!A53</f>
        <v>13</v>
      </c>
      <c r="B51" s="71" t="str">
        <f>Prezentace!B53</f>
        <v>P</v>
      </c>
      <c r="C51" s="68" t="str">
        <f>Prezentace!C53</f>
        <v>Mesároš</v>
      </c>
      <c r="D51" s="78" t="str">
        <f>Prezentace!D53</f>
        <v>Ondřej</v>
      </c>
      <c r="E51" s="66">
        <v>180</v>
      </c>
      <c r="F51" s="6">
        <v>10</v>
      </c>
      <c r="G51" s="95">
        <v>10</v>
      </c>
      <c r="H51" s="6">
        <v>10</v>
      </c>
      <c r="I51" s="30">
        <v>8</v>
      </c>
      <c r="J51" s="100">
        <v>10</v>
      </c>
      <c r="K51" s="95">
        <v>6</v>
      </c>
      <c r="L51" s="6">
        <v>10</v>
      </c>
      <c r="M51" s="30">
        <v>10</v>
      </c>
      <c r="N51" s="100">
        <v>10</v>
      </c>
      <c r="O51" s="1">
        <v>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30"/>
      <c r="AA51" s="109"/>
      <c r="AB51" s="2">
        <v>36.3</v>
      </c>
      <c r="AC51" s="88">
        <f t="shared" si="0"/>
        <v>233.7</v>
      </c>
    </row>
    <row r="52" spans="1:29" ht="15.75">
      <c r="A52" s="84">
        <f>Prezentace!A54</f>
        <v>30</v>
      </c>
      <c r="B52" s="71" t="str">
        <f>Prezentace!B54</f>
        <v>P</v>
      </c>
      <c r="C52" s="68" t="str">
        <f>Prezentace!C54</f>
        <v>Mesároš</v>
      </c>
      <c r="D52" s="78" t="str">
        <f>Prezentace!D54</f>
        <v>Štefan</v>
      </c>
      <c r="E52" s="66">
        <v>180</v>
      </c>
      <c r="F52" s="6">
        <v>10</v>
      </c>
      <c r="G52" s="95">
        <v>10</v>
      </c>
      <c r="H52" s="6">
        <v>10</v>
      </c>
      <c r="I52" s="30">
        <v>8</v>
      </c>
      <c r="J52" s="100">
        <v>10</v>
      </c>
      <c r="K52" s="95">
        <v>0</v>
      </c>
      <c r="L52" s="6">
        <v>10</v>
      </c>
      <c r="M52" s="30">
        <v>10</v>
      </c>
      <c r="N52" s="100">
        <v>10</v>
      </c>
      <c r="O52" s="1">
        <v>10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30"/>
      <c r="AA52" s="109">
        <v>-10</v>
      </c>
      <c r="AB52" s="2">
        <v>32.48</v>
      </c>
      <c r="AC52" s="88">
        <f t="shared" si="0"/>
        <v>225.52</v>
      </c>
    </row>
    <row r="53" spans="1:29" ht="15.75">
      <c r="A53" s="84">
        <f>Prezentace!A55</f>
        <v>14</v>
      </c>
      <c r="B53" s="71" t="str">
        <f>Prezentace!B55</f>
        <v>PCC</v>
      </c>
      <c r="C53" s="68" t="str">
        <f>Prezentace!C55</f>
        <v>Mesároš</v>
      </c>
      <c r="D53" s="78" t="str">
        <f>Prezentace!D55</f>
        <v>Ondřej</v>
      </c>
      <c r="E53" s="66">
        <v>180</v>
      </c>
      <c r="F53" s="6">
        <v>10</v>
      </c>
      <c r="G53" s="95">
        <v>10</v>
      </c>
      <c r="H53" s="6">
        <v>10</v>
      </c>
      <c r="I53" s="30">
        <v>10</v>
      </c>
      <c r="J53" s="100">
        <v>10</v>
      </c>
      <c r="K53" s="95">
        <v>10</v>
      </c>
      <c r="L53" s="6">
        <v>10</v>
      </c>
      <c r="M53" s="30">
        <v>10</v>
      </c>
      <c r="N53" s="100">
        <v>10</v>
      </c>
      <c r="O53" s="1">
        <v>10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30"/>
      <c r="AA53" s="109"/>
      <c r="AB53" s="2">
        <v>29.85</v>
      </c>
      <c r="AC53" s="88">
        <f t="shared" si="0"/>
        <v>250.15</v>
      </c>
    </row>
    <row r="54" spans="1:29" ht="15.75">
      <c r="A54" s="84">
        <f>Prezentace!A56</f>
        <v>31</v>
      </c>
      <c r="B54" s="71" t="str">
        <f>Prezentace!B56</f>
        <v>PCC</v>
      </c>
      <c r="C54" s="68" t="str">
        <f>Prezentace!C56</f>
        <v>Mesároš</v>
      </c>
      <c r="D54" s="78" t="str">
        <f>Prezentace!D56</f>
        <v>Štefan</v>
      </c>
      <c r="E54" s="66">
        <v>180</v>
      </c>
      <c r="F54" s="6">
        <v>10</v>
      </c>
      <c r="G54" s="95">
        <v>10</v>
      </c>
      <c r="H54" s="6">
        <v>10</v>
      </c>
      <c r="I54" s="30">
        <v>10</v>
      </c>
      <c r="J54" s="100">
        <v>10</v>
      </c>
      <c r="K54" s="95">
        <v>10</v>
      </c>
      <c r="L54" s="6">
        <v>10</v>
      </c>
      <c r="M54" s="30">
        <v>10</v>
      </c>
      <c r="N54" s="100">
        <v>10</v>
      </c>
      <c r="O54" s="1">
        <v>10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30"/>
      <c r="AA54" s="109"/>
      <c r="AB54" s="2">
        <v>17.56</v>
      </c>
      <c r="AC54" s="88">
        <f t="shared" si="0"/>
        <v>262.44</v>
      </c>
    </row>
    <row r="55" spans="1:29" ht="15.75">
      <c r="A55" s="84">
        <f>Prezentace!A57</f>
        <v>46</v>
      </c>
      <c r="B55" s="71" t="str">
        <f>Prezentace!B57</f>
        <v>P</v>
      </c>
      <c r="C55" s="68" t="str">
        <f>Prezentace!C57</f>
        <v>Mironiuk</v>
      </c>
      <c r="D55" s="78" t="str">
        <f>Prezentace!D57</f>
        <v>Zdeněk</v>
      </c>
      <c r="E55" s="66">
        <v>180</v>
      </c>
      <c r="F55" s="6">
        <v>10</v>
      </c>
      <c r="G55" s="95">
        <v>10</v>
      </c>
      <c r="H55" s="6">
        <v>10</v>
      </c>
      <c r="I55" s="30">
        <v>10</v>
      </c>
      <c r="J55" s="100">
        <v>10</v>
      </c>
      <c r="K55" s="95">
        <v>10</v>
      </c>
      <c r="L55" s="6">
        <v>10</v>
      </c>
      <c r="M55" s="30">
        <v>10</v>
      </c>
      <c r="N55" s="100">
        <v>10</v>
      </c>
      <c r="O55" s="1">
        <v>10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30"/>
      <c r="AA55" s="109"/>
      <c r="AB55" s="2">
        <v>31.64</v>
      </c>
      <c r="AC55" s="88">
        <f t="shared" si="0"/>
        <v>248.36</v>
      </c>
    </row>
    <row r="56" spans="1:29" ht="15.75">
      <c r="A56" s="84">
        <f>Prezentace!A58</f>
        <v>47</v>
      </c>
      <c r="B56" s="71" t="str">
        <f>Prezentace!B58</f>
        <v>R</v>
      </c>
      <c r="C56" s="68" t="str">
        <f>Prezentace!C58</f>
        <v>Mironiuk</v>
      </c>
      <c r="D56" s="78" t="str">
        <f>Prezentace!D58</f>
        <v>Zdeněk</v>
      </c>
      <c r="E56" s="66">
        <v>170</v>
      </c>
      <c r="F56" s="6">
        <v>10</v>
      </c>
      <c r="G56" s="95">
        <v>10</v>
      </c>
      <c r="H56" s="6">
        <v>10</v>
      </c>
      <c r="I56" s="30">
        <v>10</v>
      </c>
      <c r="J56" s="100">
        <v>10</v>
      </c>
      <c r="K56" s="95">
        <v>10</v>
      </c>
      <c r="L56" s="6">
        <v>10</v>
      </c>
      <c r="M56" s="30">
        <v>10</v>
      </c>
      <c r="N56" s="100">
        <v>10</v>
      </c>
      <c r="O56" s="1">
        <v>8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30"/>
      <c r="AA56" s="109">
        <v>-10</v>
      </c>
      <c r="AB56" s="2">
        <v>38.74</v>
      </c>
      <c r="AC56" s="88">
        <f t="shared" si="0"/>
        <v>219.26</v>
      </c>
    </row>
    <row r="57" spans="1:29" ht="15.75">
      <c r="A57" s="84">
        <f>Prezentace!A59</f>
        <v>48</v>
      </c>
      <c r="B57" s="71" t="str">
        <f>Prezentace!B59</f>
        <v>P</v>
      </c>
      <c r="C57" s="68" t="str">
        <f>Prezentace!C59</f>
        <v>Pechová</v>
      </c>
      <c r="D57" s="78" t="str">
        <f>Prezentace!D59</f>
        <v>Hana</v>
      </c>
      <c r="E57" s="66">
        <v>180</v>
      </c>
      <c r="F57" s="6">
        <v>10</v>
      </c>
      <c r="G57" s="95">
        <v>10</v>
      </c>
      <c r="H57" s="6">
        <v>10</v>
      </c>
      <c r="I57" s="30">
        <v>10</v>
      </c>
      <c r="J57" s="100">
        <v>10</v>
      </c>
      <c r="K57" s="95">
        <v>10</v>
      </c>
      <c r="L57" s="6">
        <v>10</v>
      </c>
      <c r="M57" s="30">
        <v>10</v>
      </c>
      <c r="N57" s="100">
        <v>10</v>
      </c>
      <c r="O57" s="1">
        <v>8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30"/>
      <c r="AA57" s="109"/>
      <c r="AB57" s="2">
        <v>37.49</v>
      </c>
      <c r="AC57" s="88">
        <f t="shared" si="0"/>
        <v>240.51</v>
      </c>
    </row>
    <row r="58" spans="1:29" ht="15.75">
      <c r="A58" s="84">
        <f>Prezentace!A60</f>
        <v>49</v>
      </c>
      <c r="B58" s="71" t="str">
        <f>Prezentace!B60</f>
        <v>R</v>
      </c>
      <c r="C58" s="68" t="str">
        <f>Prezentace!C60</f>
        <v>Pechová</v>
      </c>
      <c r="D58" s="78" t="str">
        <f>Prezentace!D60</f>
        <v>Hana</v>
      </c>
      <c r="E58" s="66">
        <v>180</v>
      </c>
      <c r="F58" s="6">
        <v>10</v>
      </c>
      <c r="G58" s="95">
        <v>9</v>
      </c>
      <c r="H58" s="6">
        <v>10</v>
      </c>
      <c r="I58" s="30">
        <v>10</v>
      </c>
      <c r="J58" s="100">
        <v>8</v>
      </c>
      <c r="K58" s="95">
        <v>8</v>
      </c>
      <c r="L58" s="6">
        <v>10</v>
      </c>
      <c r="M58" s="30">
        <v>10</v>
      </c>
      <c r="N58" s="100">
        <v>10</v>
      </c>
      <c r="O58" s="1">
        <v>10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30"/>
      <c r="AA58" s="109"/>
      <c r="AB58" s="2">
        <v>59.82</v>
      </c>
      <c r="AC58" s="88">
        <f t="shared" si="0"/>
        <v>215.18</v>
      </c>
    </row>
    <row r="59" spans="1:29" ht="15.75">
      <c r="A59" s="84">
        <f>Prezentace!A61</f>
        <v>26</v>
      </c>
      <c r="B59" s="71" t="str">
        <f>Prezentace!B61</f>
        <v>P</v>
      </c>
      <c r="C59" s="68" t="str">
        <f>Prezentace!C61</f>
        <v>Petržílka</v>
      </c>
      <c r="D59" s="78" t="str">
        <f>Prezentace!D61</f>
        <v>Miloslav</v>
      </c>
      <c r="E59" s="66">
        <v>180</v>
      </c>
      <c r="F59" s="6">
        <v>10</v>
      </c>
      <c r="G59" s="95">
        <v>10</v>
      </c>
      <c r="H59" s="6">
        <v>10</v>
      </c>
      <c r="I59" s="30">
        <v>10</v>
      </c>
      <c r="J59" s="100">
        <v>10</v>
      </c>
      <c r="K59" s="95">
        <v>10</v>
      </c>
      <c r="L59" s="6">
        <v>10</v>
      </c>
      <c r="M59" s="30">
        <v>10</v>
      </c>
      <c r="N59" s="100">
        <v>10</v>
      </c>
      <c r="O59" s="1">
        <v>10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30"/>
      <c r="AA59" s="109"/>
      <c r="AB59" s="2">
        <v>57.36</v>
      </c>
      <c r="AC59" s="88">
        <f t="shared" si="0"/>
        <v>222.64</v>
      </c>
    </row>
    <row r="60" spans="1:29" ht="15.75">
      <c r="A60" s="84">
        <f>Prezentace!A62</f>
        <v>62</v>
      </c>
      <c r="B60" s="71" t="str">
        <f>Prezentace!B62</f>
        <v>P</v>
      </c>
      <c r="C60" s="68" t="str">
        <f>Prezentace!C62</f>
        <v>Pražáková</v>
      </c>
      <c r="D60" s="78" t="str">
        <f>Prezentace!D62</f>
        <v>Lenka</v>
      </c>
      <c r="E60" s="66">
        <v>180</v>
      </c>
      <c r="F60" s="6">
        <v>10</v>
      </c>
      <c r="G60" s="95">
        <v>8</v>
      </c>
      <c r="H60" s="6">
        <v>8</v>
      </c>
      <c r="I60" s="30">
        <v>6</v>
      </c>
      <c r="J60" s="100">
        <v>8</v>
      </c>
      <c r="K60" s="95">
        <v>0</v>
      </c>
      <c r="L60" s="6">
        <v>10</v>
      </c>
      <c r="M60" s="30">
        <v>8</v>
      </c>
      <c r="N60" s="100">
        <v>10</v>
      </c>
      <c r="O60" s="1">
        <v>10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30"/>
      <c r="AA60" s="109"/>
      <c r="AB60" s="2">
        <v>76.87</v>
      </c>
      <c r="AC60" s="88">
        <f t="shared" si="0"/>
        <v>181.13</v>
      </c>
    </row>
    <row r="61" spans="1:29" ht="15.75">
      <c r="A61" s="84">
        <f>Prezentace!A63</f>
        <v>3</v>
      </c>
      <c r="B61" s="71" t="str">
        <f>Prezentace!B63</f>
        <v>P</v>
      </c>
      <c r="C61" s="68" t="str">
        <f>Prezentace!C63</f>
        <v>Seitl</v>
      </c>
      <c r="D61" s="78" t="str">
        <f>Prezentace!D63</f>
        <v>Aleš</v>
      </c>
      <c r="E61" s="66">
        <v>180</v>
      </c>
      <c r="F61" s="6">
        <v>10</v>
      </c>
      <c r="G61" s="95">
        <v>10</v>
      </c>
      <c r="H61" s="6">
        <v>10</v>
      </c>
      <c r="I61" s="30">
        <v>10</v>
      </c>
      <c r="J61" s="100">
        <v>10</v>
      </c>
      <c r="K61" s="95">
        <v>10</v>
      </c>
      <c r="L61" s="6">
        <v>10</v>
      </c>
      <c r="M61" s="30">
        <v>10</v>
      </c>
      <c r="N61" s="100">
        <v>10</v>
      </c>
      <c r="O61" s="1">
        <v>10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30"/>
      <c r="AA61" s="109"/>
      <c r="AB61" s="2">
        <v>30.64</v>
      </c>
      <c r="AC61" s="88">
        <f t="shared" si="0"/>
        <v>249.36</v>
      </c>
    </row>
    <row r="62" spans="1:29" ht="15.75">
      <c r="A62" s="84">
        <f>Prezentace!A64</f>
        <v>65</v>
      </c>
      <c r="B62" s="71" t="str">
        <f>Prezentace!B64</f>
        <v>P</v>
      </c>
      <c r="C62" s="68" t="str">
        <f>Prezentace!C64</f>
        <v>Seitl</v>
      </c>
      <c r="D62" s="78" t="str">
        <f>Prezentace!D64</f>
        <v>Karel</v>
      </c>
      <c r="E62" s="66">
        <v>180</v>
      </c>
      <c r="F62" s="6">
        <v>10</v>
      </c>
      <c r="G62" s="95">
        <v>10</v>
      </c>
      <c r="H62" s="6">
        <v>10</v>
      </c>
      <c r="I62" s="30">
        <v>8</v>
      </c>
      <c r="J62" s="100">
        <v>10</v>
      </c>
      <c r="K62" s="95">
        <v>10</v>
      </c>
      <c r="L62" s="6">
        <v>10</v>
      </c>
      <c r="M62" s="30">
        <v>10</v>
      </c>
      <c r="N62" s="100">
        <v>10</v>
      </c>
      <c r="O62" s="1"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30"/>
      <c r="AA62" s="109">
        <v>-10</v>
      </c>
      <c r="AB62" s="2">
        <v>53.46</v>
      </c>
      <c r="AC62" s="88">
        <f t="shared" si="0"/>
        <v>204.54</v>
      </c>
    </row>
    <row r="63" spans="1:29" ht="15.75">
      <c r="A63" s="84">
        <f>Prezentace!A65</f>
        <v>4</v>
      </c>
      <c r="B63" s="71" t="str">
        <f>Prezentace!B65</f>
        <v>R</v>
      </c>
      <c r="C63" s="68" t="str">
        <f>Prezentace!C65</f>
        <v>Seitl</v>
      </c>
      <c r="D63" s="78" t="str">
        <f>Prezentace!D65</f>
        <v>Aleš</v>
      </c>
      <c r="E63" s="66">
        <v>180</v>
      </c>
      <c r="F63" s="6">
        <v>10</v>
      </c>
      <c r="G63" s="95">
        <v>10</v>
      </c>
      <c r="H63" s="6">
        <v>10</v>
      </c>
      <c r="I63" s="30">
        <v>10</v>
      </c>
      <c r="J63" s="100">
        <v>10</v>
      </c>
      <c r="K63" s="95">
        <v>10</v>
      </c>
      <c r="L63" s="6">
        <v>10</v>
      </c>
      <c r="M63" s="30">
        <v>10</v>
      </c>
      <c r="N63" s="100">
        <v>10</v>
      </c>
      <c r="O63" s="1">
        <v>10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30"/>
      <c r="AA63" s="109"/>
      <c r="AB63" s="2">
        <v>53.16</v>
      </c>
      <c r="AC63" s="88">
        <f t="shared" si="0"/>
        <v>226.84</v>
      </c>
    </row>
    <row r="64" spans="1:29" ht="15.75">
      <c r="A64" s="84">
        <f>Prezentace!A66</f>
        <v>64</v>
      </c>
      <c r="B64" s="71" t="str">
        <f>Prezentace!B66</f>
        <v>P</v>
      </c>
      <c r="C64" s="68" t="str">
        <f>Prezentace!C66</f>
        <v>Seitlová</v>
      </c>
      <c r="D64" s="78" t="str">
        <f>Prezentace!D66</f>
        <v>Monika</v>
      </c>
      <c r="E64" s="66">
        <v>180</v>
      </c>
      <c r="F64" s="6">
        <v>10</v>
      </c>
      <c r="G64" s="95">
        <v>6</v>
      </c>
      <c r="H64" s="6">
        <v>10</v>
      </c>
      <c r="I64" s="30">
        <v>10</v>
      </c>
      <c r="J64" s="100">
        <v>10</v>
      </c>
      <c r="K64" s="95">
        <v>8</v>
      </c>
      <c r="L64" s="6">
        <v>10</v>
      </c>
      <c r="M64" s="30">
        <v>10</v>
      </c>
      <c r="N64" s="100">
        <v>10</v>
      </c>
      <c r="O64" s="1">
        <v>10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30"/>
      <c r="AA64" s="109"/>
      <c r="AB64" s="2">
        <v>57.19</v>
      </c>
      <c r="AC64" s="88">
        <f t="shared" si="0"/>
        <v>216.81</v>
      </c>
    </row>
    <row r="65" spans="1:29" ht="15.75">
      <c r="A65" s="84">
        <f>Prezentace!A67</f>
        <v>24</v>
      </c>
      <c r="B65" s="71" t="str">
        <f>Prezentace!B67</f>
        <v>P</v>
      </c>
      <c r="C65" s="68" t="str">
        <f>Prezentace!C67</f>
        <v>Smejkal</v>
      </c>
      <c r="D65" s="78" t="str">
        <f>Prezentace!D67</f>
        <v>Martin</v>
      </c>
      <c r="E65" s="66">
        <v>180</v>
      </c>
      <c r="F65" s="6">
        <v>10</v>
      </c>
      <c r="G65" s="95">
        <v>10</v>
      </c>
      <c r="H65" s="6">
        <v>10</v>
      </c>
      <c r="I65" s="30">
        <v>10</v>
      </c>
      <c r="J65" s="100">
        <v>10</v>
      </c>
      <c r="K65" s="95">
        <v>10</v>
      </c>
      <c r="L65" s="6">
        <v>10</v>
      </c>
      <c r="M65" s="30">
        <v>10</v>
      </c>
      <c r="N65" s="100">
        <v>10</v>
      </c>
      <c r="O65" s="1">
        <v>10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30"/>
      <c r="AA65" s="109"/>
      <c r="AB65" s="2">
        <v>24.86</v>
      </c>
      <c r="AC65" s="88">
        <f t="shared" si="0"/>
        <v>255.14</v>
      </c>
    </row>
    <row r="66" spans="1:29" ht="15.75">
      <c r="A66" s="84">
        <f>Prezentace!A68</f>
        <v>50</v>
      </c>
      <c r="B66" s="71" t="str">
        <f>Prezentace!B68</f>
        <v>P</v>
      </c>
      <c r="C66" s="68" t="str">
        <f>Prezentace!C68</f>
        <v>Sokolík</v>
      </c>
      <c r="D66" s="78" t="str">
        <f>Prezentace!D68</f>
        <v>Jaroslav</v>
      </c>
      <c r="E66" s="66">
        <v>180</v>
      </c>
      <c r="F66" s="6">
        <v>10</v>
      </c>
      <c r="G66" s="95">
        <v>10</v>
      </c>
      <c r="H66" s="6">
        <v>10</v>
      </c>
      <c r="I66" s="30">
        <v>10</v>
      </c>
      <c r="J66" s="100">
        <v>10</v>
      </c>
      <c r="K66" s="95">
        <v>10</v>
      </c>
      <c r="L66" s="6">
        <v>10</v>
      </c>
      <c r="M66" s="30">
        <v>10</v>
      </c>
      <c r="N66" s="100">
        <v>10</v>
      </c>
      <c r="O66" s="1">
        <v>10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30"/>
      <c r="AA66" s="109"/>
      <c r="AB66" s="2">
        <v>29.17</v>
      </c>
      <c r="AC66" s="88">
        <f t="shared" si="0"/>
        <v>250.82999999999998</v>
      </c>
    </row>
    <row r="67" spans="1:29" ht="15.75">
      <c r="A67" s="84">
        <f>Prezentace!A69</f>
        <v>41</v>
      </c>
      <c r="B67" s="71" t="str">
        <f>Prezentace!B69</f>
        <v>P</v>
      </c>
      <c r="C67" s="68" t="str">
        <f>Prezentace!C69</f>
        <v>Švec</v>
      </c>
      <c r="D67" s="78" t="str">
        <f>Prezentace!D69</f>
        <v>Jaroslav</v>
      </c>
      <c r="E67" s="66">
        <v>180</v>
      </c>
      <c r="F67" s="6">
        <v>10</v>
      </c>
      <c r="G67" s="95">
        <v>10</v>
      </c>
      <c r="H67" s="6">
        <v>10</v>
      </c>
      <c r="I67" s="30">
        <v>8</v>
      </c>
      <c r="J67" s="100">
        <v>10</v>
      </c>
      <c r="K67" s="95">
        <v>10</v>
      </c>
      <c r="L67" s="6">
        <v>10</v>
      </c>
      <c r="M67" s="30">
        <v>10</v>
      </c>
      <c r="N67" s="100">
        <v>8</v>
      </c>
      <c r="O67" s="1">
        <v>8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30"/>
      <c r="AA67" s="109"/>
      <c r="AB67" s="2">
        <v>42.75</v>
      </c>
      <c r="AC67" s="88">
        <f t="shared" si="0"/>
        <v>231.25</v>
      </c>
    </row>
    <row r="68" spans="1:29" ht="15.75">
      <c r="A68" s="84">
        <f>Prezentace!A70</f>
        <v>17</v>
      </c>
      <c r="B68" s="71" t="str">
        <f>Prezentace!B70</f>
        <v>P</v>
      </c>
      <c r="C68" s="68" t="str">
        <f>Prezentace!C70</f>
        <v>Tesař</v>
      </c>
      <c r="D68" s="78" t="str">
        <f>Prezentace!D70</f>
        <v>Bohumil</v>
      </c>
      <c r="E68" s="66">
        <v>180</v>
      </c>
      <c r="F68" s="6">
        <v>10</v>
      </c>
      <c r="G68" s="95">
        <v>8</v>
      </c>
      <c r="H68" s="6">
        <v>10</v>
      </c>
      <c r="I68" s="30">
        <v>8</v>
      </c>
      <c r="J68" s="100">
        <v>10</v>
      </c>
      <c r="K68" s="95">
        <v>10</v>
      </c>
      <c r="L68" s="6">
        <v>8</v>
      </c>
      <c r="M68" s="30">
        <v>0</v>
      </c>
      <c r="N68" s="100">
        <v>10</v>
      </c>
      <c r="O68" s="1">
        <v>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30"/>
      <c r="AA68" s="109">
        <v>-10</v>
      </c>
      <c r="AB68" s="2">
        <v>129.6</v>
      </c>
      <c r="AC68" s="88">
        <f t="shared" si="0"/>
        <v>114.4</v>
      </c>
    </row>
    <row r="69" spans="1:29" ht="15.75">
      <c r="A69" s="84">
        <f>Prezentace!A71</f>
        <v>52</v>
      </c>
      <c r="B69" s="71" t="str">
        <f>Prezentace!B71</f>
        <v>P</v>
      </c>
      <c r="C69" s="68" t="str">
        <f>Prezentace!C71</f>
        <v>Vaněk</v>
      </c>
      <c r="D69" s="78" t="str">
        <f>Prezentace!D71</f>
        <v>Josef</v>
      </c>
      <c r="E69" s="66">
        <v>180</v>
      </c>
      <c r="F69" s="6">
        <v>10</v>
      </c>
      <c r="G69" s="95">
        <v>8</v>
      </c>
      <c r="H69" s="6">
        <v>10</v>
      </c>
      <c r="I69" s="30">
        <v>10</v>
      </c>
      <c r="J69" s="100">
        <v>10</v>
      </c>
      <c r="K69" s="95">
        <v>10</v>
      </c>
      <c r="L69" s="6">
        <v>10</v>
      </c>
      <c r="M69" s="30">
        <v>10</v>
      </c>
      <c r="N69" s="100">
        <v>10</v>
      </c>
      <c r="O69" s="1">
        <v>8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30"/>
      <c r="AA69" s="109"/>
      <c r="AB69" s="2">
        <v>54.85</v>
      </c>
      <c r="AC69" s="88">
        <f aca="true" t="shared" si="1" ref="AC69:AC98">SUM(E69:AA69)-AB69</f>
        <v>221.15</v>
      </c>
    </row>
    <row r="70" spans="1:29" ht="15.75">
      <c r="A70" s="84">
        <f>Prezentace!A72</f>
        <v>7</v>
      </c>
      <c r="B70" s="71" t="str">
        <f>Prezentace!B72</f>
        <v>P</v>
      </c>
      <c r="C70" s="68" t="str">
        <f>Prezentace!C72</f>
        <v>Vejslík</v>
      </c>
      <c r="D70" s="78" t="str">
        <f>Prezentace!D72</f>
        <v>Vladimír</v>
      </c>
      <c r="E70" s="66">
        <v>180</v>
      </c>
      <c r="F70" s="6">
        <v>10</v>
      </c>
      <c r="G70" s="95">
        <v>10</v>
      </c>
      <c r="H70" s="6">
        <v>10</v>
      </c>
      <c r="I70" s="30">
        <v>10</v>
      </c>
      <c r="J70" s="100">
        <v>10</v>
      </c>
      <c r="K70" s="95">
        <v>10</v>
      </c>
      <c r="L70" s="6">
        <v>10</v>
      </c>
      <c r="M70" s="30">
        <v>10</v>
      </c>
      <c r="N70" s="100">
        <v>10</v>
      </c>
      <c r="O70" s="1">
        <v>10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30"/>
      <c r="AA70" s="109"/>
      <c r="AB70" s="2">
        <v>34.91</v>
      </c>
      <c r="AC70" s="88">
        <f t="shared" si="1"/>
        <v>245.09</v>
      </c>
    </row>
    <row r="71" spans="1:29" ht="15.75">
      <c r="A71" s="84">
        <f>Prezentace!A73</f>
        <v>9</v>
      </c>
      <c r="B71" s="71" t="str">
        <f>Prezentace!B73</f>
        <v>P</v>
      </c>
      <c r="C71" s="68" t="str">
        <f>Prezentace!C73</f>
        <v>Wrzecionko</v>
      </c>
      <c r="D71" s="78" t="str">
        <f>Prezentace!D73</f>
        <v>Albert</v>
      </c>
      <c r="E71" s="66">
        <v>180</v>
      </c>
      <c r="F71" s="6">
        <v>10</v>
      </c>
      <c r="G71" s="95">
        <v>8</v>
      </c>
      <c r="H71" s="6">
        <v>10</v>
      </c>
      <c r="I71" s="30">
        <v>10</v>
      </c>
      <c r="J71" s="100">
        <v>10</v>
      </c>
      <c r="K71" s="95">
        <v>10</v>
      </c>
      <c r="L71" s="6">
        <v>10</v>
      </c>
      <c r="M71" s="30">
        <v>10</v>
      </c>
      <c r="N71" s="100">
        <v>10</v>
      </c>
      <c r="O71" s="1">
        <v>8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109"/>
      <c r="AB71" s="2">
        <v>73.86</v>
      </c>
      <c r="AC71" s="88">
        <f t="shared" si="1"/>
        <v>202.14</v>
      </c>
    </row>
    <row r="72" spans="1:29" ht="15.75">
      <c r="A72" s="84">
        <f>Prezentace!A74</f>
        <v>5</v>
      </c>
      <c r="B72" s="71" t="str">
        <f>Prezentace!B74</f>
        <v>P</v>
      </c>
      <c r="C72" s="68" t="str">
        <f>Prezentace!C74</f>
        <v>Získal</v>
      </c>
      <c r="D72" s="78" t="str">
        <f>Prezentace!D74</f>
        <v>Karel</v>
      </c>
      <c r="E72" s="66">
        <v>180</v>
      </c>
      <c r="F72" s="6">
        <v>10</v>
      </c>
      <c r="G72" s="95">
        <v>10</v>
      </c>
      <c r="H72" s="6">
        <v>10</v>
      </c>
      <c r="I72" s="30">
        <v>10</v>
      </c>
      <c r="J72" s="100">
        <v>10</v>
      </c>
      <c r="K72" s="95">
        <v>10</v>
      </c>
      <c r="L72" s="6">
        <v>10</v>
      </c>
      <c r="M72" s="30">
        <v>10</v>
      </c>
      <c r="N72" s="100">
        <v>10</v>
      </c>
      <c r="O72" s="1">
        <v>10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30"/>
      <c r="AA72" s="109"/>
      <c r="AB72" s="2">
        <v>59.43</v>
      </c>
      <c r="AC72" s="88">
        <f t="shared" si="1"/>
        <v>220.57</v>
      </c>
    </row>
    <row r="73" spans="1:29" ht="15.75">
      <c r="A73" s="84">
        <f>Prezentace!A75</f>
        <v>6</v>
      </c>
      <c r="B73" s="71" t="str">
        <f>Prezentace!B75</f>
        <v>R</v>
      </c>
      <c r="C73" s="68" t="str">
        <f>Prezentace!C75</f>
        <v>Získal</v>
      </c>
      <c r="D73" s="78" t="str">
        <f>Prezentace!D75</f>
        <v>Karel</v>
      </c>
      <c r="E73" s="66">
        <v>180</v>
      </c>
      <c r="F73" s="6">
        <v>10</v>
      </c>
      <c r="G73" s="95">
        <v>10</v>
      </c>
      <c r="H73" s="6">
        <v>8</v>
      </c>
      <c r="I73" s="30">
        <v>8</v>
      </c>
      <c r="J73" s="100">
        <v>10</v>
      </c>
      <c r="K73" s="95">
        <v>8</v>
      </c>
      <c r="L73" s="6">
        <v>10</v>
      </c>
      <c r="M73" s="30">
        <v>10</v>
      </c>
      <c r="N73" s="100">
        <v>10</v>
      </c>
      <c r="O73" s="1">
        <v>10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30"/>
      <c r="AA73" s="109"/>
      <c r="AB73" s="2">
        <v>72.73</v>
      </c>
      <c r="AC73" s="88">
        <f t="shared" si="1"/>
        <v>201.26999999999998</v>
      </c>
    </row>
    <row r="74" spans="1:29" ht="15.75">
      <c r="A74" s="84">
        <f>Prezentace!A76</f>
        <v>21</v>
      </c>
      <c r="B74" s="71" t="str">
        <f>Prezentace!B76</f>
        <v>P</v>
      </c>
      <c r="C74" s="68" t="str">
        <f>Prezentace!C76</f>
        <v>Žemlička</v>
      </c>
      <c r="D74" s="78" t="str">
        <f>Prezentace!D76</f>
        <v>Ladislav</v>
      </c>
      <c r="E74" s="66">
        <v>180</v>
      </c>
      <c r="F74" s="6">
        <v>10</v>
      </c>
      <c r="G74" s="95">
        <v>8</v>
      </c>
      <c r="H74" s="6">
        <v>10</v>
      </c>
      <c r="I74" s="30">
        <v>10</v>
      </c>
      <c r="J74" s="100">
        <v>10</v>
      </c>
      <c r="K74" s="95">
        <v>8</v>
      </c>
      <c r="L74" s="6">
        <v>10</v>
      </c>
      <c r="M74" s="30">
        <v>10</v>
      </c>
      <c r="N74" s="100">
        <v>10</v>
      </c>
      <c r="O74" s="1">
        <v>10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30"/>
      <c r="AA74" s="109"/>
      <c r="AB74" s="2">
        <v>51.82</v>
      </c>
      <c r="AC74" s="88">
        <f t="shared" si="1"/>
        <v>224.18</v>
      </c>
    </row>
    <row r="75" spans="1:29" ht="15.75">
      <c r="A75" s="84">
        <f>Prezentace!A77</f>
        <v>72</v>
      </c>
      <c r="B75" s="71" t="str">
        <f>Prezentace!B77</f>
        <v>P</v>
      </c>
      <c r="C75" s="68" t="str">
        <f>Prezentace!C77</f>
        <v>Žemličková</v>
      </c>
      <c r="D75" s="78" t="str">
        <f>Prezentace!D77</f>
        <v>Marie</v>
      </c>
      <c r="E75" s="66">
        <v>180</v>
      </c>
      <c r="F75" s="6">
        <v>10</v>
      </c>
      <c r="G75" s="95">
        <v>8</v>
      </c>
      <c r="H75" s="6">
        <v>10</v>
      </c>
      <c r="I75" s="30">
        <v>10</v>
      </c>
      <c r="J75" s="100">
        <v>10</v>
      </c>
      <c r="K75" s="95">
        <v>8</v>
      </c>
      <c r="L75" s="6">
        <v>10</v>
      </c>
      <c r="M75" s="30">
        <v>10</v>
      </c>
      <c r="N75" s="100">
        <v>10</v>
      </c>
      <c r="O75" s="1">
        <v>10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30"/>
      <c r="AA75" s="109"/>
      <c r="AB75" s="2">
        <v>53.37</v>
      </c>
      <c r="AC75" s="88">
        <f t="shared" si="1"/>
        <v>222.63</v>
      </c>
    </row>
    <row r="76" spans="1:29" ht="15.75">
      <c r="A76" s="84">
        <f>Prezentace!A78</f>
        <v>73</v>
      </c>
      <c r="B76" s="71" t="str">
        <f>Prezentace!B78</f>
        <v>PCC</v>
      </c>
      <c r="C76" s="68" t="str">
        <f>Prezentace!C78</f>
        <v>Seitl</v>
      </c>
      <c r="D76" s="78" t="str">
        <f>Prezentace!D78</f>
        <v>Aleš</v>
      </c>
      <c r="E76" s="66">
        <v>170</v>
      </c>
      <c r="F76" s="6">
        <v>10</v>
      </c>
      <c r="G76" s="95">
        <v>10</v>
      </c>
      <c r="H76" s="6">
        <v>10</v>
      </c>
      <c r="I76" s="30">
        <v>10</v>
      </c>
      <c r="J76" s="100">
        <v>10</v>
      </c>
      <c r="K76" s="95">
        <v>10</v>
      </c>
      <c r="L76" s="6">
        <v>10</v>
      </c>
      <c r="M76" s="30">
        <v>10</v>
      </c>
      <c r="N76" s="100">
        <v>10</v>
      </c>
      <c r="O76" s="1">
        <v>10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30"/>
      <c r="AA76" s="109"/>
      <c r="AB76" s="2">
        <v>20.97</v>
      </c>
      <c r="AC76" s="88">
        <f t="shared" si="1"/>
        <v>249.03</v>
      </c>
    </row>
    <row r="77" spans="1:29" ht="15.75">
      <c r="A77" s="84">
        <f>Prezentace!A79</f>
        <v>74</v>
      </c>
      <c r="B77" s="71" t="str">
        <f>Prezentace!B79</f>
        <v>R</v>
      </c>
      <c r="C77" s="68" t="str">
        <f>Prezentace!C79</f>
        <v>Smejkal</v>
      </c>
      <c r="D77" s="78" t="str">
        <f>Prezentace!D79</f>
        <v>Martin</v>
      </c>
      <c r="E77" s="66">
        <v>180</v>
      </c>
      <c r="F77" s="6">
        <v>10</v>
      </c>
      <c r="G77" s="95">
        <v>10</v>
      </c>
      <c r="H77" s="6">
        <v>10</v>
      </c>
      <c r="I77" s="30">
        <v>10</v>
      </c>
      <c r="J77" s="100">
        <v>10</v>
      </c>
      <c r="K77" s="95">
        <v>10</v>
      </c>
      <c r="L77" s="6">
        <v>10</v>
      </c>
      <c r="M77" s="30">
        <v>10</v>
      </c>
      <c r="N77" s="100">
        <v>10</v>
      </c>
      <c r="O77" s="1">
        <v>10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30"/>
      <c r="AA77" s="109"/>
      <c r="AB77" s="2">
        <v>63.08</v>
      </c>
      <c r="AC77" s="88">
        <f t="shared" si="1"/>
        <v>216.92000000000002</v>
      </c>
    </row>
    <row r="78" spans="1:29" ht="15.75">
      <c r="A78" s="84">
        <f>Prezentace!A80</f>
        <v>75</v>
      </c>
      <c r="B78" s="71" t="str">
        <f>Prezentace!B80</f>
        <v>P</v>
      </c>
      <c r="C78" s="68">
        <f>Prezentace!C80</f>
        <v>0</v>
      </c>
      <c r="D78" s="78">
        <f>Prezentace!D80</f>
        <v>0</v>
      </c>
      <c r="E78" s="66"/>
      <c r="F78" s="6"/>
      <c r="G78" s="95"/>
      <c r="H78" s="6"/>
      <c r="I78" s="30"/>
      <c r="J78" s="100"/>
      <c r="K78" s="95"/>
      <c r="L78" s="6"/>
      <c r="M78" s="30"/>
      <c r="N78" s="10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0"/>
      <c r="AA78" s="109"/>
      <c r="AB78" s="2"/>
      <c r="AC78" s="88">
        <f t="shared" si="1"/>
        <v>0</v>
      </c>
    </row>
    <row r="79" spans="1:29" ht="15.75">
      <c r="A79" s="84">
        <f>Prezentace!A81</f>
        <v>76</v>
      </c>
      <c r="B79" s="71" t="str">
        <f>Prezentace!B81</f>
        <v>P</v>
      </c>
      <c r="C79" s="68">
        <f>Prezentace!C81</f>
        <v>0</v>
      </c>
      <c r="D79" s="78">
        <f>Prezentace!D81</f>
        <v>0</v>
      </c>
      <c r="E79" s="66"/>
      <c r="F79" s="6"/>
      <c r="G79" s="95"/>
      <c r="H79" s="6"/>
      <c r="I79" s="30"/>
      <c r="J79" s="100"/>
      <c r="K79" s="95"/>
      <c r="L79" s="6"/>
      <c r="M79" s="30"/>
      <c r="N79" s="10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0"/>
      <c r="AA79" s="109"/>
      <c r="AB79" s="2"/>
      <c r="AC79" s="88">
        <f t="shared" si="1"/>
        <v>0</v>
      </c>
    </row>
    <row r="80" spans="1:29" ht="15.75">
      <c r="A80" s="84">
        <f>Prezentace!A82</f>
        <v>77</v>
      </c>
      <c r="B80" s="71" t="str">
        <f>Prezentace!B82</f>
        <v>P</v>
      </c>
      <c r="C80" s="68">
        <f>Prezentace!C82</f>
        <v>0</v>
      </c>
      <c r="D80" s="78">
        <f>Prezentace!D82</f>
        <v>0</v>
      </c>
      <c r="E80" s="66"/>
      <c r="F80" s="6"/>
      <c r="G80" s="95"/>
      <c r="H80" s="6"/>
      <c r="I80" s="30"/>
      <c r="J80" s="100"/>
      <c r="K80" s="95"/>
      <c r="L80" s="6"/>
      <c r="M80" s="30"/>
      <c r="N80" s="10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0"/>
      <c r="AA80" s="109"/>
      <c r="AB80" s="2"/>
      <c r="AC80" s="88">
        <f t="shared" si="1"/>
        <v>0</v>
      </c>
    </row>
    <row r="81" spans="1:29" ht="15.75">
      <c r="A81" s="84">
        <f>Prezentace!A83</f>
        <v>78</v>
      </c>
      <c r="B81" s="71" t="str">
        <f>Prezentace!B83</f>
        <v>P</v>
      </c>
      <c r="C81" s="68">
        <f>Prezentace!C83</f>
        <v>0</v>
      </c>
      <c r="D81" s="78">
        <f>Prezentace!D83</f>
        <v>0</v>
      </c>
      <c r="E81" s="66"/>
      <c r="F81" s="6"/>
      <c r="G81" s="95"/>
      <c r="H81" s="6"/>
      <c r="I81" s="30"/>
      <c r="J81" s="100"/>
      <c r="K81" s="95"/>
      <c r="L81" s="6"/>
      <c r="M81" s="30"/>
      <c r="N81" s="10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0"/>
      <c r="AA81" s="109"/>
      <c r="AB81" s="2"/>
      <c r="AC81" s="88">
        <f t="shared" si="1"/>
        <v>0</v>
      </c>
    </row>
    <row r="82" spans="1:29" ht="15.75">
      <c r="A82" s="84">
        <f>Prezentace!A84</f>
        <v>79</v>
      </c>
      <c r="B82" s="71" t="str">
        <f>Prezentace!B84</f>
        <v>P</v>
      </c>
      <c r="C82" s="68">
        <f>Prezentace!C84</f>
        <v>0</v>
      </c>
      <c r="D82" s="78">
        <f>Prezentace!D84</f>
        <v>0</v>
      </c>
      <c r="E82" s="66"/>
      <c r="F82" s="6"/>
      <c r="G82" s="95"/>
      <c r="H82" s="6"/>
      <c r="I82" s="30"/>
      <c r="J82" s="100"/>
      <c r="K82" s="95"/>
      <c r="L82" s="6"/>
      <c r="M82" s="30"/>
      <c r="N82" s="10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0"/>
      <c r="AA82" s="109"/>
      <c r="AB82" s="2"/>
      <c r="AC82" s="88">
        <f t="shared" si="1"/>
        <v>0</v>
      </c>
    </row>
    <row r="83" spans="1:29" ht="15.75">
      <c r="A83" s="84">
        <f>Prezentace!A85</f>
        <v>80</v>
      </c>
      <c r="B83" s="71" t="str">
        <f>Prezentace!B85</f>
        <v>P</v>
      </c>
      <c r="C83" s="68">
        <f>Prezentace!C85</f>
        <v>0</v>
      </c>
      <c r="D83" s="78">
        <f>Prezentace!D85</f>
        <v>0</v>
      </c>
      <c r="E83" s="132"/>
      <c r="F83" s="125"/>
      <c r="G83" s="126"/>
      <c r="H83" s="125"/>
      <c r="I83" s="127"/>
      <c r="J83" s="128"/>
      <c r="K83" s="126"/>
      <c r="L83" s="125"/>
      <c r="M83" s="127"/>
      <c r="N83" s="128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7"/>
      <c r="AA83" s="133"/>
      <c r="AB83" s="131"/>
      <c r="AC83" s="88">
        <f t="shared" si="1"/>
        <v>0</v>
      </c>
    </row>
    <row r="84" spans="1:29" ht="15.75">
      <c r="A84" s="84">
        <f>Prezentace!A86</f>
        <v>81</v>
      </c>
      <c r="B84" s="71" t="str">
        <f>Prezentace!B86</f>
        <v>P</v>
      </c>
      <c r="C84" s="68">
        <f>Prezentace!C86</f>
        <v>0</v>
      </c>
      <c r="D84" s="78">
        <f>Prezentace!D86</f>
        <v>0</v>
      </c>
      <c r="E84" s="132"/>
      <c r="F84" s="125"/>
      <c r="G84" s="126"/>
      <c r="H84" s="125"/>
      <c r="I84" s="127"/>
      <c r="J84" s="128"/>
      <c r="K84" s="126"/>
      <c r="L84" s="125"/>
      <c r="M84" s="127"/>
      <c r="N84" s="128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7"/>
      <c r="AA84" s="133"/>
      <c r="AB84" s="131"/>
      <c r="AC84" s="88">
        <f t="shared" si="1"/>
        <v>0</v>
      </c>
    </row>
    <row r="85" spans="1:29" ht="15.75">
      <c r="A85" s="84">
        <f>Prezentace!A87</f>
        <v>82</v>
      </c>
      <c r="B85" s="71" t="str">
        <f>Prezentace!B87</f>
        <v>P</v>
      </c>
      <c r="C85" s="68">
        <f>Prezentace!C87</f>
        <v>0</v>
      </c>
      <c r="D85" s="78">
        <f>Prezentace!D87</f>
        <v>0</v>
      </c>
      <c r="E85" s="132"/>
      <c r="F85" s="125"/>
      <c r="G85" s="126"/>
      <c r="H85" s="125"/>
      <c r="I85" s="127"/>
      <c r="J85" s="128"/>
      <c r="K85" s="126"/>
      <c r="L85" s="125"/>
      <c r="M85" s="127"/>
      <c r="N85" s="128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7"/>
      <c r="AA85" s="133"/>
      <c r="AB85" s="131"/>
      <c r="AC85" s="88">
        <f t="shared" si="1"/>
        <v>0</v>
      </c>
    </row>
    <row r="86" spans="1:29" ht="15.75">
      <c r="A86" s="84">
        <f>Prezentace!A88</f>
        <v>83</v>
      </c>
      <c r="B86" s="71" t="str">
        <f>Prezentace!B88</f>
        <v>P</v>
      </c>
      <c r="C86" s="68">
        <f>Prezentace!C88</f>
        <v>0</v>
      </c>
      <c r="D86" s="78">
        <f>Prezentace!D88</f>
        <v>0</v>
      </c>
      <c r="E86" s="132"/>
      <c r="F86" s="125"/>
      <c r="G86" s="126"/>
      <c r="H86" s="125"/>
      <c r="I86" s="127"/>
      <c r="J86" s="128"/>
      <c r="K86" s="126"/>
      <c r="L86" s="125"/>
      <c r="M86" s="127"/>
      <c r="N86" s="128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7"/>
      <c r="AA86" s="133"/>
      <c r="AB86" s="131"/>
      <c r="AC86" s="88">
        <f t="shared" si="1"/>
        <v>0</v>
      </c>
    </row>
    <row r="87" spans="1:29" ht="15.75">
      <c r="A87" s="84">
        <f>Prezentace!A89</f>
        <v>84</v>
      </c>
      <c r="B87" s="71" t="str">
        <f>Prezentace!B89</f>
        <v>P</v>
      </c>
      <c r="C87" s="68">
        <f>Prezentace!C89</f>
        <v>0</v>
      </c>
      <c r="D87" s="78">
        <f>Prezentace!D89</f>
        <v>0</v>
      </c>
      <c r="E87" s="132"/>
      <c r="F87" s="125"/>
      <c r="G87" s="126"/>
      <c r="H87" s="125"/>
      <c r="I87" s="127"/>
      <c r="J87" s="128"/>
      <c r="K87" s="126"/>
      <c r="L87" s="125"/>
      <c r="M87" s="127"/>
      <c r="N87" s="128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7"/>
      <c r="AA87" s="133"/>
      <c r="AB87" s="131"/>
      <c r="AC87" s="88">
        <f t="shared" si="1"/>
        <v>0</v>
      </c>
    </row>
    <row r="88" spans="1:29" ht="15.75">
      <c r="A88" s="84">
        <f>Prezentace!A90</f>
        <v>85</v>
      </c>
      <c r="B88" s="71" t="str">
        <f>Prezentace!B90</f>
        <v>P</v>
      </c>
      <c r="C88" s="68">
        <f>Prezentace!C90</f>
        <v>0</v>
      </c>
      <c r="D88" s="78">
        <f>Prezentace!D90</f>
        <v>0</v>
      </c>
      <c r="E88" s="132"/>
      <c r="F88" s="125"/>
      <c r="G88" s="126"/>
      <c r="H88" s="125"/>
      <c r="I88" s="127"/>
      <c r="J88" s="128"/>
      <c r="K88" s="126"/>
      <c r="L88" s="125"/>
      <c r="M88" s="127"/>
      <c r="N88" s="128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7"/>
      <c r="AA88" s="133"/>
      <c r="AB88" s="131"/>
      <c r="AC88" s="88">
        <f t="shared" si="1"/>
        <v>0</v>
      </c>
    </row>
    <row r="89" spans="1:29" ht="15.75">
      <c r="A89" s="84">
        <f>Prezentace!A91</f>
        <v>86</v>
      </c>
      <c r="B89" s="71" t="str">
        <f>Prezentace!B91</f>
        <v>P</v>
      </c>
      <c r="C89" s="68">
        <f>Prezentace!C91</f>
        <v>0</v>
      </c>
      <c r="D89" s="78">
        <f>Prezentace!D91</f>
        <v>0</v>
      </c>
      <c r="E89" s="132"/>
      <c r="F89" s="125"/>
      <c r="G89" s="126"/>
      <c r="H89" s="125"/>
      <c r="I89" s="127"/>
      <c r="J89" s="128"/>
      <c r="K89" s="126"/>
      <c r="L89" s="125"/>
      <c r="M89" s="127"/>
      <c r="N89" s="128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7"/>
      <c r="AA89" s="133"/>
      <c r="AB89" s="131"/>
      <c r="AC89" s="88">
        <f t="shared" si="1"/>
        <v>0</v>
      </c>
    </row>
    <row r="90" spans="1:29" ht="15.75">
      <c r="A90" s="84">
        <f>Prezentace!A92</f>
        <v>87</v>
      </c>
      <c r="B90" s="71" t="str">
        <f>Prezentace!B92</f>
        <v>P</v>
      </c>
      <c r="C90" s="68">
        <f>Prezentace!C92</f>
        <v>0</v>
      </c>
      <c r="D90" s="78">
        <f>Prezentace!D92</f>
        <v>0</v>
      </c>
      <c r="E90" s="132"/>
      <c r="F90" s="125"/>
      <c r="G90" s="126"/>
      <c r="H90" s="125"/>
      <c r="I90" s="127"/>
      <c r="J90" s="128"/>
      <c r="K90" s="126"/>
      <c r="L90" s="125"/>
      <c r="M90" s="127"/>
      <c r="N90" s="128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7"/>
      <c r="AA90" s="133"/>
      <c r="AB90" s="131"/>
      <c r="AC90" s="88">
        <f t="shared" si="1"/>
        <v>0</v>
      </c>
    </row>
    <row r="91" spans="1:29" ht="15.75">
      <c r="A91" s="84">
        <f>Prezentace!A93</f>
        <v>88</v>
      </c>
      <c r="B91" s="71" t="str">
        <f>Prezentace!B93</f>
        <v>P</v>
      </c>
      <c r="C91" s="68">
        <f>Prezentace!C93</f>
        <v>0</v>
      </c>
      <c r="D91" s="78">
        <f>Prezentace!D93</f>
        <v>0</v>
      </c>
      <c r="E91" s="132"/>
      <c r="F91" s="125"/>
      <c r="G91" s="126"/>
      <c r="H91" s="125"/>
      <c r="I91" s="127"/>
      <c r="J91" s="128"/>
      <c r="K91" s="126"/>
      <c r="L91" s="125"/>
      <c r="M91" s="127"/>
      <c r="N91" s="128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7"/>
      <c r="AA91" s="133"/>
      <c r="AB91" s="131"/>
      <c r="AC91" s="88">
        <f t="shared" si="1"/>
        <v>0</v>
      </c>
    </row>
    <row r="92" spans="1:29" ht="15.75">
      <c r="A92" s="84">
        <f>Prezentace!A94</f>
        <v>89</v>
      </c>
      <c r="B92" s="71" t="str">
        <f>Prezentace!B94</f>
        <v>P</v>
      </c>
      <c r="C92" s="68">
        <f>Prezentace!C94</f>
        <v>0</v>
      </c>
      <c r="D92" s="78">
        <f>Prezentace!D94</f>
        <v>0</v>
      </c>
      <c r="E92" s="132"/>
      <c r="F92" s="125"/>
      <c r="G92" s="126"/>
      <c r="H92" s="125"/>
      <c r="I92" s="127"/>
      <c r="J92" s="128"/>
      <c r="K92" s="126"/>
      <c r="L92" s="125"/>
      <c r="M92" s="127"/>
      <c r="N92" s="128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7"/>
      <c r="AA92" s="133"/>
      <c r="AB92" s="131"/>
      <c r="AC92" s="88">
        <f t="shared" si="1"/>
        <v>0</v>
      </c>
    </row>
    <row r="93" spans="1:29" ht="15.75">
      <c r="A93" s="84">
        <f>Prezentace!A95</f>
        <v>90</v>
      </c>
      <c r="B93" s="71" t="str">
        <f>Prezentace!B95</f>
        <v>P</v>
      </c>
      <c r="C93" s="68">
        <f>Prezentace!C95</f>
        <v>0</v>
      </c>
      <c r="D93" s="78">
        <f>Prezentace!D95</f>
        <v>0</v>
      </c>
      <c r="E93" s="132"/>
      <c r="F93" s="125"/>
      <c r="G93" s="126"/>
      <c r="H93" s="125"/>
      <c r="I93" s="127"/>
      <c r="J93" s="128"/>
      <c r="K93" s="126"/>
      <c r="L93" s="125"/>
      <c r="M93" s="127"/>
      <c r="N93" s="128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7"/>
      <c r="AA93" s="133"/>
      <c r="AB93" s="131"/>
      <c r="AC93" s="88">
        <f t="shared" si="1"/>
        <v>0</v>
      </c>
    </row>
    <row r="94" spans="1:29" ht="15.75">
      <c r="A94" s="84">
        <f>Prezentace!A96</f>
        <v>91</v>
      </c>
      <c r="B94" s="71" t="str">
        <f>Prezentace!B96</f>
        <v>P</v>
      </c>
      <c r="C94" s="68">
        <f>Prezentace!C96</f>
        <v>0</v>
      </c>
      <c r="D94" s="78">
        <f>Prezentace!D96</f>
        <v>0</v>
      </c>
      <c r="E94" s="132"/>
      <c r="F94" s="125"/>
      <c r="G94" s="126"/>
      <c r="H94" s="125"/>
      <c r="I94" s="127"/>
      <c r="J94" s="128"/>
      <c r="K94" s="126"/>
      <c r="L94" s="125"/>
      <c r="M94" s="127"/>
      <c r="N94" s="128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7"/>
      <c r="AA94" s="133"/>
      <c r="AB94" s="131"/>
      <c r="AC94" s="88">
        <f t="shared" si="1"/>
        <v>0</v>
      </c>
    </row>
    <row r="95" spans="1:29" ht="15.75">
      <c r="A95" s="84">
        <f>Prezentace!A97</f>
        <v>92</v>
      </c>
      <c r="B95" s="71" t="str">
        <f>Prezentace!B97</f>
        <v>P</v>
      </c>
      <c r="C95" s="68">
        <f>Prezentace!C97</f>
        <v>0</v>
      </c>
      <c r="D95" s="78">
        <f>Prezentace!D97</f>
        <v>0</v>
      </c>
      <c r="E95" s="132"/>
      <c r="F95" s="125"/>
      <c r="G95" s="126"/>
      <c r="H95" s="125"/>
      <c r="I95" s="127"/>
      <c r="J95" s="128"/>
      <c r="K95" s="126"/>
      <c r="L95" s="125"/>
      <c r="M95" s="127"/>
      <c r="N95" s="128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7"/>
      <c r="AA95" s="133"/>
      <c r="AB95" s="131"/>
      <c r="AC95" s="88">
        <f t="shared" si="1"/>
        <v>0</v>
      </c>
    </row>
    <row r="96" spans="1:29" ht="15.75">
      <c r="A96" s="84">
        <f>Prezentace!A98</f>
        <v>93</v>
      </c>
      <c r="B96" s="71" t="str">
        <f>Prezentace!B98</f>
        <v>P</v>
      </c>
      <c r="C96" s="68">
        <f>Prezentace!C98</f>
        <v>0</v>
      </c>
      <c r="D96" s="78">
        <f>Prezentace!D98</f>
        <v>0</v>
      </c>
      <c r="E96" s="132"/>
      <c r="F96" s="125"/>
      <c r="G96" s="126"/>
      <c r="H96" s="125"/>
      <c r="I96" s="127"/>
      <c r="J96" s="128"/>
      <c r="K96" s="126"/>
      <c r="L96" s="125"/>
      <c r="M96" s="127"/>
      <c r="N96" s="128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7"/>
      <c r="AA96" s="133"/>
      <c r="AB96" s="131"/>
      <c r="AC96" s="88">
        <f t="shared" si="1"/>
        <v>0</v>
      </c>
    </row>
    <row r="97" spans="1:29" ht="15.75">
      <c r="A97" s="84">
        <f>Prezentace!A99</f>
        <v>94</v>
      </c>
      <c r="B97" s="71" t="str">
        <f>Prezentace!B99</f>
        <v>P</v>
      </c>
      <c r="C97" s="68">
        <f>Prezentace!C99</f>
        <v>0</v>
      </c>
      <c r="D97" s="78">
        <f>Prezentace!D99</f>
        <v>0</v>
      </c>
      <c r="E97" s="132"/>
      <c r="F97" s="125"/>
      <c r="G97" s="126"/>
      <c r="H97" s="125"/>
      <c r="I97" s="127"/>
      <c r="J97" s="128"/>
      <c r="K97" s="126"/>
      <c r="L97" s="125"/>
      <c r="M97" s="127"/>
      <c r="N97" s="128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7"/>
      <c r="AA97" s="133"/>
      <c r="AB97" s="131"/>
      <c r="AC97" s="88">
        <f t="shared" si="1"/>
        <v>0</v>
      </c>
    </row>
    <row r="98" spans="1:29" ht="16.5" thickBot="1">
      <c r="A98" s="85">
        <f>Prezentace!A100</f>
        <v>95</v>
      </c>
      <c r="B98" s="72" t="str">
        <f>Prezentace!B100</f>
        <v>P</v>
      </c>
      <c r="C98" s="73">
        <f>Prezentace!C100</f>
        <v>0</v>
      </c>
      <c r="D98" s="79">
        <f>Prezentace!D100</f>
        <v>0</v>
      </c>
      <c r="E98" s="67"/>
      <c r="F98" s="8"/>
      <c r="G98" s="97"/>
      <c r="H98" s="8"/>
      <c r="I98" s="32"/>
      <c r="J98" s="102"/>
      <c r="K98" s="97"/>
      <c r="L98" s="8"/>
      <c r="M98" s="32"/>
      <c r="N98" s="102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2"/>
      <c r="AA98" s="111"/>
      <c r="AB98" s="4"/>
      <c r="AC98" s="18">
        <f t="shared" si="1"/>
        <v>0</v>
      </c>
    </row>
  </sheetData>
  <sheetProtection/>
  <mergeCells count="1">
    <mergeCell ref="C1:AB1"/>
  </mergeCells>
  <conditionalFormatting sqref="A4:D98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8"/>
  <sheetViews>
    <sheetView zoomScale="98" zoomScaleNormal="98" zoomScalePageLayoutView="0" workbookViewId="0" topLeftCell="A3">
      <pane ySplit="570" topLeftCell="A1" activePane="bottomLeft" state="split"/>
      <selection pane="topLeft" activeCell="Z3" sqref="N1:Z16384"/>
      <selection pane="bottomLeft" activeCell="E8" sqref="E8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4" customWidth="1"/>
    <col min="4" max="4" width="11.375" style="64" bestFit="1" customWidth="1"/>
    <col min="5" max="5" width="6.75390625" style="10" customWidth="1"/>
    <col min="6" max="13" width="3.75390625" style="10" customWidth="1"/>
    <col min="14" max="26" width="3.75390625" style="10" hidden="1" customWidth="1"/>
    <col min="27" max="27" width="6.625" style="10" customWidth="1"/>
    <col min="28" max="28" width="9.00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243" t="s">
        <v>11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3:29" ht="13.5" thickBot="1">
      <c r="C2" s="64" t="s">
        <v>22</v>
      </c>
      <c r="AC2" s="10">
        <f>(COUNTIF(AC4:AC98,"=0"))</f>
        <v>95</v>
      </c>
    </row>
    <row r="3" spans="3:29" ht="16.5" thickBot="1">
      <c r="C3" s="65"/>
      <c r="D3" s="65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43" t="s">
        <v>21</v>
      </c>
      <c r="AB3" s="13" t="s">
        <v>8</v>
      </c>
      <c r="AC3" s="113" t="s">
        <v>9</v>
      </c>
    </row>
    <row r="4" spans="1:29" ht="15.75">
      <c r="A4" s="83">
        <f>Prezentace!A6</f>
        <v>51</v>
      </c>
      <c r="B4" s="69" t="str">
        <f>Prezentace!B6</f>
        <v>P</v>
      </c>
      <c r="C4" s="70" t="str">
        <f>Prezentace!C6</f>
        <v>Baránek</v>
      </c>
      <c r="D4" s="77" t="str">
        <f>Prezentace!D6</f>
        <v>Pavel</v>
      </c>
      <c r="E4" s="63"/>
      <c r="F4" s="38"/>
      <c r="G4" s="94"/>
      <c r="H4" s="38"/>
      <c r="I4" s="40"/>
      <c r="J4" s="99"/>
      <c r="K4" s="94"/>
      <c r="L4" s="38"/>
      <c r="M4" s="40"/>
      <c r="N4" s="9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41"/>
      <c r="AB4" s="48"/>
      <c r="AC4" s="104">
        <f>SUM(E4:AA4)-AB4</f>
        <v>0</v>
      </c>
    </row>
    <row r="5" spans="1:29" ht="15.75">
      <c r="A5" s="84">
        <f>Prezentace!A7</f>
        <v>60</v>
      </c>
      <c r="B5" s="71" t="str">
        <f>Prezentace!B7</f>
        <v>P</v>
      </c>
      <c r="C5" s="68" t="str">
        <f>Prezentace!C7</f>
        <v>Beigl</v>
      </c>
      <c r="D5" s="78" t="str">
        <f>Prezentace!D7</f>
        <v>Tomáš</v>
      </c>
      <c r="E5" s="63"/>
      <c r="F5" s="6"/>
      <c r="G5" s="95"/>
      <c r="H5" s="6"/>
      <c r="I5" s="30"/>
      <c r="J5" s="100"/>
      <c r="K5" s="95"/>
      <c r="L5" s="6"/>
      <c r="M5" s="30"/>
      <c r="N5" s="10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0"/>
      <c r="AA5" s="35"/>
      <c r="AB5" s="2"/>
      <c r="AC5" s="16">
        <f aca="true" t="shared" si="0" ref="AC5:AC68">SUM(E5:AA5)-AB5</f>
        <v>0</v>
      </c>
    </row>
    <row r="6" spans="1:29" ht="15.75">
      <c r="A6" s="84">
        <f>Prezentace!A8</f>
        <v>61</v>
      </c>
      <c r="B6" s="71" t="str">
        <f>Prezentace!B8</f>
        <v>PCC</v>
      </c>
      <c r="C6" s="68" t="str">
        <f>Prezentace!C8</f>
        <v>Beigl</v>
      </c>
      <c r="D6" s="78" t="str">
        <f>Prezentace!D8</f>
        <v>Tomáš</v>
      </c>
      <c r="E6" s="63"/>
      <c r="F6" s="6"/>
      <c r="G6" s="95"/>
      <c r="H6" s="6"/>
      <c r="I6" s="30"/>
      <c r="J6" s="100"/>
      <c r="K6" s="95"/>
      <c r="L6" s="6"/>
      <c r="M6" s="30"/>
      <c r="N6" s="10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0"/>
      <c r="AA6" s="35"/>
      <c r="AB6" s="2"/>
      <c r="AC6" s="16">
        <f t="shared" si="0"/>
        <v>0</v>
      </c>
    </row>
    <row r="7" spans="1:29" ht="15.75">
      <c r="A7" s="84">
        <f>Prezentace!A9</f>
        <v>59</v>
      </c>
      <c r="B7" s="71" t="str">
        <f>Prezentace!B9</f>
        <v>P</v>
      </c>
      <c r="C7" s="68" t="str">
        <f>Prezentace!C9</f>
        <v>Čekal</v>
      </c>
      <c r="D7" s="78" t="str">
        <f>Prezentace!D9</f>
        <v>Josef</v>
      </c>
      <c r="E7" s="63"/>
      <c r="F7" s="6"/>
      <c r="G7" s="95"/>
      <c r="H7" s="6"/>
      <c r="I7" s="30"/>
      <c r="J7" s="100"/>
      <c r="K7" s="95"/>
      <c r="L7" s="6"/>
      <c r="M7" s="30"/>
      <c r="N7" s="10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0"/>
      <c r="AA7" s="35"/>
      <c r="AB7" s="2"/>
      <c r="AC7" s="16">
        <f t="shared" si="0"/>
        <v>0</v>
      </c>
    </row>
    <row r="8" spans="1:29" ht="15.75">
      <c r="A8" s="84">
        <f>Prezentace!A10</f>
        <v>66</v>
      </c>
      <c r="B8" s="71" t="str">
        <f>Prezentace!B10</f>
        <v>P</v>
      </c>
      <c r="C8" s="68" t="str">
        <f>Prezentace!C10</f>
        <v>Červenka</v>
      </c>
      <c r="D8" s="78" t="str">
        <f>Prezentace!D10</f>
        <v>Pavel</v>
      </c>
      <c r="E8" s="63"/>
      <c r="F8" s="6"/>
      <c r="G8" s="95"/>
      <c r="H8" s="6"/>
      <c r="I8" s="30"/>
      <c r="J8" s="100"/>
      <c r="K8" s="95"/>
      <c r="L8" s="6"/>
      <c r="M8" s="30"/>
      <c r="N8" s="10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0"/>
      <c r="AA8" s="35"/>
      <c r="AB8" s="2"/>
      <c r="AC8" s="16">
        <f t="shared" si="0"/>
        <v>0</v>
      </c>
    </row>
    <row r="9" spans="1:29" ht="15.75">
      <c r="A9" s="84">
        <f>Prezentace!A11</f>
        <v>67</v>
      </c>
      <c r="B9" s="71" t="str">
        <f>Prezentace!B11</f>
        <v>R</v>
      </c>
      <c r="C9" s="68" t="str">
        <f>Prezentace!C11</f>
        <v>Červenka</v>
      </c>
      <c r="D9" s="78" t="str">
        <f>Prezentace!D11</f>
        <v>Pavel</v>
      </c>
      <c r="E9" s="63"/>
      <c r="F9" s="6"/>
      <c r="G9" s="95"/>
      <c r="H9" s="6"/>
      <c r="I9" s="30"/>
      <c r="J9" s="100"/>
      <c r="K9" s="95"/>
      <c r="L9" s="6"/>
      <c r="M9" s="30"/>
      <c r="N9" s="10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0"/>
      <c r="AA9" s="35"/>
      <c r="AB9" s="2"/>
      <c r="AC9" s="16">
        <f t="shared" si="0"/>
        <v>0</v>
      </c>
    </row>
    <row r="10" spans="1:29" ht="15.75">
      <c r="A10" s="84">
        <f>Prezentace!A12</f>
        <v>57</v>
      </c>
      <c r="B10" s="71" t="str">
        <f>Prezentace!B12</f>
        <v>P</v>
      </c>
      <c r="C10" s="68" t="str">
        <f>Prezentace!C12</f>
        <v>Doležel</v>
      </c>
      <c r="D10" s="78" t="str">
        <f>Prezentace!D12</f>
        <v>Josef</v>
      </c>
      <c r="E10" s="63"/>
      <c r="F10" s="6"/>
      <c r="G10" s="95"/>
      <c r="H10" s="6"/>
      <c r="I10" s="30"/>
      <c r="J10" s="100"/>
      <c r="K10" s="95"/>
      <c r="L10" s="6"/>
      <c r="M10" s="30"/>
      <c r="N10" s="10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0"/>
      <c r="AA10" s="35"/>
      <c r="AB10" s="2"/>
      <c r="AC10" s="16">
        <f t="shared" si="0"/>
        <v>0</v>
      </c>
    </row>
    <row r="11" spans="1:29" ht="15.75">
      <c r="A11" s="84">
        <f>Prezentace!A13</f>
        <v>58</v>
      </c>
      <c r="B11" s="71" t="str">
        <f>Prezentace!B13</f>
        <v>R</v>
      </c>
      <c r="C11" s="68" t="str">
        <f>Prezentace!C13</f>
        <v>Doležel</v>
      </c>
      <c r="D11" s="78" t="str">
        <f>Prezentace!D13</f>
        <v>Josef</v>
      </c>
      <c r="E11" s="63"/>
      <c r="F11" s="6"/>
      <c r="G11" s="95"/>
      <c r="H11" s="6"/>
      <c r="I11" s="30"/>
      <c r="J11" s="100"/>
      <c r="K11" s="95"/>
      <c r="L11" s="6"/>
      <c r="M11" s="30"/>
      <c r="N11" s="10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0"/>
      <c r="AA11" s="35"/>
      <c r="AB11" s="2"/>
      <c r="AC11" s="16">
        <f t="shared" si="0"/>
        <v>0</v>
      </c>
    </row>
    <row r="12" spans="1:29" ht="15.75">
      <c r="A12" s="84">
        <f>Prezentace!A14</f>
        <v>16</v>
      </c>
      <c r="B12" s="71" t="str">
        <f>Prezentace!B14</f>
        <v>P</v>
      </c>
      <c r="C12" s="68" t="str">
        <f>Prezentace!C14</f>
        <v>Dvořák</v>
      </c>
      <c r="D12" s="78" t="str">
        <f>Prezentace!D14</f>
        <v>Vladislav</v>
      </c>
      <c r="E12" s="63"/>
      <c r="F12" s="6"/>
      <c r="G12" s="95"/>
      <c r="H12" s="6"/>
      <c r="I12" s="30"/>
      <c r="J12" s="100"/>
      <c r="K12" s="95"/>
      <c r="L12" s="6"/>
      <c r="M12" s="30"/>
      <c r="N12" s="10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0"/>
      <c r="AA12" s="35"/>
      <c r="AB12" s="2"/>
      <c r="AC12" s="16">
        <f t="shared" si="0"/>
        <v>0</v>
      </c>
    </row>
    <row r="13" spans="1:29" ht="15.75">
      <c r="A13" s="84">
        <f>Prezentace!A15</f>
        <v>27</v>
      </c>
      <c r="B13" s="71" t="str">
        <f>Prezentace!B15</f>
        <v>P</v>
      </c>
      <c r="C13" s="68" t="str">
        <f>Prezentace!C15</f>
        <v>Dvořák</v>
      </c>
      <c r="D13" s="78" t="str">
        <f>Prezentace!D15</f>
        <v>Jakub</v>
      </c>
      <c r="E13" s="63"/>
      <c r="F13" s="6"/>
      <c r="G13" s="95"/>
      <c r="H13" s="6"/>
      <c r="I13" s="30"/>
      <c r="J13" s="100"/>
      <c r="K13" s="95"/>
      <c r="L13" s="6"/>
      <c r="M13" s="30"/>
      <c r="N13" s="10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0"/>
      <c r="AA13" s="35"/>
      <c r="AB13" s="2"/>
      <c r="AC13" s="16">
        <f t="shared" si="0"/>
        <v>0</v>
      </c>
    </row>
    <row r="14" spans="1:29" ht="15.75">
      <c r="A14" s="84">
        <f>Prezentace!A16</f>
        <v>63</v>
      </c>
      <c r="B14" s="71" t="str">
        <f>Prezentace!B16</f>
        <v>P</v>
      </c>
      <c r="C14" s="68" t="str">
        <f>Prezentace!C16</f>
        <v>Dvořák</v>
      </c>
      <c r="D14" s="78" t="str">
        <f>Prezentace!D16</f>
        <v>Miloslav</v>
      </c>
      <c r="E14" s="63"/>
      <c r="F14" s="6"/>
      <c r="G14" s="95"/>
      <c r="H14" s="6"/>
      <c r="I14" s="30"/>
      <c r="J14" s="100"/>
      <c r="K14" s="95"/>
      <c r="L14" s="6"/>
      <c r="M14" s="30"/>
      <c r="N14" s="10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0"/>
      <c r="AA14" s="35"/>
      <c r="AB14" s="2"/>
      <c r="AC14" s="16">
        <f t="shared" si="0"/>
        <v>0</v>
      </c>
    </row>
    <row r="15" spans="1:29" ht="15.75">
      <c r="A15" s="84">
        <f>Prezentace!A17</f>
        <v>22</v>
      </c>
      <c r="B15" s="71" t="str">
        <f>Prezentace!B17</f>
        <v>P</v>
      </c>
      <c r="C15" s="68" t="str">
        <f>Prezentace!C17</f>
        <v>Fiala</v>
      </c>
      <c r="D15" s="78" t="str">
        <f>Prezentace!D17</f>
        <v>Miroslav</v>
      </c>
      <c r="E15" s="63"/>
      <c r="F15" s="7"/>
      <c r="G15" s="96"/>
      <c r="H15" s="7"/>
      <c r="I15" s="31"/>
      <c r="J15" s="101"/>
      <c r="K15" s="96"/>
      <c r="L15" s="7"/>
      <c r="M15" s="31"/>
      <c r="N15" s="10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1"/>
      <c r="AA15" s="36"/>
      <c r="AB15" s="2"/>
      <c r="AC15" s="16">
        <f t="shared" si="0"/>
        <v>0</v>
      </c>
    </row>
    <row r="16" spans="1:29" ht="15.75">
      <c r="A16" s="84">
        <f>Prezentace!A18</f>
        <v>8</v>
      </c>
      <c r="B16" s="71" t="str">
        <f>Prezentace!B18</f>
        <v>P</v>
      </c>
      <c r="C16" s="68" t="str">
        <f>Prezentace!C18</f>
        <v>Fridrichovský</v>
      </c>
      <c r="D16" s="78" t="str">
        <f>Prezentace!D18</f>
        <v>Roman</v>
      </c>
      <c r="E16" s="63"/>
      <c r="F16" s="6"/>
      <c r="G16" s="95"/>
      <c r="H16" s="6"/>
      <c r="I16" s="30"/>
      <c r="J16" s="100"/>
      <c r="K16" s="95"/>
      <c r="L16" s="6"/>
      <c r="M16" s="30"/>
      <c r="N16" s="10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0"/>
      <c r="AA16" s="35"/>
      <c r="AB16" s="2"/>
      <c r="AC16" s="16">
        <f t="shared" si="0"/>
        <v>0</v>
      </c>
    </row>
    <row r="17" spans="1:29" ht="15.75">
      <c r="A17" s="84">
        <f>Prezentace!A19</f>
        <v>1</v>
      </c>
      <c r="B17" s="71" t="str">
        <f>Prezentace!B19</f>
        <v>P</v>
      </c>
      <c r="C17" s="68" t="str">
        <f>Prezentace!C19</f>
        <v>Frolík</v>
      </c>
      <c r="D17" s="78" t="str">
        <f>Prezentace!D19</f>
        <v>Petr</v>
      </c>
      <c r="E17" s="63"/>
      <c r="F17" s="6"/>
      <c r="G17" s="95"/>
      <c r="H17" s="6"/>
      <c r="I17" s="30"/>
      <c r="J17" s="100"/>
      <c r="K17" s="95"/>
      <c r="L17" s="6"/>
      <c r="M17" s="30"/>
      <c r="N17" s="10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0"/>
      <c r="AA17" s="35"/>
      <c r="AB17" s="2"/>
      <c r="AC17" s="16">
        <f t="shared" si="0"/>
        <v>0</v>
      </c>
    </row>
    <row r="18" spans="1:29" ht="15.75">
      <c r="A18" s="84">
        <f>Prezentace!A20</f>
        <v>53</v>
      </c>
      <c r="B18" s="71" t="str">
        <f>Prezentace!B20</f>
        <v>P</v>
      </c>
      <c r="C18" s="68" t="str">
        <f>Prezentace!C20</f>
        <v>Fuksa</v>
      </c>
      <c r="D18" s="78" t="str">
        <f>Prezentace!D20</f>
        <v>Viktor</v>
      </c>
      <c r="E18" s="63"/>
      <c r="F18" s="6"/>
      <c r="G18" s="95"/>
      <c r="H18" s="6"/>
      <c r="I18" s="30"/>
      <c r="J18" s="100"/>
      <c r="K18" s="95"/>
      <c r="L18" s="6"/>
      <c r="M18" s="30"/>
      <c r="N18" s="10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0"/>
      <c r="AA18" s="35"/>
      <c r="AB18" s="2"/>
      <c r="AC18" s="16">
        <f t="shared" si="0"/>
        <v>0</v>
      </c>
    </row>
    <row r="19" spans="1:29" ht="15.75">
      <c r="A19" s="84">
        <f>Prezentace!A21</f>
        <v>35</v>
      </c>
      <c r="B19" s="71" t="str">
        <f>Prezentace!B21</f>
        <v>P</v>
      </c>
      <c r="C19" s="68" t="str">
        <f>Prezentace!C21</f>
        <v>Hamalčíková</v>
      </c>
      <c r="D19" s="78" t="str">
        <f>Prezentace!D21</f>
        <v>Veronika</v>
      </c>
      <c r="E19" s="63"/>
      <c r="F19" s="6"/>
      <c r="G19" s="95"/>
      <c r="H19" s="6"/>
      <c r="I19" s="30"/>
      <c r="J19" s="100"/>
      <c r="K19" s="95"/>
      <c r="L19" s="6"/>
      <c r="M19" s="30"/>
      <c r="N19" s="10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0"/>
      <c r="AA19" s="35"/>
      <c r="AB19" s="2"/>
      <c r="AC19" s="16">
        <f t="shared" si="0"/>
        <v>0</v>
      </c>
    </row>
    <row r="20" spans="1:29" ht="15.75">
      <c r="A20" s="84">
        <f>Prezentace!A22</f>
        <v>36</v>
      </c>
      <c r="B20" s="71" t="str">
        <f>Prezentace!B22</f>
        <v>PCC</v>
      </c>
      <c r="C20" s="68" t="str">
        <f>Prezentace!C22</f>
        <v>Hamalčíková</v>
      </c>
      <c r="D20" s="78" t="str">
        <f>Prezentace!D22</f>
        <v>Veronika</v>
      </c>
      <c r="E20" s="63"/>
      <c r="F20" s="6"/>
      <c r="G20" s="95"/>
      <c r="H20" s="6"/>
      <c r="I20" s="30"/>
      <c r="J20" s="100"/>
      <c r="K20" s="95"/>
      <c r="L20" s="6"/>
      <c r="M20" s="30"/>
      <c r="N20" s="10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0"/>
      <c r="AA20" s="35"/>
      <c r="AB20" s="2"/>
      <c r="AC20" s="16">
        <f t="shared" si="0"/>
        <v>0</v>
      </c>
    </row>
    <row r="21" spans="1:29" ht="15.75">
      <c r="A21" s="84">
        <f>Prezentace!A23</f>
        <v>18</v>
      </c>
      <c r="B21" s="71" t="str">
        <f>Prezentace!B23</f>
        <v>P</v>
      </c>
      <c r="C21" s="68" t="str">
        <f>Prezentace!C23</f>
        <v>Hátle</v>
      </c>
      <c r="D21" s="78" t="str">
        <f>Prezentace!D23</f>
        <v>Jan</v>
      </c>
      <c r="E21" s="63"/>
      <c r="F21" s="6"/>
      <c r="G21" s="95"/>
      <c r="H21" s="6"/>
      <c r="I21" s="30"/>
      <c r="J21" s="100"/>
      <c r="K21" s="95"/>
      <c r="L21" s="6"/>
      <c r="M21" s="30"/>
      <c r="N21" s="10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0"/>
      <c r="AA21" s="35"/>
      <c r="AB21" s="2"/>
      <c r="AC21" s="16">
        <f t="shared" si="0"/>
        <v>0</v>
      </c>
    </row>
    <row r="22" spans="1:29" ht="15.75">
      <c r="A22" s="84">
        <f>Prezentace!A24</f>
        <v>19</v>
      </c>
      <c r="B22" s="71" t="str">
        <f>Prezentace!B24</f>
        <v>PCC</v>
      </c>
      <c r="C22" s="68" t="str">
        <f>Prezentace!C24</f>
        <v>Hátle</v>
      </c>
      <c r="D22" s="78" t="str">
        <f>Prezentace!D24</f>
        <v>Jan</v>
      </c>
      <c r="E22" s="63"/>
      <c r="F22" s="6"/>
      <c r="G22" s="95"/>
      <c r="H22" s="6"/>
      <c r="I22" s="30"/>
      <c r="J22" s="100"/>
      <c r="K22" s="95"/>
      <c r="L22" s="6"/>
      <c r="M22" s="30"/>
      <c r="N22" s="10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0"/>
      <c r="AA22" s="35"/>
      <c r="AB22" s="2"/>
      <c r="AC22" s="16">
        <f t="shared" si="0"/>
        <v>0</v>
      </c>
    </row>
    <row r="23" spans="1:29" ht="15.75">
      <c r="A23" s="84">
        <f>Prezentace!A25</f>
        <v>43</v>
      </c>
      <c r="B23" s="71" t="str">
        <f>Prezentace!B25</f>
        <v>R</v>
      </c>
      <c r="C23" s="68" t="str">
        <f>Prezentace!C25</f>
        <v>Herceg</v>
      </c>
      <c r="D23" s="78" t="str">
        <f>Prezentace!D25</f>
        <v>Bohumil</v>
      </c>
      <c r="E23" s="63"/>
      <c r="F23" s="6"/>
      <c r="G23" s="95"/>
      <c r="H23" s="6"/>
      <c r="I23" s="30"/>
      <c r="J23" s="100"/>
      <c r="K23" s="95"/>
      <c r="L23" s="6"/>
      <c r="M23" s="30"/>
      <c r="N23" s="10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0"/>
      <c r="AA23" s="35"/>
      <c r="AB23" s="2"/>
      <c r="AC23" s="16">
        <f t="shared" si="0"/>
        <v>0</v>
      </c>
    </row>
    <row r="24" spans="1:29" ht="15.75">
      <c r="A24" s="84">
        <f>Prezentace!A26</f>
        <v>44</v>
      </c>
      <c r="B24" s="71" t="str">
        <f>Prezentace!B26</f>
        <v>PCC</v>
      </c>
      <c r="C24" s="68" t="str">
        <f>Prezentace!C26</f>
        <v>Herceg</v>
      </c>
      <c r="D24" s="78" t="str">
        <f>Prezentace!D26</f>
        <v>Bohumil</v>
      </c>
      <c r="E24" s="63"/>
      <c r="F24" s="6"/>
      <c r="G24" s="95"/>
      <c r="H24" s="6"/>
      <c r="I24" s="30"/>
      <c r="J24" s="100"/>
      <c r="K24" s="95"/>
      <c r="L24" s="6"/>
      <c r="M24" s="30"/>
      <c r="N24" s="10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0"/>
      <c r="AA24" s="35"/>
      <c r="AB24" s="2"/>
      <c r="AC24" s="16">
        <f t="shared" si="0"/>
        <v>0</v>
      </c>
    </row>
    <row r="25" spans="1:29" ht="15.75">
      <c r="A25" s="84">
        <f>Prezentace!A27</f>
        <v>54</v>
      </c>
      <c r="B25" s="71" t="str">
        <f>Prezentace!B27</f>
        <v>P</v>
      </c>
      <c r="C25" s="68" t="str">
        <f>Prezentace!C27</f>
        <v>Jelínek</v>
      </c>
      <c r="D25" s="78" t="str">
        <f>Prezentace!D27</f>
        <v>Antonín</v>
      </c>
      <c r="E25" s="63"/>
      <c r="F25" s="6"/>
      <c r="G25" s="95"/>
      <c r="H25" s="6"/>
      <c r="I25" s="30"/>
      <c r="J25" s="100"/>
      <c r="K25" s="95"/>
      <c r="L25" s="6"/>
      <c r="M25" s="30"/>
      <c r="N25" s="10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0"/>
      <c r="AA25" s="35"/>
      <c r="AB25" s="2"/>
      <c r="AC25" s="16">
        <f t="shared" si="0"/>
        <v>0</v>
      </c>
    </row>
    <row r="26" spans="1:29" ht="15.75">
      <c r="A26" s="84">
        <f>Prezentace!A28</f>
        <v>56</v>
      </c>
      <c r="B26" s="71" t="str">
        <f>Prezentace!B28</f>
        <v>PCC</v>
      </c>
      <c r="C26" s="68" t="str">
        <f>Prezentace!C28</f>
        <v>Jelínek</v>
      </c>
      <c r="D26" s="78" t="str">
        <f>Prezentace!D28</f>
        <v>Antonín</v>
      </c>
      <c r="E26" s="63"/>
      <c r="F26" s="6"/>
      <c r="G26" s="95"/>
      <c r="H26" s="6"/>
      <c r="I26" s="30"/>
      <c r="J26" s="100"/>
      <c r="K26" s="95"/>
      <c r="L26" s="6"/>
      <c r="M26" s="30"/>
      <c r="N26" s="10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0"/>
      <c r="AA26" s="35"/>
      <c r="AB26" s="2"/>
      <c r="AC26" s="16">
        <f t="shared" si="0"/>
        <v>0</v>
      </c>
    </row>
    <row r="27" spans="1:29" ht="15.75">
      <c r="A27" s="84">
        <f>Prezentace!A29</f>
        <v>55</v>
      </c>
      <c r="B27" s="71" t="str">
        <f>Prezentace!B29</f>
        <v>R</v>
      </c>
      <c r="C27" s="68" t="str">
        <f>Prezentace!C29</f>
        <v>Jelínek</v>
      </c>
      <c r="D27" s="78" t="str">
        <f>Prezentace!D29</f>
        <v>Antonín</v>
      </c>
      <c r="E27" s="63"/>
      <c r="F27" s="6"/>
      <c r="G27" s="95"/>
      <c r="H27" s="6"/>
      <c r="I27" s="30"/>
      <c r="J27" s="100"/>
      <c r="K27" s="95"/>
      <c r="L27" s="6"/>
      <c r="M27" s="30"/>
      <c r="N27" s="10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0"/>
      <c r="AA27" s="35"/>
      <c r="AB27" s="2"/>
      <c r="AC27" s="16">
        <f t="shared" si="0"/>
        <v>0</v>
      </c>
    </row>
    <row r="28" spans="1:29" ht="15.75">
      <c r="A28" s="84">
        <f>Prezentace!A30</f>
        <v>25</v>
      </c>
      <c r="B28" s="71" t="str">
        <f>Prezentace!B30</f>
        <v>P</v>
      </c>
      <c r="C28" s="68" t="str">
        <f>Prezentace!C30</f>
        <v>Jílek</v>
      </c>
      <c r="D28" s="78" t="str">
        <f>Prezentace!D30</f>
        <v>Milan</v>
      </c>
      <c r="E28" s="63"/>
      <c r="F28" s="6"/>
      <c r="G28" s="95"/>
      <c r="H28" s="6"/>
      <c r="I28" s="30"/>
      <c r="J28" s="100"/>
      <c r="K28" s="95"/>
      <c r="L28" s="6"/>
      <c r="M28" s="30"/>
      <c r="N28" s="10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0"/>
      <c r="AA28" s="35"/>
      <c r="AB28" s="2"/>
      <c r="AC28" s="16">
        <f t="shared" si="0"/>
        <v>0</v>
      </c>
    </row>
    <row r="29" spans="1:29" ht="15.75">
      <c r="A29" s="84">
        <f>Prezentace!A31</f>
        <v>28</v>
      </c>
      <c r="B29" s="71" t="str">
        <f>Prezentace!B31</f>
        <v>P</v>
      </c>
      <c r="C29" s="68" t="str">
        <f>Prezentace!C31</f>
        <v>Jírů</v>
      </c>
      <c r="D29" s="78" t="str">
        <f>Prezentace!D31</f>
        <v>Václav</v>
      </c>
      <c r="E29" s="63"/>
      <c r="F29" s="6"/>
      <c r="G29" s="95"/>
      <c r="H29" s="6"/>
      <c r="I29" s="30"/>
      <c r="J29" s="100"/>
      <c r="K29" s="95"/>
      <c r="L29" s="6"/>
      <c r="M29" s="30"/>
      <c r="N29" s="10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0"/>
      <c r="AA29" s="35"/>
      <c r="AB29" s="2"/>
      <c r="AC29" s="16">
        <f t="shared" si="0"/>
        <v>0</v>
      </c>
    </row>
    <row r="30" spans="1:29" ht="15.75">
      <c r="A30" s="84">
        <f>Prezentace!A32</f>
        <v>29</v>
      </c>
      <c r="B30" s="71" t="str">
        <f>Prezentace!B32</f>
        <v>PCC</v>
      </c>
      <c r="C30" s="68" t="str">
        <f>Prezentace!C32</f>
        <v>Jírů</v>
      </c>
      <c r="D30" s="78" t="str">
        <f>Prezentace!D32</f>
        <v>Václav</v>
      </c>
      <c r="E30" s="63"/>
      <c r="F30" s="6"/>
      <c r="G30" s="95"/>
      <c r="H30" s="6"/>
      <c r="I30" s="30"/>
      <c r="J30" s="100"/>
      <c r="K30" s="95"/>
      <c r="L30" s="6"/>
      <c r="M30" s="30"/>
      <c r="N30" s="10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0"/>
      <c r="AA30" s="35"/>
      <c r="AB30" s="2"/>
      <c r="AC30" s="16">
        <f t="shared" si="0"/>
        <v>0</v>
      </c>
    </row>
    <row r="31" spans="1:29" ht="15.75">
      <c r="A31" s="84">
        <f>Prezentace!A33</f>
        <v>40</v>
      </c>
      <c r="B31" s="71" t="str">
        <f>Prezentace!B33</f>
        <v>P</v>
      </c>
      <c r="C31" s="68" t="str">
        <f>Prezentace!C33</f>
        <v>Kadlec</v>
      </c>
      <c r="D31" s="78" t="str">
        <f>Prezentace!D33</f>
        <v>David</v>
      </c>
      <c r="E31" s="63"/>
      <c r="F31" s="6"/>
      <c r="G31" s="95"/>
      <c r="H31" s="6"/>
      <c r="I31" s="30"/>
      <c r="J31" s="100"/>
      <c r="K31" s="95"/>
      <c r="L31" s="6"/>
      <c r="M31" s="30"/>
      <c r="N31" s="10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0"/>
      <c r="AA31" s="35"/>
      <c r="AB31" s="2"/>
      <c r="AC31" s="16">
        <f t="shared" si="0"/>
        <v>0</v>
      </c>
    </row>
    <row r="32" spans="1:29" ht="15.75">
      <c r="A32" s="84">
        <f>Prezentace!A34</f>
        <v>68</v>
      </c>
      <c r="B32" s="71" t="str">
        <f>Prezentace!B34</f>
        <v>P</v>
      </c>
      <c r="C32" s="68" t="str">
        <f>Prezentace!C34</f>
        <v>Kališ</v>
      </c>
      <c r="D32" s="78" t="str">
        <f>Prezentace!D34</f>
        <v>Petr</v>
      </c>
      <c r="E32" s="63"/>
      <c r="F32" s="6"/>
      <c r="G32" s="95"/>
      <c r="H32" s="6"/>
      <c r="I32" s="30"/>
      <c r="J32" s="100"/>
      <c r="K32" s="95"/>
      <c r="L32" s="6"/>
      <c r="M32" s="30"/>
      <c r="N32" s="10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0"/>
      <c r="AA32" s="35"/>
      <c r="AB32" s="2"/>
      <c r="AC32" s="16">
        <f t="shared" si="0"/>
        <v>0</v>
      </c>
    </row>
    <row r="33" spans="1:29" ht="15.75">
      <c r="A33" s="84">
        <f>Prezentace!A35</f>
        <v>69</v>
      </c>
      <c r="B33" s="71" t="str">
        <f>Prezentace!B35</f>
        <v>R</v>
      </c>
      <c r="C33" s="68" t="str">
        <f>Prezentace!C35</f>
        <v>Kališ</v>
      </c>
      <c r="D33" s="78" t="str">
        <f>Prezentace!D35</f>
        <v>Petr</v>
      </c>
      <c r="E33" s="63"/>
      <c r="F33" s="6"/>
      <c r="G33" s="95"/>
      <c r="H33" s="6"/>
      <c r="I33" s="30"/>
      <c r="J33" s="100"/>
      <c r="K33" s="95"/>
      <c r="L33" s="6"/>
      <c r="M33" s="30"/>
      <c r="N33" s="10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0"/>
      <c r="AA33" s="35"/>
      <c r="AB33" s="2"/>
      <c r="AC33" s="16">
        <f t="shared" si="0"/>
        <v>0</v>
      </c>
    </row>
    <row r="34" spans="1:29" ht="15.75">
      <c r="A34" s="84">
        <f>Prezentace!A36</f>
        <v>70</v>
      </c>
      <c r="B34" s="71" t="str">
        <f>Prezentace!B36</f>
        <v>P</v>
      </c>
      <c r="C34" s="68" t="str">
        <f>Prezentace!C36</f>
        <v>Kališová</v>
      </c>
      <c r="D34" s="78" t="str">
        <f>Prezentace!D36</f>
        <v>Monika</v>
      </c>
      <c r="E34" s="63"/>
      <c r="F34" s="6"/>
      <c r="G34" s="95"/>
      <c r="H34" s="6"/>
      <c r="I34" s="30"/>
      <c r="J34" s="100"/>
      <c r="K34" s="95"/>
      <c r="L34" s="6"/>
      <c r="M34" s="30"/>
      <c r="N34" s="10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0"/>
      <c r="AA34" s="35"/>
      <c r="AB34" s="2"/>
      <c r="AC34" s="16">
        <f t="shared" si="0"/>
        <v>0</v>
      </c>
    </row>
    <row r="35" spans="1:29" ht="15.75">
      <c r="A35" s="84">
        <f>Prezentace!A37</f>
        <v>42</v>
      </c>
      <c r="B35" s="71" t="str">
        <f>Prezentace!B37</f>
        <v>P</v>
      </c>
      <c r="C35" s="68" t="str">
        <f>Prezentace!C37</f>
        <v>Koch</v>
      </c>
      <c r="D35" s="78" t="str">
        <f>Prezentace!D37</f>
        <v>Miroslav</v>
      </c>
      <c r="E35" s="63"/>
      <c r="F35" s="6"/>
      <c r="G35" s="95"/>
      <c r="H35" s="6"/>
      <c r="I35" s="30"/>
      <c r="J35" s="100"/>
      <c r="K35" s="95"/>
      <c r="L35" s="6"/>
      <c r="M35" s="30"/>
      <c r="N35" s="10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0"/>
      <c r="AA35" s="35"/>
      <c r="AB35" s="2"/>
      <c r="AC35" s="16">
        <f t="shared" si="0"/>
        <v>0</v>
      </c>
    </row>
    <row r="36" spans="1:29" ht="15.75">
      <c r="A36" s="84">
        <f>Prezentace!A38</f>
        <v>2</v>
      </c>
      <c r="B36" s="71" t="str">
        <f>Prezentace!B38</f>
        <v>P</v>
      </c>
      <c r="C36" s="68" t="str">
        <f>Prezentace!C38</f>
        <v>Koltai</v>
      </c>
      <c r="D36" s="78" t="str">
        <f>Prezentace!D38</f>
        <v>Pavel</v>
      </c>
      <c r="E36" s="63"/>
      <c r="F36" s="6"/>
      <c r="G36" s="95"/>
      <c r="H36" s="6"/>
      <c r="I36" s="30"/>
      <c r="J36" s="100"/>
      <c r="K36" s="95"/>
      <c r="L36" s="6"/>
      <c r="M36" s="30"/>
      <c r="N36" s="10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0"/>
      <c r="AA36" s="35"/>
      <c r="AB36" s="2"/>
      <c r="AC36" s="16">
        <f t="shared" si="0"/>
        <v>0</v>
      </c>
    </row>
    <row r="37" spans="1:29" ht="15.75">
      <c r="A37" s="84">
        <f>Prezentace!A39</f>
        <v>20</v>
      </c>
      <c r="B37" s="71" t="str">
        <f>Prezentace!B39</f>
        <v>P</v>
      </c>
      <c r="C37" s="68" t="str">
        <f>Prezentace!C39</f>
        <v>Konrád</v>
      </c>
      <c r="D37" s="78" t="str">
        <f>Prezentace!D39</f>
        <v>František</v>
      </c>
      <c r="E37" s="63"/>
      <c r="F37" s="6"/>
      <c r="G37" s="95"/>
      <c r="H37" s="6"/>
      <c r="I37" s="30"/>
      <c r="J37" s="100"/>
      <c r="K37" s="95"/>
      <c r="L37" s="6"/>
      <c r="M37" s="30"/>
      <c r="N37" s="10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0"/>
      <c r="AA37" s="35"/>
      <c r="AB37" s="2"/>
      <c r="AC37" s="16">
        <f t="shared" si="0"/>
        <v>0</v>
      </c>
    </row>
    <row r="38" spans="1:29" ht="15.75">
      <c r="A38" s="84">
        <f>Prezentace!A40</f>
        <v>45</v>
      </c>
      <c r="B38" s="71" t="str">
        <f>Prezentace!B40</f>
        <v>P</v>
      </c>
      <c r="C38" s="68" t="str">
        <f>Prezentace!C40</f>
        <v>Kostříž</v>
      </c>
      <c r="D38" s="78" t="str">
        <f>Prezentace!D40</f>
        <v>Jaroslav</v>
      </c>
      <c r="E38" s="63"/>
      <c r="F38" s="6"/>
      <c r="G38" s="95"/>
      <c r="H38" s="6"/>
      <c r="I38" s="30"/>
      <c r="J38" s="100"/>
      <c r="K38" s="95"/>
      <c r="L38" s="6"/>
      <c r="M38" s="30"/>
      <c r="N38" s="10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0"/>
      <c r="AA38" s="35"/>
      <c r="AB38" s="2"/>
      <c r="AC38" s="16">
        <f t="shared" si="0"/>
        <v>0</v>
      </c>
    </row>
    <row r="39" spans="1:29" ht="15.75">
      <c r="A39" s="84">
        <f>Prezentace!A41</f>
        <v>12</v>
      </c>
      <c r="B39" s="71" t="str">
        <f>Prezentace!B41</f>
        <v>P</v>
      </c>
      <c r="C39" s="68" t="str">
        <f>Prezentace!C41</f>
        <v>Krupica</v>
      </c>
      <c r="D39" s="78" t="str">
        <f>Prezentace!D41</f>
        <v>Ondřej</v>
      </c>
      <c r="E39" s="63"/>
      <c r="F39" s="6"/>
      <c r="G39" s="95"/>
      <c r="H39" s="6"/>
      <c r="I39" s="30"/>
      <c r="J39" s="100"/>
      <c r="K39" s="95"/>
      <c r="L39" s="6"/>
      <c r="M39" s="30"/>
      <c r="N39" s="10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0"/>
      <c r="AA39" s="35"/>
      <c r="AB39" s="2"/>
      <c r="AC39" s="16">
        <f t="shared" si="0"/>
        <v>0</v>
      </c>
    </row>
    <row r="40" spans="1:29" ht="15.75">
      <c r="A40" s="84">
        <f>Prezentace!A42</f>
        <v>32</v>
      </c>
      <c r="B40" s="71" t="str">
        <f>Prezentace!B42</f>
        <v>P</v>
      </c>
      <c r="C40" s="68" t="str">
        <f>Prezentace!C42</f>
        <v>Krupica</v>
      </c>
      <c r="D40" s="78" t="str">
        <f>Prezentace!D42</f>
        <v>Milan</v>
      </c>
      <c r="E40" s="63"/>
      <c r="F40" s="6"/>
      <c r="G40" s="95"/>
      <c r="H40" s="6"/>
      <c r="I40" s="30"/>
      <c r="J40" s="100"/>
      <c r="K40" s="95"/>
      <c r="L40" s="6"/>
      <c r="M40" s="30"/>
      <c r="N40" s="10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0"/>
      <c r="AA40" s="35"/>
      <c r="AB40" s="2"/>
      <c r="AC40" s="16">
        <f t="shared" si="0"/>
        <v>0</v>
      </c>
    </row>
    <row r="41" spans="1:29" ht="15.75">
      <c r="A41" s="84">
        <f>Prezentace!A43</f>
        <v>34</v>
      </c>
      <c r="B41" s="71" t="str">
        <f>Prezentace!B43</f>
        <v>PCC</v>
      </c>
      <c r="C41" s="68" t="str">
        <f>Prezentace!C43</f>
        <v>Krupica</v>
      </c>
      <c r="D41" s="78" t="str">
        <f>Prezentace!D43</f>
        <v>Milan</v>
      </c>
      <c r="E41" s="63"/>
      <c r="F41" s="6"/>
      <c r="G41" s="95"/>
      <c r="H41" s="6"/>
      <c r="I41" s="30"/>
      <c r="J41" s="100"/>
      <c r="K41" s="95"/>
      <c r="L41" s="6"/>
      <c r="M41" s="30"/>
      <c r="N41" s="10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0"/>
      <c r="AA41" s="35"/>
      <c r="AB41" s="2"/>
      <c r="AC41" s="16">
        <f t="shared" si="0"/>
        <v>0</v>
      </c>
    </row>
    <row r="42" spans="1:29" ht="15.75">
      <c r="A42" s="84">
        <f>Prezentace!A44</f>
        <v>33</v>
      </c>
      <c r="B42" s="71" t="str">
        <f>Prezentace!B44</f>
        <v>R</v>
      </c>
      <c r="C42" s="68" t="str">
        <f>Prezentace!C44</f>
        <v>Krupica</v>
      </c>
      <c r="D42" s="78" t="str">
        <f>Prezentace!D44</f>
        <v>Milan</v>
      </c>
      <c r="E42" s="63"/>
      <c r="F42" s="6"/>
      <c r="G42" s="95"/>
      <c r="H42" s="6"/>
      <c r="I42" s="30"/>
      <c r="J42" s="100"/>
      <c r="K42" s="95"/>
      <c r="L42" s="6"/>
      <c r="M42" s="30"/>
      <c r="N42" s="10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0"/>
      <c r="AA42" s="35"/>
      <c r="AB42" s="2"/>
      <c r="AC42" s="16">
        <f t="shared" si="0"/>
        <v>0</v>
      </c>
    </row>
    <row r="43" spans="1:29" ht="15.75">
      <c r="A43" s="84">
        <f>Prezentace!A45</f>
        <v>38</v>
      </c>
      <c r="B43" s="71" t="str">
        <f>Prezentace!B45</f>
        <v>P</v>
      </c>
      <c r="C43" s="68" t="str">
        <f>Prezentace!C45</f>
        <v>Kružík</v>
      </c>
      <c r="D43" s="78" t="str">
        <f>Prezentace!D45</f>
        <v>Jan</v>
      </c>
      <c r="E43" s="63"/>
      <c r="F43" s="6"/>
      <c r="G43" s="95"/>
      <c r="H43" s="6"/>
      <c r="I43" s="30"/>
      <c r="J43" s="100"/>
      <c r="K43" s="95"/>
      <c r="L43" s="6"/>
      <c r="M43" s="30"/>
      <c r="N43" s="10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0"/>
      <c r="AA43" s="35"/>
      <c r="AB43" s="2"/>
      <c r="AC43" s="16">
        <f t="shared" si="0"/>
        <v>0</v>
      </c>
    </row>
    <row r="44" spans="1:29" ht="15.75">
      <c r="A44" s="84">
        <f>Prezentace!A46</f>
        <v>39</v>
      </c>
      <c r="B44" s="71" t="str">
        <f>Prezentace!B46</f>
        <v>PCC</v>
      </c>
      <c r="C44" s="68" t="str">
        <f>Prezentace!C46</f>
        <v>Kružík</v>
      </c>
      <c r="D44" s="78" t="str">
        <f>Prezentace!D46</f>
        <v>Jan</v>
      </c>
      <c r="E44" s="63"/>
      <c r="F44" s="6"/>
      <c r="G44" s="95"/>
      <c r="H44" s="6"/>
      <c r="I44" s="30"/>
      <c r="J44" s="100"/>
      <c r="K44" s="95"/>
      <c r="L44" s="6"/>
      <c r="M44" s="30"/>
      <c r="N44" s="10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0"/>
      <c r="AA44" s="35"/>
      <c r="AB44" s="2"/>
      <c r="AC44" s="16">
        <f t="shared" si="0"/>
        <v>0</v>
      </c>
    </row>
    <row r="45" spans="1:29" ht="15.75">
      <c r="A45" s="84">
        <f>Prezentace!A47</f>
        <v>37</v>
      </c>
      <c r="B45" s="71" t="str">
        <f>Prezentace!B47</f>
        <v>P</v>
      </c>
      <c r="C45" s="68" t="str">
        <f>Prezentace!C47</f>
        <v>Kudláček</v>
      </c>
      <c r="D45" s="78" t="str">
        <f>Prezentace!D47</f>
        <v>František</v>
      </c>
      <c r="E45" s="63"/>
      <c r="F45" s="6"/>
      <c r="G45" s="95"/>
      <c r="H45" s="6"/>
      <c r="I45" s="30"/>
      <c r="J45" s="100"/>
      <c r="K45" s="95"/>
      <c r="L45" s="6"/>
      <c r="M45" s="30"/>
      <c r="N45" s="10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0"/>
      <c r="AA45" s="35"/>
      <c r="AB45" s="2"/>
      <c r="AC45" s="16">
        <f t="shared" si="0"/>
        <v>0</v>
      </c>
    </row>
    <row r="46" spans="1:29" ht="15.75">
      <c r="A46" s="84">
        <f>Prezentace!A48</f>
        <v>23</v>
      </c>
      <c r="B46" s="71" t="str">
        <f>Prezentace!B48</f>
        <v>P</v>
      </c>
      <c r="C46" s="68" t="str">
        <f>Prezentace!C48</f>
        <v>Machek</v>
      </c>
      <c r="D46" s="78" t="str">
        <f>Prezentace!D48</f>
        <v>Pavel</v>
      </c>
      <c r="E46" s="63"/>
      <c r="F46" s="6"/>
      <c r="G46" s="95"/>
      <c r="H46" s="6"/>
      <c r="I46" s="30"/>
      <c r="J46" s="100"/>
      <c r="K46" s="95"/>
      <c r="L46" s="6"/>
      <c r="M46" s="30"/>
      <c r="N46" s="10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0"/>
      <c r="AA46" s="35"/>
      <c r="AB46" s="2"/>
      <c r="AC46" s="16">
        <f t="shared" si="0"/>
        <v>0</v>
      </c>
    </row>
    <row r="47" spans="1:29" ht="15.75">
      <c r="A47" s="84">
        <f>Prezentace!A49</f>
        <v>71</v>
      </c>
      <c r="B47" s="71" t="str">
        <f>Prezentace!B49</f>
        <v>PCC</v>
      </c>
      <c r="C47" s="68" t="str">
        <f>Prezentace!C49</f>
        <v>Machek</v>
      </c>
      <c r="D47" s="78" t="str">
        <f>Prezentace!D49</f>
        <v>Pavel</v>
      </c>
      <c r="E47" s="63"/>
      <c r="F47" s="6"/>
      <c r="G47" s="95"/>
      <c r="H47" s="6"/>
      <c r="I47" s="30"/>
      <c r="J47" s="100"/>
      <c r="K47" s="95"/>
      <c r="L47" s="6"/>
      <c r="M47" s="30"/>
      <c r="N47" s="10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0"/>
      <c r="AA47" s="35"/>
      <c r="AB47" s="2"/>
      <c r="AC47" s="16">
        <f t="shared" si="0"/>
        <v>0</v>
      </c>
    </row>
    <row r="48" spans="1:29" ht="15.75">
      <c r="A48" s="84">
        <f>Prezentace!A50</f>
        <v>11</v>
      </c>
      <c r="B48" s="71" t="str">
        <f>Prezentace!B50</f>
        <v>P</v>
      </c>
      <c r="C48" s="68" t="str">
        <f>Prezentace!C50</f>
        <v>Marek</v>
      </c>
      <c r="D48" s="78" t="str">
        <f>Prezentace!D50</f>
        <v>Petr</v>
      </c>
      <c r="E48" s="63"/>
      <c r="F48" s="6"/>
      <c r="G48" s="95"/>
      <c r="H48" s="6"/>
      <c r="I48" s="30"/>
      <c r="J48" s="100"/>
      <c r="K48" s="95"/>
      <c r="L48" s="6"/>
      <c r="M48" s="30"/>
      <c r="N48" s="10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0"/>
      <c r="AA48" s="35"/>
      <c r="AB48" s="2"/>
      <c r="AC48" s="16">
        <f t="shared" si="0"/>
        <v>0</v>
      </c>
    </row>
    <row r="49" spans="1:29" ht="15.75">
      <c r="A49" s="84">
        <f>Prezentace!A51</f>
        <v>15</v>
      </c>
      <c r="B49" s="71" t="str">
        <f>Prezentace!B51</f>
        <v>P</v>
      </c>
      <c r="C49" s="68" t="str">
        <f>Prezentace!C51</f>
        <v>Maštera</v>
      </c>
      <c r="D49" s="78" t="str">
        <f>Prezentace!D51</f>
        <v>Aleš</v>
      </c>
      <c r="E49" s="63"/>
      <c r="F49" s="6"/>
      <c r="G49" s="95"/>
      <c r="H49" s="6"/>
      <c r="I49" s="30"/>
      <c r="J49" s="100"/>
      <c r="K49" s="95"/>
      <c r="L49" s="6"/>
      <c r="M49" s="30"/>
      <c r="N49" s="10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0"/>
      <c r="AA49" s="35"/>
      <c r="AB49" s="2"/>
      <c r="AC49" s="16">
        <f t="shared" si="0"/>
        <v>0</v>
      </c>
    </row>
    <row r="50" spans="1:29" ht="15.75">
      <c r="A50" s="84">
        <f>Prezentace!A52</f>
        <v>10</v>
      </c>
      <c r="B50" s="71" t="str">
        <f>Prezentace!B52</f>
        <v>P</v>
      </c>
      <c r="C50" s="68" t="str">
        <f>Prezentace!C52</f>
        <v>Matějka</v>
      </c>
      <c r="D50" s="78" t="str">
        <f>Prezentace!D52</f>
        <v>Milan</v>
      </c>
      <c r="E50" s="63"/>
      <c r="F50" s="6"/>
      <c r="G50" s="95"/>
      <c r="H50" s="6"/>
      <c r="I50" s="30"/>
      <c r="J50" s="100"/>
      <c r="K50" s="95"/>
      <c r="L50" s="6"/>
      <c r="M50" s="30"/>
      <c r="N50" s="10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0"/>
      <c r="AA50" s="35"/>
      <c r="AB50" s="2"/>
      <c r="AC50" s="16">
        <f t="shared" si="0"/>
        <v>0</v>
      </c>
    </row>
    <row r="51" spans="1:29" ht="15.75">
      <c r="A51" s="84">
        <f>Prezentace!A53</f>
        <v>13</v>
      </c>
      <c r="B51" s="71" t="str">
        <f>Prezentace!B53</f>
        <v>P</v>
      </c>
      <c r="C51" s="68" t="str">
        <f>Prezentace!C53</f>
        <v>Mesároš</v>
      </c>
      <c r="D51" s="78" t="str">
        <f>Prezentace!D53</f>
        <v>Ondřej</v>
      </c>
      <c r="E51" s="66"/>
      <c r="F51" s="6"/>
      <c r="G51" s="95"/>
      <c r="H51" s="6"/>
      <c r="I51" s="30"/>
      <c r="J51" s="100"/>
      <c r="K51" s="95"/>
      <c r="L51" s="6"/>
      <c r="M51" s="30"/>
      <c r="N51" s="10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0"/>
      <c r="AA51" s="35"/>
      <c r="AB51" s="2"/>
      <c r="AC51" s="16">
        <f t="shared" si="0"/>
        <v>0</v>
      </c>
    </row>
    <row r="52" spans="1:29" ht="15.75">
      <c r="A52" s="84">
        <f>Prezentace!A54</f>
        <v>30</v>
      </c>
      <c r="B52" s="71" t="str">
        <f>Prezentace!B54</f>
        <v>P</v>
      </c>
      <c r="C52" s="68" t="str">
        <f>Prezentace!C54</f>
        <v>Mesároš</v>
      </c>
      <c r="D52" s="78" t="str">
        <f>Prezentace!D54</f>
        <v>Štefan</v>
      </c>
      <c r="E52" s="66"/>
      <c r="F52" s="6"/>
      <c r="G52" s="95"/>
      <c r="H52" s="6"/>
      <c r="I52" s="30"/>
      <c r="J52" s="100"/>
      <c r="K52" s="95"/>
      <c r="L52" s="6"/>
      <c r="M52" s="30"/>
      <c r="N52" s="10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0"/>
      <c r="AA52" s="35"/>
      <c r="AB52" s="2"/>
      <c r="AC52" s="16">
        <f t="shared" si="0"/>
        <v>0</v>
      </c>
    </row>
    <row r="53" spans="1:29" ht="15.75">
      <c r="A53" s="84">
        <f>Prezentace!A55</f>
        <v>14</v>
      </c>
      <c r="B53" s="71" t="str">
        <f>Prezentace!B55</f>
        <v>PCC</v>
      </c>
      <c r="C53" s="68" t="str">
        <f>Prezentace!C55</f>
        <v>Mesároš</v>
      </c>
      <c r="D53" s="78" t="str">
        <f>Prezentace!D55</f>
        <v>Ondřej</v>
      </c>
      <c r="E53" s="66"/>
      <c r="F53" s="6"/>
      <c r="G53" s="95"/>
      <c r="H53" s="6"/>
      <c r="I53" s="30"/>
      <c r="J53" s="100"/>
      <c r="K53" s="95"/>
      <c r="L53" s="6"/>
      <c r="M53" s="30"/>
      <c r="N53" s="10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0"/>
      <c r="AA53" s="35"/>
      <c r="AB53" s="2"/>
      <c r="AC53" s="16">
        <f t="shared" si="0"/>
        <v>0</v>
      </c>
    </row>
    <row r="54" spans="1:29" ht="15.75">
      <c r="A54" s="84">
        <f>Prezentace!A56</f>
        <v>31</v>
      </c>
      <c r="B54" s="71" t="str">
        <f>Prezentace!B56</f>
        <v>PCC</v>
      </c>
      <c r="C54" s="68" t="str">
        <f>Prezentace!C56</f>
        <v>Mesároš</v>
      </c>
      <c r="D54" s="78" t="str">
        <f>Prezentace!D56</f>
        <v>Štefan</v>
      </c>
      <c r="E54" s="66"/>
      <c r="F54" s="6"/>
      <c r="G54" s="95"/>
      <c r="H54" s="6"/>
      <c r="I54" s="30"/>
      <c r="J54" s="100"/>
      <c r="K54" s="95"/>
      <c r="L54" s="6"/>
      <c r="M54" s="30"/>
      <c r="N54" s="10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0"/>
      <c r="AA54" s="35"/>
      <c r="AB54" s="2"/>
      <c r="AC54" s="16">
        <f t="shared" si="0"/>
        <v>0</v>
      </c>
    </row>
    <row r="55" spans="1:29" ht="15.75">
      <c r="A55" s="84">
        <f>Prezentace!A57</f>
        <v>46</v>
      </c>
      <c r="B55" s="71" t="str">
        <f>Prezentace!B57</f>
        <v>P</v>
      </c>
      <c r="C55" s="68" t="str">
        <f>Prezentace!C57</f>
        <v>Mironiuk</v>
      </c>
      <c r="D55" s="78" t="str">
        <f>Prezentace!D57</f>
        <v>Zdeněk</v>
      </c>
      <c r="E55" s="66"/>
      <c r="F55" s="6"/>
      <c r="G55" s="95"/>
      <c r="H55" s="6"/>
      <c r="I55" s="30"/>
      <c r="J55" s="100"/>
      <c r="K55" s="95"/>
      <c r="L55" s="6"/>
      <c r="M55" s="30"/>
      <c r="N55" s="10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0"/>
      <c r="AA55" s="35"/>
      <c r="AB55" s="2"/>
      <c r="AC55" s="16">
        <f t="shared" si="0"/>
        <v>0</v>
      </c>
    </row>
    <row r="56" spans="1:29" ht="15.75">
      <c r="A56" s="84">
        <f>Prezentace!A58</f>
        <v>47</v>
      </c>
      <c r="B56" s="71" t="str">
        <f>Prezentace!B58</f>
        <v>R</v>
      </c>
      <c r="C56" s="68" t="str">
        <f>Prezentace!C58</f>
        <v>Mironiuk</v>
      </c>
      <c r="D56" s="78" t="str">
        <f>Prezentace!D58</f>
        <v>Zdeněk</v>
      </c>
      <c r="E56" s="66"/>
      <c r="F56" s="6"/>
      <c r="G56" s="95"/>
      <c r="H56" s="6"/>
      <c r="I56" s="30"/>
      <c r="J56" s="100"/>
      <c r="K56" s="95"/>
      <c r="L56" s="6"/>
      <c r="M56" s="30"/>
      <c r="N56" s="10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0"/>
      <c r="AA56" s="35"/>
      <c r="AB56" s="2"/>
      <c r="AC56" s="16">
        <f t="shared" si="0"/>
        <v>0</v>
      </c>
    </row>
    <row r="57" spans="1:29" ht="15.75">
      <c r="A57" s="84">
        <f>Prezentace!A59</f>
        <v>48</v>
      </c>
      <c r="B57" s="71" t="str">
        <f>Prezentace!B59</f>
        <v>P</v>
      </c>
      <c r="C57" s="68" t="str">
        <f>Prezentace!C59</f>
        <v>Pechová</v>
      </c>
      <c r="D57" s="78" t="str">
        <f>Prezentace!D59</f>
        <v>Hana</v>
      </c>
      <c r="E57" s="66"/>
      <c r="F57" s="6"/>
      <c r="G57" s="95"/>
      <c r="H57" s="6"/>
      <c r="I57" s="30"/>
      <c r="J57" s="100"/>
      <c r="K57" s="95"/>
      <c r="L57" s="6"/>
      <c r="M57" s="30"/>
      <c r="N57" s="10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0"/>
      <c r="AA57" s="35"/>
      <c r="AB57" s="2"/>
      <c r="AC57" s="16">
        <f t="shared" si="0"/>
        <v>0</v>
      </c>
    </row>
    <row r="58" spans="1:29" ht="15.75">
      <c r="A58" s="84">
        <f>Prezentace!A60</f>
        <v>49</v>
      </c>
      <c r="B58" s="71" t="str">
        <f>Prezentace!B60</f>
        <v>R</v>
      </c>
      <c r="C58" s="68" t="str">
        <f>Prezentace!C60</f>
        <v>Pechová</v>
      </c>
      <c r="D58" s="78" t="str">
        <f>Prezentace!D60</f>
        <v>Hana</v>
      </c>
      <c r="E58" s="66"/>
      <c r="F58" s="6"/>
      <c r="G58" s="95"/>
      <c r="H58" s="6"/>
      <c r="I58" s="30"/>
      <c r="J58" s="100"/>
      <c r="K58" s="95"/>
      <c r="L58" s="6"/>
      <c r="M58" s="30"/>
      <c r="N58" s="10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0"/>
      <c r="AA58" s="35"/>
      <c r="AB58" s="2"/>
      <c r="AC58" s="16">
        <f t="shared" si="0"/>
        <v>0</v>
      </c>
    </row>
    <row r="59" spans="1:29" ht="15.75">
      <c r="A59" s="84">
        <f>Prezentace!A61</f>
        <v>26</v>
      </c>
      <c r="B59" s="71" t="str">
        <f>Prezentace!B61</f>
        <v>P</v>
      </c>
      <c r="C59" s="68" t="str">
        <f>Prezentace!C61</f>
        <v>Petržílka</v>
      </c>
      <c r="D59" s="78" t="str">
        <f>Prezentace!D61</f>
        <v>Miloslav</v>
      </c>
      <c r="E59" s="66"/>
      <c r="F59" s="6"/>
      <c r="G59" s="95"/>
      <c r="H59" s="6"/>
      <c r="I59" s="30"/>
      <c r="J59" s="100"/>
      <c r="K59" s="95"/>
      <c r="L59" s="6"/>
      <c r="M59" s="30"/>
      <c r="N59" s="10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0"/>
      <c r="AA59" s="35"/>
      <c r="AB59" s="2"/>
      <c r="AC59" s="16">
        <f t="shared" si="0"/>
        <v>0</v>
      </c>
    </row>
    <row r="60" spans="1:29" ht="15.75">
      <c r="A60" s="84">
        <f>Prezentace!A62</f>
        <v>62</v>
      </c>
      <c r="B60" s="71" t="str">
        <f>Prezentace!B62</f>
        <v>P</v>
      </c>
      <c r="C60" s="68" t="str">
        <f>Prezentace!C62</f>
        <v>Pražáková</v>
      </c>
      <c r="D60" s="78" t="str">
        <f>Prezentace!D62</f>
        <v>Lenka</v>
      </c>
      <c r="E60" s="66"/>
      <c r="F60" s="6"/>
      <c r="G60" s="95"/>
      <c r="H60" s="6"/>
      <c r="I60" s="30"/>
      <c r="J60" s="100"/>
      <c r="K60" s="95"/>
      <c r="L60" s="6"/>
      <c r="M60" s="30"/>
      <c r="N60" s="10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0"/>
      <c r="AA60" s="35"/>
      <c r="AB60" s="2"/>
      <c r="AC60" s="16">
        <f t="shared" si="0"/>
        <v>0</v>
      </c>
    </row>
    <row r="61" spans="1:29" ht="15.75">
      <c r="A61" s="84">
        <f>Prezentace!A63</f>
        <v>3</v>
      </c>
      <c r="B61" s="71" t="str">
        <f>Prezentace!B63</f>
        <v>P</v>
      </c>
      <c r="C61" s="68" t="str">
        <f>Prezentace!C63</f>
        <v>Seitl</v>
      </c>
      <c r="D61" s="78" t="str">
        <f>Prezentace!D63</f>
        <v>Aleš</v>
      </c>
      <c r="E61" s="66"/>
      <c r="F61" s="6"/>
      <c r="G61" s="95"/>
      <c r="H61" s="6"/>
      <c r="I61" s="30"/>
      <c r="J61" s="100"/>
      <c r="K61" s="95"/>
      <c r="L61" s="6"/>
      <c r="M61" s="30"/>
      <c r="N61" s="10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0"/>
      <c r="AA61" s="35"/>
      <c r="AB61" s="2"/>
      <c r="AC61" s="16">
        <f t="shared" si="0"/>
        <v>0</v>
      </c>
    </row>
    <row r="62" spans="1:29" ht="15.75">
      <c r="A62" s="84">
        <f>Prezentace!A64</f>
        <v>65</v>
      </c>
      <c r="B62" s="71" t="str">
        <f>Prezentace!B64</f>
        <v>P</v>
      </c>
      <c r="C62" s="68" t="str">
        <f>Prezentace!C64</f>
        <v>Seitl</v>
      </c>
      <c r="D62" s="78" t="str">
        <f>Prezentace!D64</f>
        <v>Karel</v>
      </c>
      <c r="E62" s="66"/>
      <c r="F62" s="6"/>
      <c r="G62" s="95"/>
      <c r="H62" s="6"/>
      <c r="I62" s="30"/>
      <c r="J62" s="100"/>
      <c r="K62" s="95"/>
      <c r="L62" s="6"/>
      <c r="M62" s="30"/>
      <c r="N62" s="10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0"/>
      <c r="AA62" s="35"/>
      <c r="AB62" s="2"/>
      <c r="AC62" s="16">
        <f t="shared" si="0"/>
        <v>0</v>
      </c>
    </row>
    <row r="63" spans="1:29" ht="15.75">
      <c r="A63" s="84">
        <f>Prezentace!A65</f>
        <v>4</v>
      </c>
      <c r="B63" s="71" t="str">
        <f>Prezentace!B65</f>
        <v>R</v>
      </c>
      <c r="C63" s="68" t="str">
        <f>Prezentace!C65</f>
        <v>Seitl</v>
      </c>
      <c r="D63" s="78" t="str">
        <f>Prezentace!D65</f>
        <v>Aleš</v>
      </c>
      <c r="E63" s="66"/>
      <c r="F63" s="6"/>
      <c r="G63" s="95"/>
      <c r="H63" s="6"/>
      <c r="I63" s="30"/>
      <c r="J63" s="100"/>
      <c r="K63" s="95"/>
      <c r="L63" s="6"/>
      <c r="M63" s="30"/>
      <c r="N63" s="10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0"/>
      <c r="AA63" s="35"/>
      <c r="AB63" s="2"/>
      <c r="AC63" s="16">
        <f t="shared" si="0"/>
        <v>0</v>
      </c>
    </row>
    <row r="64" spans="1:29" ht="15.75">
      <c r="A64" s="84">
        <f>Prezentace!A66</f>
        <v>64</v>
      </c>
      <c r="B64" s="71" t="str">
        <f>Prezentace!B66</f>
        <v>P</v>
      </c>
      <c r="C64" s="68" t="str">
        <f>Prezentace!C66</f>
        <v>Seitlová</v>
      </c>
      <c r="D64" s="78" t="str">
        <f>Prezentace!D66</f>
        <v>Monika</v>
      </c>
      <c r="E64" s="66"/>
      <c r="F64" s="6"/>
      <c r="G64" s="95"/>
      <c r="H64" s="6"/>
      <c r="I64" s="30"/>
      <c r="J64" s="100"/>
      <c r="K64" s="95"/>
      <c r="L64" s="6"/>
      <c r="M64" s="30"/>
      <c r="N64" s="10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0"/>
      <c r="AA64" s="35"/>
      <c r="AB64" s="2"/>
      <c r="AC64" s="16">
        <f t="shared" si="0"/>
        <v>0</v>
      </c>
    </row>
    <row r="65" spans="1:29" ht="15.75">
      <c r="A65" s="84">
        <f>Prezentace!A67</f>
        <v>24</v>
      </c>
      <c r="B65" s="71" t="str">
        <f>Prezentace!B67</f>
        <v>P</v>
      </c>
      <c r="C65" s="68" t="str">
        <f>Prezentace!C67</f>
        <v>Smejkal</v>
      </c>
      <c r="D65" s="78" t="str">
        <f>Prezentace!D67</f>
        <v>Martin</v>
      </c>
      <c r="E65" s="66"/>
      <c r="F65" s="6"/>
      <c r="G65" s="95"/>
      <c r="H65" s="6"/>
      <c r="I65" s="30"/>
      <c r="J65" s="100"/>
      <c r="K65" s="95"/>
      <c r="L65" s="6"/>
      <c r="M65" s="30"/>
      <c r="N65" s="10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0"/>
      <c r="AA65" s="35"/>
      <c r="AB65" s="2"/>
      <c r="AC65" s="16">
        <f t="shared" si="0"/>
        <v>0</v>
      </c>
    </row>
    <row r="66" spans="1:29" ht="15.75">
      <c r="A66" s="84">
        <f>Prezentace!A68</f>
        <v>50</v>
      </c>
      <c r="B66" s="71" t="str">
        <f>Prezentace!B68</f>
        <v>P</v>
      </c>
      <c r="C66" s="68" t="str">
        <f>Prezentace!C68</f>
        <v>Sokolík</v>
      </c>
      <c r="D66" s="78" t="str">
        <f>Prezentace!D68</f>
        <v>Jaroslav</v>
      </c>
      <c r="E66" s="66"/>
      <c r="F66" s="6"/>
      <c r="G66" s="95"/>
      <c r="H66" s="6"/>
      <c r="I66" s="30"/>
      <c r="J66" s="100"/>
      <c r="K66" s="95"/>
      <c r="L66" s="6"/>
      <c r="M66" s="30"/>
      <c r="N66" s="10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0"/>
      <c r="AA66" s="35"/>
      <c r="AB66" s="2"/>
      <c r="AC66" s="16">
        <f t="shared" si="0"/>
        <v>0</v>
      </c>
    </row>
    <row r="67" spans="1:29" ht="15.75">
      <c r="A67" s="84">
        <f>Prezentace!A69</f>
        <v>41</v>
      </c>
      <c r="B67" s="71" t="str">
        <f>Prezentace!B69</f>
        <v>P</v>
      </c>
      <c r="C67" s="68" t="str">
        <f>Prezentace!C69</f>
        <v>Švec</v>
      </c>
      <c r="D67" s="78" t="str">
        <f>Prezentace!D69</f>
        <v>Jaroslav</v>
      </c>
      <c r="E67" s="66"/>
      <c r="F67" s="6"/>
      <c r="G67" s="95"/>
      <c r="H67" s="6"/>
      <c r="I67" s="30"/>
      <c r="J67" s="100"/>
      <c r="K67" s="95"/>
      <c r="L67" s="6"/>
      <c r="M67" s="30"/>
      <c r="N67" s="10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0"/>
      <c r="AA67" s="35"/>
      <c r="AB67" s="2"/>
      <c r="AC67" s="16">
        <f t="shared" si="0"/>
        <v>0</v>
      </c>
    </row>
    <row r="68" spans="1:29" ht="15.75">
      <c r="A68" s="84">
        <f>Prezentace!A70</f>
        <v>17</v>
      </c>
      <c r="B68" s="71" t="str">
        <f>Prezentace!B70</f>
        <v>P</v>
      </c>
      <c r="C68" s="68" t="str">
        <f>Prezentace!C70</f>
        <v>Tesař</v>
      </c>
      <c r="D68" s="78" t="str">
        <f>Prezentace!D70</f>
        <v>Bohumil</v>
      </c>
      <c r="E68" s="66"/>
      <c r="F68" s="6"/>
      <c r="G68" s="95"/>
      <c r="H68" s="6"/>
      <c r="I68" s="30"/>
      <c r="J68" s="100"/>
      <c r="K68" s="95"/>
      <c r="L68" s="6"/>
      <c r="M68" s="30"/>
      <c r="N68" s="10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0"/>
      <c r="AA68" s="35"/>
      <c r="AB68" s="2"/>
      <c r="AC68" s="16">
        <f t="shared" si="0"/>
        <v>0</v>
      </c>
    </row>
    <row r="69" spans="1:29" ht="15.75">
      <c r="A69" s="84">
        <f>Prezentace!A71</f>
        <v>52</v>
      </c>
      <c r="B69" s="71" t="str">
        <f>Prezentace!B71</f>
        <v>P</v>
      </c>
      <c r="C69" s="68" t="str">
        <f>Prezentace!C71</f>
        <v>Vaněk</v>
      </c>
      <c r="D69" s="78" t="str">
        <f>Prezentace!D71</f>
        <v>Josef</v>
      </c>
      <c r="E69" s="66"/>
      <c r="F69" s="6"/>
      <c r="G69" s="95"/>
      <c r="H69" s="6"/>
      <c r="I69" s="30"/>
      <c r="J69" s="100"/>
      <c r="K69" s="95"/>
      <c r="L69" s="6"/>
      <c r="M69" s="30"/>
      <c r="N69" s="10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0"/>
      <c r="AA69" s="35"/>
      <c r="AB69" s="2"/>
      <c r="AC69" s="16">
        <f aca="true" t="shared" si="1" ref="AC69:AC98">SUM(E69:AA69)-AB69</f>
        <v>0</v>
      </c>
    </row>
    <row r="70" spans="1:29" ht="15.75">
      <c r="A70" s="84">
        <f>Prezentace!A72</f>
        <v>7</v>
      </c>
      <c r="B70" s="71" t="str">
        <f>Prezentace!B72</f>
        <v>P</v>
      </c>
      <c r="C70" s="68" t="str">
        <f>Prezentace!C72</f>
        <v>Vejslík</v>
      </c>
      <c r="D70" s="78" t="str">
        <f>Prezentace!D72</f>
        <v>Vladimír</v>
      </c>
      <c r="E70" s="66"/>
      <c r="F70" s="6"/>
      <c r="G70" s="95"/>
      <c r="H70" s="6"/>
      <c r="I70" s="30"/>
      <c r="J70" s="100"/>
      <c r="K70" s="95"/>
      <c r="L70" s="6"/>
      <c r="M70" s="30"/>
      <c r="N70" s="10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0"/>
      <c r="AA70" s="35"/>
      <c r="AB70" s="2"/>
      <c r="AC70" s="16">
        <f t="shared" si="1"/>
        <v>0</v>
      </c>
    </row>
    <row r="71" spans="1:29" ht="15.75">
      <c r="A71" s="84">
        <f>Prezentace!A73</f>
        <v>9</v>
      </c>
      <c r="B71" s="71" t="str">
        <f>Prezentace!B73</f>
        <v>P</v>
      </c>
      <c r="C71" s="68" t="str">
        <f>Prezentace!C73</f>
        <v>Wrzecionko</v>
      </c>
      <c r="D71" s="78" t="str">
        <f>Prezentace!D73</f>
        <v>Albert</v>
      </c>
      <c r="E71" s="66"/>
      <c r="F71" s="6"/>
      <c r="G71" s="95"/>
      <c r="H71" s="6"/>
      <c r="I71" s="30"/>
      <c r="J71" s="100"/>
      <c r="K71" s="95"/>
      <c r="L71" s="6"/>
      <c r="M71" s="30"/>
      <c r="N71" s="10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35"/>
      <c r="AB71" s="2"/>
      <c r="AC71" s="16">
        <f t="shared" si="1"/>
        <v>0</v>
      </c>
    </row>
    <row r="72" spans="1:29" ht="15.75">
      <c r="A72" s="84">
        <f>Prezentace!A74</f>
        <v>5</v>
      </c>
      <c r="B72" s="71" t="str">
        <f>Prezentace!B74</f>
        <v>P</v>
      </c>
      <c r="C72" s="68" t="str">
        <f>Prezentace!C74</f>
        <v>Získal</v>
      </c>
      <c r="D72" s="78" t="str">
        <f>Prezentace!D74</f>
        <v>Karel</v>
      </c>
      <c r="E72" s="66"/>
      <c r="F72" s="6"/>
      <c r="G72" s="95"/>
      <c r="H72" s="6"/>
      <c r="I72" s="30"/>
      <c r="J72" s="100"/>
      <c r="K72" s="95"/>
      <c r="L72" s="6"/>
      <c r="M72" s="30"/>
      <c r="N72" s="10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0"/>
      <c r="AA72" s="35"/>
      <c r="AB72" s="2"/>
      <c r="AC72" s="16">
        <f t="shared" si="1"/>
        <v>0</v>
      </c>
    </row>
    <row r="73" spans="1:29" ht="15.75">
      <c r="A73" s="84">
        <f>Prezentace!A75</f>
        <v>6</v>
      </c>
      <c r="B73" s="71" t="str">
        <f>Prezentace!B75</f>
        <v>R</v>
      </c>
      <c r="C73" s="68" t="str">
        <f>Prezentace!C75</f>
        <v>Získal</v>
      </c>
      <c r="D73" s="78" t="str">
        <f>Prezentace!D75</f>
        <v>Karel</v>
      </c>
      <c r="E73" s="66"/>
      <c r="F73" s="6"/>
      <c r="G73" s="95"/>
      <c r="H73" s="6"/>
      <c r="I73" s="30"/>
      <c r="J73" s="100"/>
      <c r="K73" s="95"/>
      <c r="L73" s="6"/>
      <c r="M73" s="30"/>
      <c r="N73" s="10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0"/>
      <c r="AA73" s="35"/>
      <c r="AB73" s="2"/>
      <c r="AC73" s="16">
        <f t="shared" si="1"/>
        <v>0</v>
      </c>
    </row>
    <row r="74" spans="1:29" ht="15.75">
      <c r="A74" s="84">
        <f>Prezentace!A76</f>
        <v>21</v>
      </c>
      <c r="B74" s="71" t="str">
        <f>Prezentace!B76</f>
        <v>P</v>
      </c>
      <c r="C74" s="68" t="str">
        <f>Prezentace!C76</f>
        <v>Žemlička</v>
      </c>
      <c r="D74" s="78" t="str">
        <f>Prezentace!D76</f>
        <v>Ladislav</v>
      </c>
      <c r="E74" s="66"/>
      <c r="F74" s="6"/>
      <c r="G74" s="95"/>
      <c r="H74" s="6"/>
      <c r="I74" s="30"/>
      <c r="J74" s="100"/>
      <c r="K74" s="95"/>
      <c r="L74" s="6"/>
      <c r="M74" s="30"/>
      <c r="N74" s="10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0"/>
      <c r="AA74" s="35"/>
      <c r="AB74" s="2"/>
      <c r="AC74" s="16">
        <f t="shared" si="1"/>
        <v>0</v>
      </c>
    </row>
    <row r="75" spans="1:29" ht="15.75">
      <c r="A75" s="84">
        <f>Prezentace!A77</f>
        <v>72</v>
      </c>
      <c r="B75" s="71" t="str">
        <f>Prezentace!B77</f>
        <v>P</v>
      </c>
      <c r="C75" s="68" t="str">
        <f>Prezentace!C77</f>
        <v>Žemličková</v>
      </c>
      <c r="D75" s="78" t="str">
        <f>Prezentace!D77</f>
        <v>Marie</v>
      </c>
      <c r="E75" s="66"/>
      <c r="F75" s="6"/>
      <c r="G75" s="95"/>
      <c r="H75" s="6"/>
      <c r="I75" s="30"/>
      <c r="J75" s="100"/>
      <c r="K75" s="95"/>
      <c r="L75" s="6"/>
      <c r="M75" s="30"/>
      <c r="N75" s="10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0"/>
      <c r="AA75" s="35"/>
      <c r="AB75" s="2"/>
      <c r="AC75" s="16">
        <f t="shared" si="1"/>
        <v>0</v>
      </c>
    </row>
    <row r="76" spans="1:29" ht="15.75">
      <c r="A76" s="84">
        <f>Prezentace!A78</f>
        <v>73</v>
      </c>
      <c r="B76" s="71" t="str">
        <f>Prezentace!B78</f>
        <v>PCC</v>
      </c>
      <c r="C76" s="68" t="str">
        <f>Prezentace!C78</f>
        <v>Seitl</v>
      </c>
      <c r="D76" s="78" t="str">
        <f>Prezentace!D78</f>
        <v>Aleš</v>
      </c>
      <c r="E76" s="66"/>
      <c r="F76" s="6"/>
      <c r="G76" s="95"/>
      <c r="H76" s="6"/>
      <c r="I76" s="30"/>
      <c r="J76" s="100"/>
      <c r="K76" s="95"/>
      <c r="L76" s="6"/>
      <c r="M76" s="30"/>
      <c r="N76" s="10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0"/>
      <c r="AA76" s="35"/>
      <c r="AB76" s="2"/>
      <c r="AC76" s="16">
        <f t="shared" si="1"/>
        <v>0</v>
      </c>
    </row>
    <row r="77" spans="1:29" ht="15.75">
      <c r="A77" s="84">
        <f>Prezentace!A79</f>
        <v>74</v>
      </c>
      <c r="B77" s="71" t="str">
        <f>Prezentace!B79</f>
        <v>R</v>
      </c>
      <c r="C77" s="68" t="str">
        <f>Prezentace!C79</f>
        <v>Smejkal</v>
      </c>
      <c r="D77" s="78" t="str">
        <f>Prezentace!D79</f>
        <v>Martin</v>
      </c>
      <c r="E77" s="66"/>
      <c r="F77" s="6"/>
      <c r="G77" s="95"/>
      <c r="H77" s="6"/>
      <c r="I77" s="30"/>
      <c r="J77" s="100"/>
      <c r="K77" s="95"/>
      <c r="L77" s="6"/>
      <c r="M77" s="30"/>
      <c r="N77" s="10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0"/>
      <c r="AA77" s="35"/>
      <c r="AB77" s="2"/>
      <c r="AC77" s="16">
        <f t="shared" si="1"/>
        <v>0</v>
      </c>
    </row>
    <row r="78" spans="1:29" ht="15.75">
      <c r="A78" s="84">
        <f>Prezentace!A80</f>
        <v>75</v>
      </c>
      <c r="B78" s="71" t="str">
        <f>Prezentace!B80</f>
        <v>P</v>
      </c>
      <c r="C78" s="68">
        <f>Prezentace!C80</f>
        <v>0</v>
      </c>
      <c r="D78" s="78">
        <f>Prezentace!D80</f>
        <v>0</v>
      </c>
      <c r="E78" s="66"/>
      <c r="F78" s="6"/>
      <c r="G78" s="95"/>
      <c r="H78" s="6"/>
      <c r="I78" s="30"/>
      <c r="J78" s="100"/>
      <c r="K78" s="95"/>
      <c r="L78" s="6"/>
      <c r="M78" s="30"/>
      <c r="N78" s="10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0"/>
      <c r="AA78" s="35"/>
      <c r="AB78" s="2"/>
      <c r="AC78" s="16">
        <f t="shared" si="1"/>
        <v>0</v>
      </c>
    </row>
    <row r="79" spans="1:29" ht="15.75">
      <c r="A79" s="84">
        <f>Prezentace!A81</f>
        <v>76</v>
      </c>
      <c r="B79" s="71" t="str">
        <f>Prezentace!B81</f>
        <v>P</v>
      </c>
      <c r="C79" s="68">
        <f>Prezentace!C81</f>
        <v>0</v>
      </c>
      <c r="D79" s="78">
        <f>Prezentace!D81</f>
        <v>0</v>
      </c>
      <c r="E79" s="66"/>
      <c r="F79" s="6"/>
      <c r="G79" s="95"/>
      <c r="H79" s="6"/>
      <c r="I79" s="30"/>
      <c r="J79" s="100"/>
      <c r="K79" s="95"/>
      <c r="L79" s="6"/>
      <c r="M79" s="30"/>
      <c r="N79" s="10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0"/>
      <c r="AA79" s="35"/>
      <c r="AB79" s="2"/>
      <c r="AC79" s="16">
        <f t="shared" si="1"/>
        <v>0</v>
      </c>
    </row>
    <row r="80" spans="1:29" ht="15.75">
      <c r="A80" s="84">
        <f>Prezentace!A82</f>
        <v>77</v>
      </c>
      <c r="B80" s="71" t="str">
        <f>Prezentace!B82</f>
        <v>P</v>
      </c>
      <c r="C80" s="68">
        <f>Prezentace!C82</f>
        <v>0</v>
      </c>
      <c r="D80" s="78">
        <f>Prezentace!D82</f>
        <v>0</v>
      </c>
      <c r="E80" s="66"/>
      <c r="F80" s="6"/>
      <c r="G80" s="95"/>
      <c r="H80" s="6"/>
      <c r="I80" s="30"/>
      <c r="J80" s="100"/>
      <c r="K80" s="95"/>
      <c r="L80" s="6"/>
      <c r="M80" s="30"/>
      <c r="N80" s="10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0"/>
      <c r="AA80" s="35"/>
      <c r="AB80" s="2"/>
      <c r="AC80" s="16">
        <f t="shared" si="1"/>
        <v>0</v>
      </c>
    </row>
    <row r="81" spans="1:29" ht="15.75">
      <c r="A81" s="84">
        <f>Prezentace!A83</f>
        <v>78</v>
      </c>
      <c r="B81" s="71" t="str">
        <f>Prezentace!B83</f>
        <v>P</v>
      </c>
      <c r="C81" s="68">
        <f>Prezentace!C83</f>
        <v>0</v>
      </c>
      <c r="D81" s="78">
        <f>Prezentace!D83</f>
        <v>0</v>
      </c>
      <c r="E81" s="66"/>
      <c r="F81" s="6"/>
      <c r="G81" s="95"/>
      <c r="H81" s="6"/>
      <c r="I81" s="30"/>
      <c r="J81" s="100"/>
      <c r="K81" s="95"/>
      <c r="L81" s="6"/>
      <c r="M81" s="30"/>
      <c r="N81" s="10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0"/>
      <c r="AA81" s="35"/>
      <c r="AB81" s="2"/>
      <c r="AC81" s="16">
        <f t="shared" si="1"/>
        <v>0</v>
      </c>
    </row>
    <row r="82" spans="1:29" ht="15.75">
      <c r="A82" s="84">
        <f>Prezentace!A84</f>
        <v>79</v>
      </c>
      <c r="B82" s="71" t="str">
        <f>Prezentace!B84</f>
        <v>P</v>
      </c>
      <c r="C82" s="68">
        <f>Prezentace!C84</f>
        <v>0</v>
      </c>
      <c r="D82" s="78">
        <f>Prezentace!D84</f>
        <v>0</v>
      </c>
      <c r="E82" s="66"/>
      <c r="F82" s="6"/>
      <c r="G82" s="95"/>
      <c r="H82" s="6"/>
      <c r="I82" s="30"/>
      <c r="J82" s="100"/>
      <c r="K82" s="95"/>
      <c r="L82" s="6"/>
      <c r="M82" s="30"/>
      <c r="N82" s="10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0"/>
      <c r="AA82" s="35"/>
      <c r="AB82" s="2"/>
      <c r="AC82" s="16">
        <f t="shared" si="1"/>
        <v>0</v>
      </c>
    </row>
    <row r="83" spans="1:29" ht="15.75">
      <c r="A83" s="84">
        <f>Prezentace!A85</f>
        <v>80</v>
      </c>
      <c r="B83" s="71" t="str">
        <f>Prezentace!B85</f>
        <v>P</v>
      </c>
      <c r="C83" s="68">
        <f>Prezentace!C85</f>
        <v>0</v>
      </c>
      <c r="D83" s="78">
        <f>Prezentace!D85</f>
        <v>0</v>
      </c>
      <c r="E83" s="132"/>
      <c r="F83" s="125"/>
      <c r="G83" s="126"/>
      <c r="H83" s="125"/>
      <c r="I83" s="127"/>
      <c r="J83" s="128"/>
      <c r="K83" s="126"/>
      <c r="L83" s="125"/>
      <c r="M83" s="127"/>
      <c r="N83" s="128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7"/>
      <c r="AA83" s="130"/>
      <c r="AB83" s="131"/>
      <c r="AC83" s="16">
        <f t="shared" si="1"/>
        <v>0</v>
      </c>
    </row>
    <row r="84" spans="1:29" ht="15.75">
      <c r="A84" s="84">
        <f>Prezentace!A86</f>
        <v>81</v>
      </c>
      <c r="B84" s="71" t="str">
        <f>Prezentace!B86</f>
        <v>P</v>
      </c>
      <c r="C84" s="68">
        <f>Prezentace!C86</f>
        <v>0</v>
      </c>
      <c r="D84" s="78">
        <f>Prezentace!D86</f>
        <v>0</v>
      </c>
      <c r="E84" s="132"/>
      <c r="F84" s="125"/>
      <c r="G84" s="126"/>
      <c r="H84" s="125"/>
      <c r="I84" s="127"/>
      <c r="J84" s="128"/>
      <c r="K84" s="126"/>
      <c r="L84" s="125"/>
      <c r="M84" s="127"/>
      <c r="N84" s="128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7"/>
      <c r="AA84" s="130"/>
      <c r="AB84" s="131"/>
      <c r="AC84" s="16">
        <f t="shared" si="1"/>
        <v>0</v>
      </c>
    </row>
    <row r="85" spans="1:29" ht="15.75">
      <c r="A85" s="84">
        <f>Prezentace!A87</f>
        <v>82</v>
      </c>
      <c r="B85" s="71" t="str">
        <f>Prezentace!B87</f>
        <v>P</v>
      </c>
      <c r="C85" s="68">
        <f>Prezentace!C87</f>
        <v>0</v>
      </c>
      <c r="D85" s="78">
        <f>Prezentace!D87</f>
        <v>0</v>
      </c>
      <c r="E85" s="132"/>
      <c r="F85" s="125"/>
      <c r="G85" s="126"/>
      <c r="H85" s="125"/>
      <c r="I85" s="127"/>
      <c r="J85" s="128"/>
      <c r="K85" s="126"/>
      <c r="L85" s="125"/>
      <c r="M85" s="127"/>
      <c r="N85" s="128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7"/>
      <c r="AA85" s="130"/>
      <c r="AB85" s="131"/>
      <c r="AC85" s="16">
        <f t="shared" si="1"/>
        <v>0</v>
      </c>
    </row>
    <row r="86" spans="1:29" ht="15.75">
      <c r="A86" s="84">
        <f>Prezentace!A88</f>
        <v>83</v>
      </c>
      <c r="B86" s="71" t="str">
        <f>Prezentace!B88</f>
        <v>P</v>
      </c>
      <c r="C86" s="68">
        <f>Prezentace!C88</f>
        <v>0</v>
      </c>
      <c r="D86" s="78">
        <f>Prezentace!D88</f>
        <v>0</v>
      </c>
      <c r="E86" s="132"/>
      <c r="F86" s="125"/>
      <c r="G86" s="126"/>
      <c r="H86" s="125"/>
      <c r="I86" s="127"/>
      <c r="J86" s="128"/>
      <c r="K86" s="126"/>
      <c r="L86" s="125"/>
      <c r="M86" s="127"/>
      <c r="N86" s="128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7"/>
      <c r="AA86" s="130"/>
      <c r="AB86" s="131"/>
      <c r="AC86" s="16">
        <f t="shared" si="1"/>
        <v>0</v>
      </c>
    </row>
    <row r="87" spans="1:29" ht="15.75">
      <c r="A87" s="84">
        <f>Prezentace!A89</f>
        <v>84</v>
      </c>
      <c r="B87" s="71" t="str">
        <f>Prezentace!B89</f>
        <v>P</v>
      </c>
      <c r="C87" s="68">
        <f>Prezentace!C89</f>
        <v>0</v>
      </c>
      <c r="D87" s="78">
        <f>Prezentace!D89</f>
        <v>0</v>
      </c>
      <c r="E87" s="132"/>
      <c r="F87" s="125"/>
      <c r="G87" s="126"/>
      <c r="H87" s="125"/>
      <c r="I87" s="127"/>
      <c r="J87" s="128"/>
      <c r="K87" s="126"/>
      <c r="L87" s="125"/>
      <c r="M87" s="127"/>
      <c r="N87" s="128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7"/>
      <c r="AA87" s="130"/>
      <c r="AB87" s="131"/>
      <c r="AC87" s="16">
        <f t="shared" si="1"/>
        <v>0</v>
      </c>
    </row>
    <row r="88" spans="1:29" ht="15.75">
      <c r="A88" s="84">
        <f>Prezentace!A90</f>
        <v>85</v>
      </c>
      <c r="B88" s="71" t="str">
        <f>Prezentace!B90</f>
        <v>P</v>
      </c>
      <c r="C88" s="68">
        <f>Prezentace!C90</f>
        <v>0</v>
      </c>
      <c r="D88" s="78">
        <f>Prezentace!D90</f>
        <v>0</v>
      </c>
      <c r="E88" s="132"/>
      <c r="F88" s="125"/>
      <c r="G88" s="126"/>
      <c r="H88" s="125"/>
      <c r="I88" s="127"/>
      <c r="J88" s="128"/>
      <c r="K88" s="126"/>
      <c r="L88" s="125"/>
      <c r="M88" s="127"/>
      <c r="N88" s="128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7"/>
      <c r="AA88" s="130"/>
      <c r="AB88" s="131"/>
      <c r="AC88" s="16">
        <f t="shared" si="1"/>
        <v>0</v>
      </c>
    </row>
    <row r="89" spans="1:29" ht="15.75">
      <c r="A89" s="84">
        <f>Prezentace!A91</f>
        <v>86</v>
      </c>
      <c r="B89" s="71" t="str">
        <f>Prezentace!B91</f>
        <v>P</v>
      </c>
      <c r="C89" s="68">
        <f>Prezentace!C91</f>
        <v>0</v>
      </c>
      <c r="D89" s="78">
        <f>Prezentace!D91</f>
        <v>0</v>
      </c>
      <c r="E89" s="132"/>
      <c r="F89" s="125"/>
      <c r="G89" s="126"/>
      <c r="H89" s="125"/>
      <c r="I89" s="127"/>
      <c r="J89" s="128"/>
      <c r="K89" s="126"/>
      <c r="L89" s="125"/>
      <c r="M89" s="127"/>
      <c r="N89" s="128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7"/>
      <c r="AA89" s="130"/>
      <c r="AB89" s="131"/>
      <c r="AC89" s="16">
        <f t="shared" si="1"/>
        <v>0</v>
      </c>
    </row>
    <row r="90" spans="1:29" ht="15.75">
      <c r="A90" s="84">
        <f>Prezentace!A92</f>
        <v>87</v>
      </c>
      <c r="B90" s="71" t="str">
        <f>Prezentace!B92</f>
        <v>P</v>
      </c>
      <c r="C90" s="68">
        <f>Prezentace!C92</f>
        <v>0</v>
      </c>
      <c r="D90" s="78">
        <f>Prezentace!D92</f>
        <v>0</v>
      </c>
      <c r="E90" s="132"/>
      <c r="F90" s="125"/>
      <c r="G90" s="126"/>
      <c r="H90" s="125"/>
      <c r="I90" s="127"/>
      <c r="J90" s="128"/>
      <c r="K90" s="126"/>
      <c r="L90" s="125"/>
      <c r="M90" s="127"/>
      <c r="N90" s="128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7"/>
      <c r="AA90" s="130"/>
      <c r="AB90" s="131"/>
      <c r="AC90" s="16">
        <f t="shared" si="1"/>
        <v>0</v>
      </c>
    </row>
    <row r="91" spans="1:29" ht="15.75">
      <c r="A91" s="84">
        <f>Prezentace!A93</f>
        <v>88</v>
      </c>
      <c r="B91" s="71" t="str">
        <f>Prezentace!B93</f>
        <v>P</v>
      </c>
      <c r="C91" s="68">
        <f>Prezentace!C93</f>
        <v>0</v>
      </c>
      <c r="D91" s="78">
        <f>Prezentace!D93</f>
        <v>0</v>
      </c>
      <c r="E91" s="132"/>
      <c r="F91" s="125"/>
      <c r="G91" s="126"/>
      <c r="H91" s="125"/>
      <c r="I91" s="127"/>
      <c r="J91" s="128"/>
      <c r="K91" s="126"/>
      <c r="L91" s="125"/>
      <c r="M91" s="127"/>
      <c r="N91" s="128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7"/>
      <c r="AA91" s="130"/>
      <c r="AB91" s="131"/>
      <c r="AC91" s="16">
        <f t="shared" si="1"/>
        <v>0</v>
      </c>
    </row>
    <row r="92" spans="1:29" ht="15.75">
      <c r="A92" s="84">
        <f>Prezentace!A94</f>
        <v>89</v>
      </c>
      <c r="B92" s="71" t="str">
        <f>Prezentace!B94</f>
        <v>P</v>
      </c>
      <c r="C92" s="68">
        <f>Prezentace!C94</f>
        <v>0</v>
      </c>
      <c r="D92" s="78">
        <f>Prezentace!D94</f>
        <v>0</v>
      </c>
      <c r="E92" s="132"/>
      <c r="F92" s="125"/>
      <c r="G92" s="126"/>
      <c r="H92" s="125"/>
      <c r="I92" s="127"/>
      <c r="J92" s="128"/>
      <c r="K92" s="126"/>
      <c r="L92" s="125"/>
      <c r="M92" s="127"/>
      <c r="N92" s="128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7"/>
      <c r="AA92" s="130"/>
      <c r="AB92" s="131"/>
      <c r="AC92" s="16">
        <f t="shared" si="1"/>
        <v>0</v>
      </c>
    </row>
    <row r="93" spans="1:29" ht="15.75">
      <c r="A93" s="84">
        <f>Prezentace!A95</f>
        <v>90</v>
      </c>
      <c r="B93" s="71" t="str">
        <f>Prezentace!B95</f>
        <v>P</v>
      </c>
      <c r="C93" s="68">
        <f>Prezentace!C95</f>
        <v>0</v>
      </c>
      <c r="D93" s="78">
        <f>Prezentace!D95</f>
        <v>0</v>
      </c>
      <c r="E93" s="132"/>
      <c r="F93" s="125"/>
      <c r="G93" s="126"/>
      <c r="H93" s="125"/>
      <c r="I93" s="127"/>
      <c r="J93" s="128"/>
      <c r="K93" s="126"/>
      <c r="L93" s="125"/>
      <c r="M93" s="127"/>
      <c r="N93" s="128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7"/>
      <c r="AA93" s="130"/>
      <c r="AB93" s="131"/>
      <c r="AC93" s="16">
        <f t="shared" si="1"/>
        <v>0</v>
      </c>
    </row>
    <row r="94" spans="1:29" ht="15.75">
      <c r="A94" s="84">
        <f>Prezentace!A96</f>
        <v>91</v>
      </c>
      <c r="B94" s="71" t="str">
        <f>Prezentace!B96</f>
        <v>P</v>
      </c>
      <c r="C94" s="68">
        <f>Prezentace!C96</f>
        <v>0</v>
      </c>
      <c r="D94" s="78">
        <f>Prezentace!D96</f>
        <v>0</v>
      </c>
      <c r="E94" s="132"/>
      <c r="F94" s="125"/>
      <c r="G94" s="126"/>
      <c r="H94" s="125"/>
      <c r="I94" s="127"/>
      <c r="J94" s="128"/>
      <c r="K94" s="126"/>
      <c r="L94" s="125"/>
      <c r="M94" s="127"/>
      <c r="N94" s="128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7"/>
      <c r="AA94" s="130"/>
      <c r="AB94" s="131"/>
      <c r="AC94" s="16">
        <f t="shared" si="1"/>
        <v>0</v>
      </c>
    </row>
    <row r="95" spans="1:29" ht="15.75">
      <c r="A95" s="84">
        <f>Prezentace!A97</f>
        <v>92</v>
      </c>
      <c r="B95" s="71" t="str">
        <f>Prezentace!B97</f>
        <v>P</v>
      </c>
      <c r="C95" s="68">
        <f>Prezentace!C97</f>
        <v>0</v>
      </c>
      <c r="D95" s="78">
        <f>Prezentace!D97</f>
        <v>0</v>
      </c>
      <c r="E95" s="132"/>
      <c r="F95" s="125"/>
      <c r="G95" s="126"/>
      <c r="H95" s="125"/>
      <c r="I95" s="127"/>
      <c r="J95" s="128"/>
      <c r="K95" s="126"/>
      <c r="L95" s="125"/>
      <c r="M95" s="127"/>
      <c r="N95" s="128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7"/>
      <c r="AA95" s="130"/>
      <c r="AB95" s="131"/>
      <c r="AC95" s="16">
        <f t="shared" si="1"/>
        <v>0</v>
      </c>
    </row>
    <row r="96" spans="1:29" ht="15.75">
      <c r="A96" s="84">
        <f>Prezentace!A98</f>
        <v>93</v>
      </c>
      <c r="B96" s="71" t="str">
        <f>Prezentace!B98</f>
        <v>P</v>
      </c>
      <c r="C96" s="68">
        <f>Prezentace!C98</f>
        <v>0</v>
      </c>
      <c r="D96" s="78">
        <f>Prezentace!D98</f>
        <v>0</v>
      </c>
      <c r="E96" s="132"/>
      <c r="F96" s="125"/>
      <c r="G96" s="126"/>
      <c r="H96" s="125"/>
      <c r="I96" s="127"/>
      <c r="J96" s="128"/>
      <c r="K96" s="126"/>
      <c r="L96" s="125"/>
      <c r="M96" s="127"/>
      <c r="N96" s="128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7"/>
      <c r="AA96" s="130"/>
      <c r="AB96" s="131"/>
      <c r="AC96" s="16">
        <f t="shared" si="1"/>
        <v>0</v>
      </c>
    </row>
    <row r="97" spans="1:29" ht="15.75">
      <c r="A97" s="84">
        <f>Prezentace!A99</f>
        <v>94</v>
      </c>
      <c r="B97" s="71" t="str">
        <f>Prezentace!B99</f>
        <v>P</v>
      </c>
      <c r="C97" s="68">
        <f>Prezentace!C99</f>
        <v>0</v>
      </c>
      <c r="D97" s="78">
        <f>Prezentace!D99</f>
        <v>0</v>
      </c>
      <c r="E97" s="132"/>
      <c r="F97" s="125"/>
      <c r="G97" s="126"/>
      <c r="H97" s="125"/>
      <c r="I97" s="127"/>
      <c r="J97" s="128"/>
      <c r="K97" s="126"/>
      <c r="L97" s="125"/>
      <c r="M97" s="127"/>
      <c r="N97" s="128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7"/>
      <c r="AA97" s="130"/>
      <c r="AB97" s="131"/>
      <c r="AC97" s="16">
        <f t="shared" si="1"/>
        <v>0</v>
      </c>
    </row>
    <row r="98" spans="1:29" ht="16.5" thickBot="1">
      <c r="A98" s="84">
        <f>Prezentace!A100</f>
        <v>95</v>
      </c>
      <c r="B98" s="71" t="str">
        <f>Prezentace!B100</f>
        <v>P</v>
      </c>
      <c r="C98" s="68">
        <f>Prezentace!C100</f>
        <v>0</v>
      </c>
      <c r="D98" s="78">
        <f>Prezentace!D100</f>
        <v>0</v>
      </c>
      <c r="E98" s="67"/>
      <c r="F98" s="8"/>
      <c r="G98" s="97"/>
      <c r="H98" s="8"/>
      <c r="I98" s="32"/>
      <c r="J98" s="102"/>
      <c r="K98" s="97"/>
      <c r="L98" s="8"/>
      <c r="M98" s="32"/>
      <c r="N98" s="102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2"/>
      <c r="AA98" s="37"/>
      <c r="AB98" s="4"/>
      <c r="AC98" s="16">
        <f t="shared" si="1"/>
        <v>0</v>
      </c>
    </row>
  </sheetData>
  <sheetProtection/>
  <mergeCells count="1">
    <mergeCell ref="C1:AB1"/>
  </mergeCells>
  <conditionalFormatting sqref="A4:D98">
    <cfRule type="cellIs" priority="1" dxfId="1" operator="equal" stopIfTrue="1">
      <formula>"R"</formula>
    </cfRule>
  </conditionalFormatting>
  <printOptions horizontalCentered="1"/>
  <pageMargins left="0.5511811023622047" right="0.1968503937007874" top="0.2362204724409449" bottom="0.2362204724409449" header="0.15748031496062992" footer="0.15748031496062992"/>
  <pageSetup horizontalDpi="300" verticalDpi="300"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1">
      <selection activeCell="C88" sqref="C88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1.625" style="10" customWidth="1"/>
    <col min="5" max="5" width="21.75390625" style="10" customWidth="1"/>
    <col min="6" max="6" width="8.25390625" style="9" customWidth="1"/>
    <col min="7" max="8" width="8.25390625" style="10" customWidth="1"/>
    <col min="9" max="9" width="8.25390625" style="10" hidden="1" customWidth="1"/>
    <col min="10" max="10" width="9.375" style="10" customWidth="1"/>
    <col min="11" max="11" width="11.75390625" style="10" customWidth="1"/>
    <col min="12" max="12" width="4.625" style="9" customWidth="1"/>
    <col min="13" max="16384" width="9.125" style="10" customWidth="1"/>
  </cols>
  <sheetData>
    <row r="1" spans="1:11" ht="18" customHeight="1">
      <c r="A1" s="225" t="s">
        <v>134</v>
      </c>
      <c r="B1" s="226"/>
      <c r="C1" s="226"/>
      <c r="D1" s="227"/>
      <c r="E1" s="234"/>
      <c r="F1" s="235"/>
      <c r="G1" s="235"/>
      <c r="H1" s="235"/>
      <c r="I1" s="236"/>
      <c r="J1" s="207" t="s">
        <v>124</v>
      </c>
      <c r="K1" s="208"/>
    </row>
    <row r="2" spans="1:11" ht="12.75" customHeight="1">
      <c r="A2" s="228"/>
      <c r="B2" s="229"/>
      <c r="C2" s="229"/>
      <c r="D2" s="230"/>
      <c r="E2" s="237"/>
      <c r="F2" s="238"/>
      <c r="G2" s="238"/>
      <c r="H2" s="238"/>
      <c r="I2" s="239"/>
      <c r="J2" s="209"/>
      <c r="K2" s="210"/>
    </row>
    <row r="3" spans="1:11" ht="14.25" customHeight="1" thickBot="1">
      <c r="A3" s="231"/>
      <c r="B3" s="232"/>
      <c r="C3" s="232"/>
      <c r="D3" s="233"/>
      <c r="E3" s="240"/>
      <c r="F3" s="241"/>
      <c r="G3" s="241"/>
      <c r="H3" s="241"/>
      <c r="I3" s="242"/>
      <c r="J3" s="211"/>
      <c r="K3" s="212"/>
    </row>
    <row r="4" spans="1:11" ht="12" customHeight="1">
      <c r="A4" s="213" t="s">
        <v>19</v>
      </c>
      <c r="B4" s="215" t="s">
        <v>16</v>
      </c>
      <c r="C4" s="219" t="s">
        <v>1</v>
      </c>
      <c r="D4" s="221" t="s">
        <v>2</v>
      </c>
      <c r="E4" s="223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217" t="s">
        <v>0</v>
      </c>
    </row>
    <row r="5" spans="1:11" ht="13.5" customHeight="1" thickBot="1">
      <c r="A5" s="214"/>
      <c r="B5" s="216"/>
      <c r="C5" s="220"/>
      <c r="D5" s="222"/>
      <c r="E5" s="224"/>
      <c r="F5" s="61">
        <v>1</v>
      </c>
      <c r="G5" s="60">
        <v>2</v>
      </c>
      <c r="H5" s="60">
        <v>3</v>
      </c>
      <c r="I5" s="61">
        <v>4</v>
      </c>
      <c r="J5" s="61" t="s">
        <v>4</v>
      </c>
      <c r="K5" s="218"/>
    </row>
    <row r="6" spans="1:11" ht="16.5" thickBot="1">
      <c r="A6" s="247" t="s">
        <v>126</v>
      </c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2" s="21" customFormat="1" ht="12.75">
      <c r="A7" s="55">
        <v>24</v>
      </c>
      <c r="B7" s="151" t="s">
        <v>17</v>
      </c>
      <c r="C7" s="152" t="s">
        <v>73</v>
      </c>
      <c r="D7" s="153" t="s">
        <v>74</v>
      </c>
      <c r="E7" s="154" t="s">
        <v>31</v>
      </c>
      <c r="F7" s="56">
        <f>1!AC65</f>
        <v>209.86</v>
      </c>
      <c r="G7" s="57">
        <f>2!AC65</f>
        <v>153.2</v>
      </c>
      <c r="H7" s="57">
        <f>3!AC65</f>
        <v>255.14</v>
      </c>
      <c r="I7" s="57">
        <f>4!AC65</f>
        <v>0</v>
      </c>
      <c r="J7" s="58">
        <f aca="true" t="shared" si="0" ref="J7:J38">SUM(F7:I7)</f>
        <v>618.2</v>
      </c>
      <c r="K7" s="59">
        <v>1</v>
      </c>
      <c r="L7" s="162"/>
    </row>
    <row r="8" spans="1:12" s="21" customFormat="1" ht="12.75">
      <c r="A8" s="50">
        <v>15</v>
      </c>
      <c r="B8" s="107" t="s">
        <v>17</v>
      </c>
      <c r="C8" s="116" t="s">
        <v>56</v>
      </c>
      <c r="D8" s="114" t="s">
        <v>36</v>
      </c>
      <c r="E8" s="115" t="s">
        <v>57</v>
      </c>
      <c r="F8" s="33">
        <f>1!AC49</f>
        <v>208.62</v>
      </c>
      <c r="G8" s="22">
        <f>2!AC49</f>
        <v>146.46</v>
      </c>
      <c r="H8" s="57">
        <f>3!AC49</f>
        <v>251.54</v>
      </c>
      <c r="I8" s="22">
        <f>4!AC49</f>
        <v>0</v>
      </c>
      <c r="J8" s="44">
        <f t="shared" si="0"/>
        <v>606.62</v>
      </c>
      <c r="K8" s="46">
        <v>2</v>
      </c>
      <c r="L8" s="162"/>
    </row>
    <row r="9" spans="1:15" s="21" customFormat="1" ht="12.75">
      <c r="A9" s="50">
        <v>50</v>
      </c>
      <c r="B9" s="107" t="s">
        <v>17</v>
      </c>
      <c r="C9" s="140" t="s">
        <v>101</v>
      </c>
      <c r="D9" s="51" t="s">
        <v>92</v>
      </c>
      <c r="E9" s="53" t="s">
        <v>78</v>
      </c>
      <c r="F9" s="33">
        <f>1!AC66</f>
        <v>208.39</v>
      </c>
      <c r="G9" s="22">
        <f>2!AC66</f>
        <v>147.1</v>
      </c>
      <c r="H9" s="22">
        <f>3!AC66</f>
        <v>250.82999999999998</v>
      </c>
      <c r="I9" s="22">
        <f>4!AC66</f>
        <v>0</v>
      </c>
      <c r="J9" s="44">
        <f t="shared" si="0"/>
        <v>606.3199999999999</v>
      </c>
      <c r="K9" s="46">
        <v>3</v>
      </c>
      <c r="L9" s="162"/>
      <c r="O9" s="103"/>
    </row>
    <row r="10" spans="1:12" s="21" customFormat="1" ht="12.75">
      <c r="A10" s="50">
        <v>16</v>
      </c>
      <c r="B10" s="107" t="s">
        <v>17</v>
      </c>
      <c r="C10" s="117" t="s">
        <v>58</v>
      </c>
      <c r="D10" s="118" t="s">
        <v>59</v>
      </c>
      <c r="E10" s="119" t="s">
        <v>48</v>
      </c>
      <c r="F10" s="33">
        <f>1!AC12</f>
        <v>208.52</v>
      </c>
      <c r="G10" s="22">
        <f>2!AC12</f>
        <v>145.38</v>
      </c>
      <c r="H10" s="22">
        <f>3!AC12</f>
        <v>244.53</v>
      </c>
      <c r="I10" s="22">
        <f>4!AC12</f>
        <v>0</v>
      </c>
      <c r="J10" s="44">
        <f t="shared" si="0"/>
        <v>598.43</v>
      </c>
      <c r="K10" s="46">
        <v>4</v>
      </c>
      <c r="L10" s="162"/>
    </row>
    <row r="11" spans="1:12" s="21" customFormat="1" ht="12.75">
      <c r="A11" s="50">
        <v>68</v>
      </c>
      <c r="B11" s="107" t="s">
        <v>17</v>
      </c>
      <c r="C11" s="117" t="s">
        <v>120</v>
      </c>
      <c r="D11" s="118" t="s">
        <v>33</v>
      </c>
      <c r="E11" s="119" t="s">
        <v>69</v>
      </c>
      <c r="F11" s="33">
        <f>1!AC32</f>
        <v>204.05</v>
      </c>
      <c r="G11" s="22">
        <f>2!AC32</f>
        <v>142.55</v>
      </c>
      <c r="H11" s="22">
        <f>3!AC32</f>
        <v>251.79</v>
      </c>
      <c r="I11" s="22">
        <f>4!AC32</f>
        <v>0</v>
      </c>
      <c r="J11" s="44">
        <f t="shared" si="0"/>
        <v>598.39</v>
      </c>
      <c r="K11" s="46">
        <v>5</v>
      </c>
      <c r="L11" s="162"/>
    </row>
    <row r="12" spans="1:12" s="21" customFormat="1" ht="12.75">
      <c r="A12" s="50">
        <v>38</v>
      </c>
      <c r="B12" s="107" t="s">
        <v>17</v>
      </c>
      <c r="C12" s="140" t="s">
        <v>88</v>
      </c>
      <c r="D12" s="51" t="s">
        <v>63</v>
      </c>
      <c r="E12" s="53" t="s">
        <v>57</v>
      </c>
      <c r="F12" s="33">
        <f>1!AC43</f>
        <v>207.77</v>
      </c>
      <c r="G12" s="22">
        <f>2!AC43</f>
        <v>144.05</v>
      </c>
      <c r="H12" s="22">
        <f>3!AC43</f>
        <v>242.91</v>
      </c>
      <c r="I12" s="22">
        <f>4!AC43</f>
        <v>0</v>
      </c>
      <c r="J12" s="44">
        <f t="shared" si="0"/>
        <v>594.73</v>
      </c>
      <c r="K12" s="46">
        <v>6</v>
      </c>
      <c r="L12" s="162"/>
    </row>
    <row r="13" spans="1:12" s="21" customFormat="1" ht="12.75">
      <c r="A13" s="50">
        <v>3</v>
      </c>
      <c r="B13" s="107" t="s">
        <v>17</v>
      </c>
      <c r="C13" s="140" t="s">
        <v>35</v>
      </c>
      <c r="D13" s="51" t="s">
        <v>36</v>
      </c>
      <c r="E13" s="53" t="s">
        <v>34</v>
      </c>
      <c r="F13" s="33">
        <f>1!AC61</f>
        <v>197.02</v>
      </c>
      <c r="G13" s="22">
        <f>2!AC61</f>
        <v>143.16</v>
      </c>
      <c r="H13" s="22">
        <f>3!AC61</f>
        <v>249.36</v>
      </c>
      <c r="I13" s="22">
        <f>4!AC61</f>
        <v>0</v>
      </c>
      <c r="J13" s="44">
        <f t="shared" si="0"/>
        <v>589.54</v>
      </c>
      <c r="K13" s="46">
        <v>7</v>
      </c>
      <c r="L13" s="162"/>
    </row>
    <row r="14" spans="1:12" s="21" customFormat="1" ht="12.75">
      <c r="A14" s="50">
        <v>57</v>
      </c>
      <c r="B14" s="107" t="s">
        <v>17</v>
      </c>
      <c r="C14" s="140" t="s">
        <v>110</v>
      </c>
      <c r="D14" s="51" t="s">
        <v>130</v>
      </c>
      <c r="E14" s="53" t="s">
        <v>57</v>
      </c>
      <c r="F14" s="33">
        <f>1!AC10</f>
        <v>203.18</v>
      </c>
      <c r="G14" s="22">
        <f>2!AC10</f>
        <v>138.28</v>
      </c>
      <c r="H14" s="22">
        <f>3!AC10</f>
        <v>245.04</v>
      </c>
      <c r="I14" s="22">
        <f>4!AC10</f>
        <v>0</v>
      </c>
      <c r="J14" s="44">
        <f t="shared" si="0"/>
        <v>586.5</v>
      </c>
      <c r="K14" s="46">
        <v>8</v>
      </c>
      <c r="L14" s="162"/>
    </row>
    <row r="15" spans="1:12" s="21" customFormat="1" ht="12.75">
      <c r="A15" s="50">
        <v>46</v>
      </c>
      <c r="B15" s="107" t="s">
        <v>17</v>
      </c>
      <c r="C15" s="117" t="s">
        <v>128</v>
      </c>
      <c r="D15" s="118" t="s">
        <v>129</v>
      </c>
      <c r="E15" s="119" t="s">
        <v>93</v>
      </c>
      <c r="F15" s="33">
        <f>1!AC55</f>
        <v>193.92000000000002</v>
      </c>
      <c r="G15" s="22">
        <f>2!AC55</f>
        <v>143.65</v>
      </c>
      <c r="H15" s="22">
        <f>3!AC55</f>
        <v>248.36</v>
      </c>
      <c r="I15" s="22">
        <f>4!AC55</f>
        <v>0</v>
      </c>
      <c r="J15" s="44">
        <f t="shared" si="0"/>
        <v>585.9300000000001</v>
      </c>
      <c r="K15" s="46">
        <v>9</v>
      </c>
      <c r="L15" s="162"/>
    </row>
    <row r="16" spans="1:12" s="21" customFormat="1" ht="12.75">
      <c r="A16" s="50">
        <v>60</v>
      </c>
      <c r="B16" s="107" t="s">
        <v>17</v>
      </c>
      <c r="C16" s="168" t="s">
        <v>112</v>
      </c>
      <c r="D16" s="118" t="s">
        <v>113</v>
      </c>
      <c r="E16" s="119" t="s">
        <v>48</v>
      </c>
      <c r="F16" s="33">
        <f>1!AC5</f>
        <v>198.5</v>
      </c>
      <c r="G16" s="22">
        <f>2!AC5</f>
        <v>147.3</v>
      </c>
      <c r="H16" s="22">
        <f>3!AC5</f>
        <v>239.25</v>
      </c>
      <c r="I16" s="22">
        <f>4!AC5</f>
        <v>0</v>
      </c>
      <c r="J16" s="44">
        <f t="shared" si="0"/>
        <v>585.05</v>
      </c>
      <c r="K16" s="46">
        <v>10</v>
      </c>
      <c r="L16" s="162"/>
    </row>
    <row r="17" spans="1:12" s="21" customFormat="1" ht="12.75">
      <c r="A17" s="179">
        <v>48</v>
      </c>
      <c r="B17" s="180" t="s">
        <v>17</v>
      </c>
      <c r="C17" s="181" t="s">
        <v>99</v>
      </c>
      <c r="D17" s="182" t="s">
        <v>100</v>
      </c>
      <c r="E17" s="183" t="s">
        <v>93</v>
      </c>
      <c r="F17" s="184">
        <f>1!AC57</f>
        <v>202.95</v>
      </c>
      <c r="G17" s="185">
        <f>2!AC57</f>
        <v>141.16</v>
      </c>
      <c r="H17" s="185">
        <f>3!AC57</f>
        <v>240.51</v>
      </c>
      <c r="I17" s="185">
        <f>4!AC57</f>
        <v>0</v>
      </c>
      <c r="J17" s="186">
        <f t="shared" si="0"/>
        <v>584.62</v>
      </c>
      <c r="K17" s="187">
        <v>11</v>
      </c>
      <c r="L17" s="188">
        <v>1</v>
      </c>
    </row>
    <row r="18" spans="1:12" s="21" customFormat="1" ht="12.75">
      <c r="A18" s="50">
        <v>7</v>
      </c>
      <c r="B18" s="107" t="s">
        <v>17</v>
      </c>
      <c r="C18" s="167" t="s">
        <v>41</v>
      </c>
      <c r="D18" s="51" t="s">
        <v>42</v>
      </c>
      <c r="E18" s="53" t="s">
        <v>43</v>
      </c>
      <c r="F18" s="33">
        <f>1!AC70</f>
        <v>201.87</v>
      </c>
      <c r="G18" s="22">
        <f>2!AC70</f>
        <v>137.11</v>
      </c>
      <c r="H18" s="22">
        <f>3!AC70</f>
        <v>245.09</v>
      </c>
      <c r="I18" s="22">
        <f>4!AC70</f>
        <v>0</v>
      </c>
      <c r="J18" s="44">
        <f t="shared" si="0"/>
        <v>584.07</v>
      </c>
      <c r="K18" s="46">
        <v>12</v>
      </c>
      <c r="L18" s="162"/>
    </row>
    <row r="19" spans="1:12" s="21" customFormat="1" ht="12.75">
      <c r="A19" s="50">
        <v>11</v>
      </c>
      <c r="B19" s="107" t="s">
        <v>17</v>
      </c>
      <c r="C19" s="167" t="s">
        <v>51</v>
      </c>
      <c r="D19" s="51" t="s">
        <v>33</v>
      </c>
      <c r="E19" s="53" t="s">
        <v>48</v>
      </c>
      <c r="F19" s="33">
        <f>1!AC48</f>
        <v>196.35</v>
      </c>
      <c r="G19" s="22">
        <f>2!AC48</f>
        <v>140.82</v>
      </c>
      <c r="H19" s="22">
        <f>3!AC48</f>
        <v>243.42000000000002</v>
      </c>
      <c r="I19" s="22">
        <f>4!AC48</f>
        <v>0</v>
      </c>
      <c r="J19" s="44">
        <f t="shared" si="0"/>
        <v>580.5899999999999</v>
      </c>
      <c r="K19" s="46">
        <v>13</v>
      </c>
      <c r="L19" s="162"/>
    </row>
    <row r="20" spans="1:12" s="21" customFormat="1" ht="12.75">
      <c r="A20" s="50">
        <v>20</v>
      </c>
      <c r="B20" s="107" t="s">
        <v>17</v>
      </c>
      <c r="C20" s="168" t="s">
        <v>131</v>
      </c>
      <c r="D20" s="118" t="s">
        <v>66</v>
      </c>
      <c r="E20" s="119" t="s">
        <v>67</v>
      </c>
      <c r="F20" s="33">
        <f>1!AC37</f>
        <v>198.47</v>
      </c>
      <c r="G20" s="22">
        <f>2!AC37</f>
        <v>137.51</v>
      </c>
      <c r="H20" s="22">
        <f>3!AC37</f>
        <v>242.78</v>
      </c>
      <c r="I20" s="22">
        <f>4!AC37</f>
        <v>0</v>
      </c>
      <c r="J20" s="44">
        <f t="shared" si="0"/>
        <v>578.76</v>
      </c>
      <c r="K20" s="46">
        <v>14</v>
      </c>
      <c r="L20" s="162"/>
    </row>
    <row r="21" spans="1:12" s="21" customFormat="1" ht="12.75">
      <c r="A21" s="50">
        <v>45</v>
      </c>
      <c r="B21" s="107" t="s">
        <v>17</v>
      </c>
      <c r="C21" s="167" t="s">
        <v>97</v>
      </c>
      <c r="D21" s="51" t="s">
        <v>92</v>
      </c>
      <c r="E21" s="53" t="s">
        <v>95</v>
      </c>
      <c r="F21" s="33">
        <f>1!AC38</f>
        <v>200.26</v>
      </c>
      <c r="G21" s="22">
        <f>2!AC38</f>
        <v>139.61</v>
      </c>
      <c r="H21" s="22">
        <f>3!AC38</f>
        <v>238.22</v>
      </c>
      <c r="I21" s="22">
        <f>4!AC38</f>
        <v>0</v>
      </c>
      <c r="J21" s="44">
        <f t="shared" si="0"/>
        <v>578.09</v>
      </c>
      <c r="K21" s="46">
        <v>15</v>
      </c>
      <c r="L21" s="162"/>
    </row>
    <row r="22" spans="1:12" s="21" customFormat="1" ht="12.75">
      <c r="A22" s="50">
        <v>37</v>
      </c>
      <c r="B22" s="107" t="s">
        <v>17</v>
      </c>
      <c r="C22" s="168" t="s">
        <v>87</v>
      </c>
      <c r="D22" s="118" t="s">
        <v>66</v>
      </c>
      <c r="E22" s="119" t="s">
        <v>57</v>
      </c>
      <c r="F22" s="33">
        <f>1!AC45</f>
        <v>200.47</v>
      </c>
      <c r="G22" s="22">
        <f>2!AC45</f>
        <v>139.73</v>
      </c>
      <c r="H22" s="22">
        <f>3!AC45</f>
        <v>234.84</v>
      </c>
      <c r="I22" s="22">
        <f>4!AC45</f>
        <v>0</v>
      </c>
      <c r="J22" s="44">
        <f t="shared" si="0"/>
        <v>575.04</v>
      </c>
      <c r="K22" s="46">
        <v>16</v>
      </c>
      <c r="L22" s="162"/>
    </row>
    <row r="23" spans="1:12" s="21" customFormat="1" ht="12.75">
      <c r="A23" s="50">
        <v>30</v>
      </c>
      <c r="B23" s="107" t="s">
        <v>17</v>
      </c>
      <c r="C23" s="167" t="s">
        <v>54</v>
      </c>
      <c r="D23" s="51" t="s">
        <v>83</v>
      </c>
      <c r="E23" s="53" t="s">
        <v>48</v>
      </c>
      <c r="F23" s="33">
        <f>1!AC52</f>
        <v>204.96</v>
      </c>
      <c r="G23" s="22">
        <f>2!AC52</f>
        <v>143.99</v>
      </c>
      <c r="H23" s="22">
        <f>3!AC52</f>
        <v>225.52</v>
      </c>
      <c r="I23" s="22">
        <f>4!AC52</f>
        <v>0</v>
      </c>
      <c r="J23" s="44">
        <f t="shared" si="0"/>
        <v>574.47</v>
      </c>
      <c r="K23" s="46">
        <v>17</v>
      </c>
      <c r="L23" s="162"/>
    </row>
    <row r="24" spans="1:12" s="21" customFormat="1" ht="12.75">
      <c r="A24" s="50">
        <v>22</v>
      </c>
      <c r="B24" s="107" t="s">
        <v>17</v>
      </c>
      <c r="C24" s="168" t="s">
        <v>70</v>
      </c>
      <c r="D24" s="118" t="s">
        <v>71</v>
      </c>
      <c r="E24" s="119" t="s">
        <v>48</v>
      </c>
      <c r="F24" s="33">
        <f>1!AC15</f>
        <v>206.02</v>
      </c>
      <c r="G24" s="22">
        <f>2!AC15</f>
        <v>141.54</v>
      </c>
      <c r="H24" s="22">
        <f>3!AC15</f>
        <v>223.79</v>
      </c>
      <c r="I24" s="22">
        <f>4!AC15</f>
        <v>0</v>
      </c>
      <c r="J24" s="44">
        <f t="shared" si="0"/>
        <v>571.35</v>
      </c>
      <c r="K24" s="46">
        <v>18</v>
      </c>
      <c r="L24" s="162"/>
    </row>
    <row r="25" spans="1:12" s="21" customFormat="1" ht="12.75">
      <c r="A25" s="50">
        <v>2</v>
      </c>
      <c r="B25" s="107" t="s">
        <v>17</v>
      </c>
      <c r="C25" s="167" t="s">
        <v>29</v>
      </c>
      <c r="D25" s="51" t="s">
        <v>30</v>
      </c>
      <c r="E25" s="53" t="s">
        <v>31</v>
      </c>
      <c r="F25" s="33">
        <f>1!AC36</f>
        <v>197.69</v>
      </c>
      <c r="G25" s="22">
        <f>2!AC36</f>
        <v>142.5</v>
      </c>
      <c r="H25" s="22">
        <f>3!AC36</f>
        <v>231.04</v>
      </c>
      <c r="I25" s="22">
        <f>4!AC36</f>
        <v>0</v>
      </c>
      <c r="J25" s="44">
        <f t="shared" si="0"/>
        <v>571.23</v>
      </c>
      <c r="K25" s="46">
        <v>19</v>
      </c>
      <c r="L25" s="162"/>
    </row>
    <row r="26" spans="1:12" s="21" customFormat="1" ht="12.75">
      <c r="A26" s="50">
        <v>54</v>
      </c>
      <c r="B26" s="107" t="s">
        <v>17</v>
      </c>
      <c r="C26" s="167" t="s">
        <v>108</v>
      </c>
      <c r="D26" s="51" t="s">
        <v>109</v>
      </c>
      <c r="E26" s="53" t="s">
        <v>132</v>
      </c>
      <c r="F26" s="33">
        <f>1!AC25</f>
        <v>198.65</v>
      </c>
      <c r="G26" s="22">
        <f>2!AC25</f>
        <v>136.39</v>
      </c>
      <c r="H26" s="22">
        <f>3!AC25</f>
        <v>234.46</v>
      </c>
      <c r="I26" s="22">
        <f>4!AC25</f>
        <v>0</v>
      </c>
      <c r="J26" s="44">
        <f t="shared" si="0"/>
        <v>569.5</v>
      </c>
      <c r="K26" s="46">
        <v>20</v>
      </c>
      <c r="L26" s="162"/>
    </row>
    <row r="27" spans="1:12" s="21" customFormat="1" ht="12.75">
      <c r="A27" s="50">
        <v>28</v>
      </c>
      <c r="B27" s="107" t="s">
        <v>17</v>
      </c>
      <c r="C27" s="167" t="s">
        <v>80</v>
      </c>
      <c r="D27" s="51" t="s">
        <v>81</v>
      </c>
      <c r="E27" s="53" t="s">
        <v>82</v>
      </c>
      <c r="F27" s="33">
        <f>1!AC29</f>
        <v>198.37</v>
      </c>
      <c r="G27" s="22">
        <f>2!AC29</f>
        <v>129.35</v>
      </c>
      <c r="H27" s="22">
        <f>3!AC29</f>
        <v>241.6</v>
      </c>
      <c r="I27" s="22">
        <f>4!AC29</f>
        <v>0</v>
      </c>
      <c r="J27" s="44">
        <f t="shared" si="0"/>
        <v>569.32</v>
      </c>
      <c r="K27" s="46">
        <v>21</v>
      </c>
      <c r="L27" s="162"/>
    </row>
    <row r="28" spans="1:12" s="21" customFormat="1" ht="12.75">
      <c r="A28" s="50">
        <v>23</v>
      </c>
      <c r="B28" s="107" t="s">
        <v>17</v>
      </c>
      <c r="C28" s="168" t="s">
        <v>72</v>
      </c>
      <c r="D28" s="118" t="s">
        <v>30</v>
      </c>
      <c r="E28" s="119" t="s">
        <v>31</v>
      </c>
      <c r="F28" s="33">
        <f>1!AC46</f>
        <v>205.61</v>
      </c>
      <c r="G28" s="22">
        <f>2!AC46</f>
        <v>118.91</v>
      </c>
      <c r="H28" s="22">
        <f>3!AC46</f>
        <v>244.61</v>
      </c>
      <c r="I28" s="22">
        <f>4!AC46</f>
        <v>0</v>
      </c>
      <c r="J28" s="44">
        <f t="shared" si="0"/>
        <v>569.13</v>
      </c>
      <c r="K28" s="46">
        <v>22</v>
      </c>
      <c r="L28" s="162"/>
    </row>
    <row r="29" spans="1:12" s="21" customFormat="1" ht="12.75">
      <c r="A29" s="50">
        <v>27</v>
      </c>
      <c r="B29" s="107" t="s">
        <v>17</v>
      </c>
      <c r="C29" s="168" t="s">
        <v>58</v>
      </c>
      <c r="D29" s="118" t="s">
        <v>79</v>
      </c>
      <c r="E29" s="119" t="s">
        <v>78</v>
      </c>
      <c r="F29" s="33">
        <f>1!AC13</f>
        <v>191.04</v>
      </c>
      <c r="G29" s="22">
        <f>2!AC13</f>
        <v>135.18</v>
      </c>
      <c r="H29" s="22">
        <f>3!AC13</f>
        <v>241.04</v>
      </c>
      <c r="I29" s="22">
        <f>4!AC13</f>
        <v>0</v>
      </c>
      <c r="J29" s="44">
        <f t="shared" si="0"/>
        <v>567.26</v>
      </c>
      <c r="K29" s="46">
        <v>23</v>
      </c>
      <c r="L29" s="162"/>
    </row>
    <row r="30" spans="1:12" s="21" customFormat="1" ht="12.75">
      <c r="A30" s="50">
        <v>32</v>
      </c>
      <c r="B30" s="107" t="s">
        <v>17</v>
      </c>
      <c r="C30" s="168" t="s">
        <v>52</v>
      </c>
      <c r="D30" s="118" t="s">
        <v>50</v>
      </c>
      <c r="E30" s="119" t="s">
        <v>84</v>
      </c>
      <c r="F30" s="33">
        <f>1!AC40</f>
        <v>194.04</v>
      </c>
      <c r="G30" s="22">
        <f>2!AC40</f>
        <v>134.32</v>
      </c>
      <c r="H30" s="22">
        <f>3!AC40</f>
        <v>238.7</v>
      </c>
      <c r="I30" s="22">
        <f>4!AC40</f>
        <v>0</v>
      </c>
      <c r="J30" s="44">
        <f t="shared" si="0"/>
        <v>567.06</v>
      </c>
      <c r="K30" s="46">
        <v>24</v>
      </c>
      <c r="L30" s="162"/>
    </row>
    <row r="31" spans="1:12" s="21" customFormat="1" ht="12.75">
      <c r="A31" s="50">
        <v>53</v>
      </c>
      <c r="B31" s="107" t="s">
        <v>17</v>
      </c>
      <c r="C31" s="167" t="s">
        <v>105</v>
      </c>
      <c r="D31" s="51" t="s">
        <v>106</v>
      </c>
      <c r="E31" s="53" t="s">
        <v>107</v>
      </c>
      <c r="F31" s="33">
        <f>1!AC18</f>
        <v>190.5</v>
      </c>
      <c r="G31" s="22">
        <f>2!AC18</f>
        <v>141.57</v>
      </c>
      <c r="H31" s="22">
        <f>3!AC18</f>
        <v>233.92000000000002</v>
      </c>
      <c r="I31" s="22">
        <f>4!AC18</f>
        <v>0</v>
      </c>
      <c r="J31" s="44">
        <f t="shared" si="0"/>
        <v>565.99</v>
      </c>
      <c r="K31" s="46">
        <v>25</v>
      </c>
      <c r="L31" s="162"/>
    </row>
    <row r="32" spans="1:12" s="21" customFormat="1" ht="12.75">
      <c r="A32" s="50">
        <v>63</v>
      </c>
      <c r="B32" s="107" t="s">
        <v>17</v>
      </c>
      <c r="C32" s="168" t="s">
        <v>58</v>
      </c>
      <c r="D32" s="118" t="s">
        <v>77</v>
      </c>
      <c r="E32" s="119" t="s">
        <v>34</v>
      </c>
      <c r="F32" s="33">
        <f>1!AC14</f>
        <v>191.62</v>
      </c>
      <c r="G32" s="22">
        <f>2!AC14</f>
        <v>127.24000000000001</v>
      </c>
      <c r="H32" s="22">
        <f>3!AC14</f>
        <v>240.78</v>
      </c>
      <c r="I32" s="22">
        <f>4!AC14</f>
        <v>0</v>
      </c>
      <c r="J32" s="44">
        <f t="shared" si="0"/>
        <v>559.64</v>
      </c>
      <c r="K32" s="46">
        <v>26</v>
      </c>
      <c r="L32" s="162"/>
    </row>
    <row r="33" spans="1:12" s="21" customFormat="1" ht="12.75">
      <c r="A33" s="50">
        <v>52</v>
      </c>
      <c r="B33" s="107" t="s">
        <v>17</v>
      </c>
      <c r="C33" s="168" t="s">
        <v>103</v>
      </c>
      <c r="D33" s="118" t="s">
        <v>130</v>
      </c>
      <c r="E33" s="119" t="s">
        <v>78</v>
      </c>
      <c r="F33" s="33">
        <f>1!AC69</f>
        <v>195.82999999999998</v>
      </c>
      <c r="G33" s="22">
        <f>2!AC69</f>
        <v>141.29</v>
      </c>
      <c r="H33" s="22">
        <f>3!AC69</f>
        <v>221.15</v>
      </c>
      <c r="I33" s="22">
        <f>4!AC69</f>
        <v>0</v>
      </c>
      <c r="J33" s="44">
        <f t="shared" si="0"/>
        <v>558.27</v>
      </c>
      <c r="K33" s="46">
        <v>27</v>
      </c>
      <c r="L33" s="162"/>
    </row>
    <row r="34" spans="1:12" s="21" customFormat="1" ht="12.75">
      <c r="A34" s="50">
        <v>42</v>
      </c>
      <c r="B34" s="107" t="s">
        <v>17</v>
      </c>
      <c r="C34" s="167" t="s">
        <v>94</v>
      </c>
      <c r="D34" s="51" t="s">
        <v>71</v>
      </c>
      <c r="E34" s="53" t="s">
        <v>95</v>
      </c>
      <c r="F34" s="33">
        <f>1!AC35</f>
        <v>191.09</v>
      </c>
      <c r="G34" s="22">
        <f>2!AC35</f>
        <v>133.77</v>
      </c>
      <c r="H34" s="22">
        <f>3!AC35</f>
        <v>232.27</v>
      </c>
      <c r="I34" s="22">
        <f>4!AC35</f>
        <v>0</v>
      </c>
      <c r="J34" s="44">
        <f t="shared" si="0"/>
        <v>557.13</v>
      </c>
      <c r="K34" s="46">
        <v>28</v>
      </c>
      <c r="L34" s="162"/>
    </row>
    <row r="35" spans="1:12" s="21" customFormat="1" ht="12.75">
      <c r="A35" s="50">
        <v>66</v>
      </c>
      <c r="B35" s="107" t="s">
        <v>17</v>
      </c>
      <c r="C35" s="168" t="s">
        <v>118</v>
      </c>
      <c r="D35" s="118" t="s">
        <v>30</v>
      </c>
      <c r="E35" s="119" t="s">
        <v>119</v>
      </c>
      <c r="F35" s="33">
        <f>1!AC8</f>
        <v>195.87</v>
      </c>
      <c r="G35" s="22">
        <f>2!AC8</f>
        <v>124.51</v>
      </c>
      <c r="H35" s="22">
        <f>3!AC8</f>
        <v>235.21</v>
      </c>
      <c r="I35" s="22">
        <f>4!AC8</f>
        <v>0</v>
      </c>
      <c r="J35" s="44">
        <f t="shared" si="0"/>
        <v>555.59</v>
      </c>
      <c r="K35" s="46">
        <v>29</v>
      </c>
      <c r="L35" s="162"/>
    </row>
    <row r="36" spans="1:12" s="21" customFormat="1" ht="12.75">
      <c r="A36" s="50">
        <v>13</v>
      </c>
      <c r="B36" s="107" t="s">
        <v>17</v>
      </c>
      <c r="C36" s="167" t="s">
        <v>54</v>
      </c>
      <c r="D36" s="51" t="s">
        <v>53</v>
      </c>
      <c r="E36" s="53" t="s">
        <v>55</v>
      </c>
      <c r="F36" s="33">
        <f>1!AC51</f>
        <v>186.29</v>
      </c>
      <c r="G36" s="22">
        <f>2!AC51</f>
        <v>128.46</v>
      </c>
      <c r="H36" s="22">
        <f>3!AC51</f>
        <v>233.7</v>
      </c>
      <c r="I36" s="22">
        <f>4!AC51</f>
        <v>0</v>
      </c>
      <c r="J36" s="44">
        <f t="shared" si="0"/>
        <v>548.45</v>
      </c>
      <c r="K36" s="46">
        <v>30</v>
      </c>
      <c r="L36" s="162"/>
    </row>
    <row r="37" spans="1:12" s="21" customFormat="1" ht="12.75">
      <c r="A37" s="50">
        <v>59</v>
      </c>
      <c r="B37" s="107" t="s">
        <v>17</v>
      </c>
      <c r="C37" s="168" t="s">
        <v>111</v>
      </c>
      <c r="D37" s="118" t="s">
        <v>130</v>
      </c>
      <c r="E37" s="119" t="s">
        <v>48</v>
      </c>
      <c r="F37" s="33">
        <f>1!AC7</f>
        <v>186.32999999999998</v>
      </c>
      <c r="G37" s="22">
        <f>2!AC7</f>
        <v>125.31</v>
      </c>
      <c r="H37" s="22">
        <f>3!AC7</f>
        <v>229.37</v>
      </c>
      <c r="I37" s="22">
        <f>4!AC7</f>
        <v>0</v>
      </c>
      <c r="J37" s="44">
        <f t="shared" si="0"/>
        <v>541.01</v>
      </c>
      <c r="K37" s="46">
        <v>31</v>
      </c>
      <c r="L37" s="162"/>
    </row>
    <row r="38" spans="1:12" s="21" customFormat="1" ht="12.75">
      <c r="A38" s="50">
        <v>51</v>
      </c>
      <c r="B38" s="107" t="s">
        <v>17</v>
      </c>
      <c r="C38" s="168" t="s">
        <v>102</v>
      </c>
      <c r="D38" s="118" t="s">
        <v>30</v>
      </c>
      <c r="E38" s="119" t="s">
        <v>78</v>
      </c>
      <c r="F38" s="33">
        <f>1!AC4</f>
        <v>158.78</v>
      </c>
      <c r="G38" s="22">
        <f>2!AC4</f>
        <v>143.88</v>
      </c>
      <c r="H38" s="22">
        <f>3!AC4</f>
        <v>237.5</v>
      </c>
      <c r="I38" s="22">
        <f>4!AC4</f>
        <v>0</v>
      </c>
      <c r="J38" s="44">
        <f t="shared" si="0"/>
        <v>540.16</v>
      </c>
      <c r="K38" s="46">
        <v>32</v>
      </c>
      <c r="L38" s="162"/>
    </row>
    <row r="39" spans="1:12" s="21" customFormat="1" ht="12.75">
      <c r="A39" s="50">
        <v>26</v>
      </c>
      <c r="B39" s="107" t="s">
        <v>17</v>
      </c>
      <c r="C39" s="168" t="s">
        <v>76</v>
      </c>
      <c r="D39" s="118" t="s">
        <v>77</v>
      </c>
      <c r="E39" s="119" t="s">
        <v>78</v>
      </c>
      <c r="F39" s="33">
        <f>1!AC59</f>
        <v>182.05</v>
      </c>
      <c r="G39" s="22">
        <f>2!AC59</f>
        <v>133.94</v>
      </c>
      <c r="H39" s="22">
        <f>3!AC59</f>
        <v>222.64</v>
      </c>
      <c r="I39" s="22">
        <f>4!AC59</f>
        <v>0</v>
      </c>
      <c r="J39" s="44">
        <f aca="true" t="shared" si="1" ref="J39:J57">SUM(F39:I39)</f>
        <v>538.63</v>
      </c>
      <c r="K39" s="46">
        <v>33</v>
      </c>
      <c r="L39" s="162"/>
    </row>
    <row r="40" spans="1:12" s="21" customFormat="1" ht="12.75">
      <c r="A40" s="50">
        <v>5</v>
      </c>
      <c r="B40" s="107" t="s">
        <v>17</v>
      </c>
      <c r="C40" s="167" t="s">
        <v>38</v>
      </c>
      <c r="D40" s="51" t="s">
        <v>39</v>
      </c>
      <c r="E40" s="53" t="s">
        <v>132</v>
      </c>
      <c r="F40" s="33">
        <f>1!AC72</f>
        <v>179.09</v>
      </c>
      <c r="G40" s="22">
        <f>2!AC72</f>
        <v>136.57</v>
      </c>
      <c r="H40" s="22">
        <f>3!AC72</f>
        <v>220.57</v>
      </c>
      <c r="I40" s="22">
        <f>4!AC72</f>
        <v>0</v>
      </c>
      <c r="J40" s="44">
        <f t="shared" si="1"/>
        <v>536.23</v>
      </c>
      <c r="K40" s="46">
        <v>34</v>
      </c>
      <c r="L40" s="162"/>
    </row>
    <row r="41" spans="1:12" s="21" customFormat="1" ht="12.75">
      <c r="A41" s="50">
        <v>65</v>
      </c>
      <c r="B41" s="107" t="s">
        <v>17</v>
      </c>
      <c r="C41" s="167" t="s">
        <v>35</v>
      </c>
      <c r="D41" s="51" t="s">
        <v>39</v>
      </c>
      <c r="E41" s="53" t="s">
        <v>34</v>
      </c>
      <c r="F41" s="33">
        <f>1!AC62</f>
        <v>193.51</v>
      </c>
      <c r="G41" s="22">
        <f>2!AC62</f>
        <v>138.1</v>
      </c>
      <c r="H41" s="22">
        <f>3!AC62</f>
        <v>204.54</v>
      </c>
      <c r="I41" s="22">
        <f>4!AC62</f>
        <v>0</v>
      </c>
      <c r="J41" s="44">
        <f t="shared" si="1"/>
        <v>536.15</v>
      </c>
      <c r="K41" s="46">
        <v>35</v>
      </c>
      <c r="L41" s="162"/>
    </row>
    <row r="42" spans="1:12" s="21" customFormat="1" ht="12.75">
      <c r="A42" s="179">
        <v>72</v>
      </c>
      <c r="B42" s="180" t="s">
        <v>17</v>
      </c>
      <c r="C42" s="189" t="s">
        <v>122</v>
      </c>
      <c r="D42" s="190" t="s">
        <v>123</v>
      </c>
      <c r="E42" s="191" t="s">
        <v>69</v>
      </c>
      <c r="F42" s="184">
        <f>1!AC75</f>
        <v>174.07999999999998</v>
      </c>
      <c r="G42" s="185">
        <f>2!AC75</f>
        <v>133.68</v>
      </c>
      <c r="H42" s="185">
        <f>3!AC75</f>
        <v>222.63</v>
      </c>
      <c r="I42" s="185">
        <f>4!AC75</f>
        <v>0</v>
      </c>
      <c r="J42" s="186">
        <f t="shared" si="1"/>
        <v>530.39</v>
      </c>
      <c r="K42" s="187">
        <v>36</v>
      </c>
      <c r="L42" s="188">
        <v>2</v>
      </c>
    </row>
    <row r="43" spans="1:12" s="21" customFormat="1" ht="12.75">
      <c r="A43" s="50">
        <v>21</v>
      </c>
      <c r="B43" s="107" t="s">
        <v>17</v>
      </c>
      <c r="C43" s="167" t="s">
        <v>68</v>
      </c>
      <c r="D43" s="51" t="s">
        <v>133</v>
      </c>
      <c r="E43" s="53" t="s">
        <v>69</v>
      </c>
      <c r="F43" s="33">
        <f>1!AC74</f>
        <v>172.95</v>
      </c>
      <c r="G43" s="22">
        <f>2!AC74</f>
        <v>125.97999999999999</v>
      </c>
      <c r="H43" s="22">
        <f>3!AC74</f>
        <v>224.18</v>
      </c>
      <c r="I43" s="22">
        <f>4!AC74</f>
        <v>0</v>
      </c>
      <c r="J43" s="44">
        <f t="shared" si="1"/>
        <v>523.1099999999999</v>
      </c>
      <c r="K43" s="46">
        <v>37</v>
      </c>
      <c r="L43" s="162"/>
    </row>
    <row r="44" spans="1:12" s="21" customFormat="1" ht="12.75">
      <c r="A44" s="50">
        <v>41</v>
      </c>
      <c r="B44" s="107" t="s">
        <v>17</v>
      </c>
      <c r="C44" s="167" t="s">
        <v>91</v>
      </c>
      <c r="D44" s="51" t="s">
        <v>92</v>
      </c>
      <c r="E44" s="53" t="s">
        <v>93</v>
      </c>
      <c r="F44" s="33">
        <f>1!AC67</f>
        <v>155.7</v>
      </c>
      <c r="G44" s="22">
        <f>2!AC67</f>
        <v>130.99</v>
      </c>
      <c r="H44" s="22">
        <f>3!AC67</f>
        <v>231.25</v>
      </c>
      <c r="I44" s="22">
        <f>4!AC67</f>
        <v>0</v>
      </c>
      <c r="J44" s="44">
        <f t="shared" si="1"/>
        <v>517.94</v>
      </c>
      <c r="K44" s="46">
        <v>38</v>
      </c>
      <c r="L44" s="162"/>
    </row>
    <row r="45" spans="1:12" s="21" customFormat="1" ht="12.75">
      <c r="A45" s="50">
        <v>12</v>
      </c>
      <c r="B45" s="107" t="s">
        <v>17</v>
      </c>
      <c r="C45" s="167" t="s">
        <v>52</v>
      </c>
      <c r="D45" s="51" t="s">
        <v>53</v>
      </c>
      <c r="E45" s="53" t="s">
        <v>48</v>
      </c>
      <c r="F45" s="33">
        <f>1!AC39</f>
        <v>171.7</v>
      </c>
      <c r="G45" s="22">
        <f>2!AC39</f>
        <v>132.95</v>
      </c>
      <c r="H45" s="22">
        <f>3!AC39</f>
        <v>209.93</v>
      </c>
      <c r="I45" s="22">
        <f>4!AC39</f>
        <v>0</v>
      </c>
      <c r="J45" s="44">
        <f t="shared" si="1"/>
        <v>514.5799999999999</v>
      </c>
      <c r="K45" s="46">
        <v>39</v>
      </c>
      <c r="L45" s="162"/>
    </row>
    <row r="46" spans="1:12" s="21" customFormat="1" ht="12.75">
      <c r="A46" s="179">
        <v>70</v>
      </c>
      <c r="B46" s="180" t="s">
        <v>17</v>
      </c>
      <c r="C46" s="192" t="s">
        <v>121</v>
      </c>
      <c r="D46" s="193" t="s">
        <v>117</v>
      </c>
      <c r="E46" s="194" t="s">
        <v>69</v>
      </c>
      <c r="F46" s="184">
        <f>1!AC34</f>
        <v>176.41</v>
      </c>
      <c r="G46" s="185">
        <f>2!AC34</f>
        <v>120.37</v>
      </c>
      <c r="H46" s="185">
        <f>3!AC34</f>
        <v>207.15</v>
      </c>
      <c r="I46" s="185">
        <f>4!AC34</f>
        <v>0</v>
      </c>
      <c r="J46" s="186">
        <f t="shared" si="1"/>
        <v>503.92999999999995</v>
      </c>
      <c r="K46" s="187">
        <v>40</v>
      </c>
      <c r="L46" s="188">
        <v>3</v>
      </c>
    </row>
    <row r="47" spans="1:12" s="21" customFormat="1" ht="12.75">
      <c r="A47" s="179">
        <v>64</v>
      </c>
      <c r="B47" s="180" t="s">
        <v>17</v>
      </c>
      <c r="C47" s="189" t="s">
        <v>116</v>
      </c>
      <c r="D47" s="190" t="s">
        <v>117</v>
      </c>
      <c r="E47" s="191" t="s">
        <v>34</v>
      </c>
      <c r="F47" s="184">
        <f>1!AC64</f>
        <v>164.37</v>
      </c>
      <c r="G47" s="185">
        <f>2!AC64</f>
        <v>102.27000000000001</v>
      </c>
      <c r="H47" s="185">
        <f>3!AC64</f>
        <v>216.81</v>
      </c>
      <c r="I47" s="185">
        <f>4!AC64</f>
        <v>0</v>
      </c>
      <c r="J47" s="186">
        <f t="shared" si="1"/>
        <v>483.45</v>
      </c>
      <c r="K47" s="187">
        <v>41</v>
      </c>
      <c r="L47" s="188">
        <v>4</v>
      </c>
    </row>
    <row r="48" spans="1:12" s="21" customFormat="1" ht="12.75">
      <c r="A48" s="50">
        <v>8</v>
      </c>
      <c r="B48" s="107" t="s">
        <v>17</v>
      </c>
      <c r="C48" s="167" t="s">
        <v>44</v>
      </c>
      <c r="D48" s="51" t="s">
        <v>45</v>
      </c>
      <c r="E48" s="53" t="s">
        <v>34</v>
      </c>
      <c r="F48" s="33">
        <f>1!AC16</f>
        <v>154.6</v>
      </c>
      <c r="G48" s="22">
        <f>2!AC16</f>
        <v>113.87</v>
      </c>
      <c r="H48" s="22">
        <f>3!AC16</f>
        <v>207.62</v>
      </c>
      <c r="I48" s="22">
        <f>4!AC16</f>
        <v>0</v>
      </c>
      <c r="J48" s="44">
        <f t="shared" si="1"/>
        <v>476.09000000000003</v>
      </c>
      <c r="K48" s="46">
        <v>42</v>
      </c>
      <c r="L48" s="162"/>
    </row>
    <row r="49" spans="1:12" s="21" customFormat="1" ht="12.75">
      <c r="A49" s="50">
        <v>18</v>
      </c>
      <c r="B49" s="107" t="s">
        <v>17</v>
      </c>
      <c r="C49" s="169" t="s">
        <v>62</v>
      </c>
      <c r="D49" s="52" t="s">
        <v>63</v>
      </c>
      <c r="E49" s="54" t="s">
        <v>43</v>
      </c>
      <c r="F49" s="33">
        <f>1!AC21</f>
        <v>186.62</v>
      </c>
      <c r="G49" s="22">
        <f>2!AC21</f>
        <v>120.9</v>
      </c>
      <c r="H49" s="22">
        <f>3!AC21</f>
        <v>156.66</v>
      </c>
      <c r="I49" s="22">
        <f>4!AC21</f>
        <v>0</v>
      </c>
      <c r="J49" s="44">
        <f t="shared" si="1"/>
        <v>464.17999999999995</v>
      </c>
      <c r="K49" s="46">
        <v>43</v>
      </c>
      <c r="L49" s="162"/>
    </row>
    <row r="50" spans="1:12" s="21" customFormat="1" ht="12.75">
      <c r="A50" s="50">
        <v>9</v>
      </c>
      <c r="B50" s="107" t="s">
        <v>17</v>
      </c>
      <c r="C50" s="167" t="s">
        <v>46</v>
      </c>
      <c r="D50" s="51" t="s">
        <v>47</v>
      </c>
      <c r="E50" s="53" t="s">
        <v>48</v>
      </c>
      <c r="F50" s="33">
        <f>1!AC71</f>
        <v>117.11</v>
      </c>
      <c r="G50" s="22">
        <f>2!AC71</f>
        <v>124.65</v>
      </c>
      <c r="H50" s="22">
        <f>3!AC71</f>
        <v>202.14</v>
      </c>
      <c r="I50" s="22">
        <f>4!AC71</f>
        <v>0</v>
      </c>
      <c r="J50" s="44">
        <f t="shared" si="1"/>
        <v>443.9</v>
      </c>
      <c r="K50" s="46">
        <v>44</v>
      </c>
      <c r="L50" s="162"/>
    </row>
    <row r="51" spans="1:12" s="21" customFormat="1" ht="12.75">
      <c r="A51" s="179">
        <v>62</v>
      </c>
      <c r="B51" s="180" t="s">
        <v>17</v>
      </c>
      <c r="C51" s="192" t="s">
        <v>114</v>
      </c>
      <c r="D51" s="193" t="s">
        <v>115</v>
      </c>
      <c r="E51" s="194"/>
      <c r="F51" s="184">
        <f>1!AC60</f>
        <v>152.07</v>
      </c>
      <c r="G51" s="185">
        <f>2!AC60</f>
        <v>103.94</v>
      </c>
      <c r="H51" s="185">
        <f>3!AC60</f>
        <v>181.13</v>
      </c>
      <c r="I51" s="185">
        <f>4!AC60</f>
        <v>0</v>
      </c>
      <c r="J51" s="186">
        <f t="shared" si="1"/>
        <v>437.14</v>
      </c>
      <c r="K51" s="187">
        <v>45</v>
      </c>
      <c r="L51" s="188">
        <v>5</v>
      </c>
    </row>
    <row r="52" spans="1:12" s="21" customFormat="1" ht="12.75">
      <c r="A52" s="179">
        <v>35</v>
      </c>
      <c r="B52" s="180" t="s">
        <v>17</v>
      </c>
      <c r="C52" s="181" t="s">
        <v>85</v>
      </c>
      <c r="D52" s="182" t="s">
        <v>86</v>
      </c>
      <c r="E52" s="183" t="s">
        <v>84</v>
      </c>
      <c r="F52" s="184">
        <f>1!AC19</f>
        <v>125.74</v>
      </c>
      <c r="G52" s="185">
        <f>2!AC19</f>
        <v>110.17</v>
      </c>
      <c r="H52" s="185">
        <f>3!AC19</f>
        <v>194.94</v>
      </c>
      <c r="I52" s="185">
        <f>4!AC19</f>
        <v>0</v>
      </c>
      <c r="J52" s="186">
        <f t="shared" si="1"/>
        <v>430.85</v>
      </c>
      <c r="K52" s="187">
        <v>46</v>
      </c>
      <c r="L52" s="188">
        <v>6</v>
      </c>
    </row>
    <row r="53" spans="1:12" s="21" customFormat="1" ht="12.75">
      <c r="A53" s="50">
        <v>25</v>
      </c>
      <c r="B53" s="107" t="s">
        <v>17</v>
      </c>
      <c r="C53" s="167" t="s">
        <v>75</v>
      </c>
      <c r="D53" s="51" t="s">
        <v>50</v>
      </c>
      <c r="E53" s="53" t="s">
        <v>48</v>
      </c>
      <c r="F53" s="33">
        <f>1!AC28</f>
        <v>139.76999999999998</v>
      </c>
      <c r="G53" s="22">
        <f>2!AC28</f>
        <v>93.04</v>
      </c>
      <c r="H53" s="22">
        <f>3!AC28</f>
        <v>172.95999999999998</v>
      </c>
      <c r="I53" s="22">
        <f>4!AC28</f>
        <v>0</v>
      </c>
      <c r="J53" s="44">
        <f t="shared" si="1"/>
        <v>405.77</v>
      </c>
      <c r="K53" s="46">
        <v>47</v>
      </c>
      <c r="L53" s="162"/>
    </row>
    <row r="54" spans="1:12" s="21" customFormat="1" ht="12.75">
      <c r="A54" s="50">
        <v>10</v>
      </c>
      <c r="B54" s="107" t="s">
        <v>17</v>
      </c>
      <c r="C54" s="167" t="s">
        <v>49</v>
      </c>
      <c r="D54" s="51" t="s">
        <v>50</v>
      </c>
      <c r="E54" s="53" t="s">
        <v>48</v>
      </c>
      <c r="F54" s="33">
        <f>1!AC50</f>
        <v>127.18</v>
      </c>
      <c r="G54" s="22">
        <f>2!AC50</f>
        <v>99.57</v>
      </c>
      <c r="H54" s="22">
        <f>3!AC50</f>
        <v>167.24</v>
      </c>
      <c r="I54" s="22">
        <f>4!AC50</f>
        <v>0</v>
      </c>
      <c r="J54" s="44">
        <f t="shared" si="1"/>
        <v>393.99</v>
      </c>
      <c r="K54" s="46">
        <v>48</v>
      </c>
      <c r="L54" s="162"/>
    </row>
    <row r="55" spans="1:12" s="21" customFormat="1" ht="12.75">
      <c r="A55" s="50">
        <v>40</v>
      </c>
      <c r="B55" s="107" t="s">
        <v>17</v>
      </c>
      <c r="C55" s="167" t="s">
        <v>89</v>
      </c>
      <c r="D55" s="51" t="s">
        <v>90</v>
      </c>
      <c r="E55" s="53" t="s">
        <v>69</v>
      </c>
      <c r="F55" s="33">
        <f>1!AC31</f>
        <v>125.3</v>
      </c>
      <c r="G55" s="22">
        <f>2!AC31</f>
        <v>103.95</v>
      </c>
      <c r="H55" s="22">
        <f>3!AC31</f>
        <v>161.9</v>
      </c>
      <c r="I55" s="22">
        <f>4!AC31</f>
        <v>0</v>
      </c>
      <c r="J55" s="44">
        <f t="shared" si="1"/>
        <v>391.15</v>
      </c>
      <c r="K55" s="46">
        <v>49</v>
      </c>
      <c r="L55" s="162"/>
    </row>
    <row r="56" spans="1:12" s="21" customFormat="1" ht="12.75">
      <c r="A56" s="50">
        <v>1</v>
      </c>
      <c r="B56" s="107" t="s">
        <v>17</v>
      </c>
      <c r="C56" s="167" t="s">
        <v>32</v>
      </c>
      <c r="D56" s="51" t="s">
        <v>33</v>
      </c>
      <c r="E56" s="53" t="s">
        <v>34</v>
      </c>
      <c r="F56" s="33">
        <f>1!AC17</f>
        <v>130.70999999999998</v>
      </c>
      <c r="G56" s="22">
        <f>2!AC17</f>
        <v>83.42</v>
      </c>
      <c r="H56" s="22">
        <f>3!AC17</f>
        <v>162.45999999999998</v>
      </c>
      <c r="I56" s="22">
        <f>4!AC17</f>
        <v>0</v>
      </c>
      <c r="J56" s="44">
        <f t="shared" si="1"/>
        <v>376.59</v>
      </c>
      <c r="K56" s="46">
        <v>50</v>
      </c>
      <c r="L56" s="162"/>
    </row>
    <row r="57" spans="1:12" s="21" customFormat="1" ht="13.5" thickBot="1">
      <c r="A57" s="155">
        <v>17</v>
      </c>
      <c r="B57" s="156" t="s">
        <v>17</v>
      </c>
      <c r="C57" s="178" t="s">
        <v>60</v>
      </c>
      <c r="D57" s="122" t="s">
        <v>61</v>
      </c>
      <c r="E57" s="123"/>
      <c r="F57" s="157">
        <f>1!AC68</f>
        <v>95.92</v>
      </c>
      <c r="G57" s="158">
        <f>2!AC68</f>
        <v>6.490000000000009</v>
      </c>
      <c r="H57" s="158">
        <f>3!AC68</f>
        <v>114.4</v>
      </c>
      <c r="I57" s="158">
        <f>4!AC68</f>
        <v>0</v>
      </c>
      <c r="J57" s="159">
        <f t="shared" si="1"/>
        <v>216.81</v>
      </c>
      <c r="K57" s="160">
        <v>51</v>
      </c>
      <c r="L57" s="162"/>
    </row>
    <row r="58" spans="1:12" s="21" customFormat="1" ht="16.5" thickBot="1">
      <c r="A58" s="244" t="s">
        <v>28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6"/>
      <c r="L58" s="162"/>
    </row>
    <row r="59" spans="1:12" s="21" customFormat="1" ht="12.75">
      <c r="A59" s="55">
        <v>69</v>
      </c>
      <c r="B59" s="151" t="s">
        <v>37</v>
      </c>
      <c r="C59" s="164" t="s">
        <v>120</v>
      </c>
      <c r="D59" s="165" t="s">
        <v>33</v>
      </c>
      <c r="E59" s="166" t="s">
        <v>69</v>
      </c>
      <c r="F59" s="56">
        <f>1!AC33</f>
        <v>192.52</v>
      </c>
      <c r="G59" s="57">
        <f>2!AC33</f>
        <v>141.5</v>
      </c>
      <c r="H59" s="57">
        <f>3!AC33</f>
        <v>230.18</v>
      </c>
      <c r="I59" s="57">
        <f>4!AC33</f>
        <v>0</v>
      </c>
      <c r="J59" s="58">
        <f aca="true" t="shared" si="2" ref="J59:J69">SUM(F59:I59)</f>
        <v>564.2</v>
      </c>
      <c r="K59" s="59">
        <v>1</v>
      </c>
      <c r="L59" s="162"/>
    </row>
    <row r="60" spans="1:12" s="21" customFormat="1" ht="12.75">
      <c r="A60" s="50">
        <v>47</v>
      </c>
      <c r="B60" s="107" t="s">
        <v>37</v>
      </c>
      <c r="C60" s="140" t="s">
        <v>128</v>
      </c>
      <c r="D60" s="51" t="s">
        <v>129</v>
      </c>
      <c r="E60" s="53" t="s">
        <v>93</v>
      </c>
      <c r="F60" s="33">
        <f>1!AC56</f>
        <v>195.8</v>
      </c>
      <c r="G60" s="22">
        <f>2!AC56</f>
        <v>138.6</v>
      </c>
      <c r="H60" s="22">
        <f>3!AC56</f>
        <v>219.26</v>
      </c>
      <c r="I60" s="22">
        <f>4!AC56</f>
        <v>0</v>
      </c>
      <c r="J60" s="44">
        <f t="shared" si="2"/>
        <v>553.66</v>
      </c>
      <c r="K60" s="46">
        <v>2</v>
      </c>
      <c r="L60" s="162"/>
    </row>
    <row r="61" spans="1:12" s="21" customFormat="1" ht="12.75">
      <c r="A61" s="50">
        <v>58</v>
      </c>
      <c r="B61" s="107" t="s">
        <v>37</v>
      </c>
      <c r="C61" s="117" t="s">
        <v>110</v>
      </c>
      <c r="D61" s="118" t="s">
        <v>130</v>
      </c>
      <c r="E61" s="119" t="s">
        <v>57</v>
      </c>
      <c r="F61" s="33">
        <f>1!AC11</f>
        <v>191.57</v>
      </c>
      <c r="G61" s="22">
        <f>2!AC11</f>
        <v>141.79</v>
      </c>
      <c r="H61" s="22">
        <f>3!AC11</f>
        <v>219.04</v>
      </c>
      <c r="I61" s="22">
        <f>4!AC11</f>
        <v>0</v>
      </c>
      <c r="J61" s="44">
        <f t="shared" si="2"/>
        <v>552.4</v>
      </c>
      <c r="K61" s="46">
        <v>3</v>
      </c>
      <c r="L61" s="162"/>
    </row>
    <row r="62" spans="1:12" s="21" customFormat="1" ht="12.75">
      <c r="A62" s="50">
        <v>4</v>
      </c>
      <c r="B62" s="107" t="s">
        <v>37</v>
      </c>
      <c r="C62" s="117" t="s">
        <v>35</v>
      </c>
      <c r="D62" s="118" t="s">
        <v>36</v>
      </c>
      <c r="E62" s="119" t="s">
        <v>34</v>
      </c>
      <c r="F62" s="33">
        <f>1!AC63</f>
        <v>190.42000000000002</v>
      </c>
      <c r="G62" s="22">
        <f>2!AC63</f>
        <v>130.45</v>
      </c>
      <c r="H62" s="22">
        <f>3!AC63</f>
        <v>226.84</v>
      </c>
      <c r="I62" s="22">
        <f>4!AC63</f>
        <v>0</v>
      </c>
      <c r="J62" s="44">
        <f t="shared" si="2"/>
        <v>547.71</v>
      </c>
      <c r="K62" s="46">
        <v>4</v>
      </c>
      <c r="L62" s="162"/>
    </row>
    <row r="63" spans="1:12" s="21" customFormat="1" ht="12.75">
      <c r="A63" s="50">
        <v>74</v>
      </c>
      <c r="B63" s="107" t="s">
        <v>37</v>
      </c>
      <c r="C63" s="140" t="s">
        <v>73</v>
      </c>
      <c r="D63" s="51" t="s">
        <v>74</v>
      </c>
      <c r="E63" s="53" t="s">
        <v>31</v>
      </c>
      <c r="F63" s="33">
        <f>1!AC77</f>
        <v>199.88</v>
      </c>
      <c r="G63" s="22">
        <f>2!AC77</f>
        <v>125.89</v>
      </c>
      <c r="H63" s="22">
        <f>3!AC77</f>
        <v>216.92000000000002</v>
      </c>
      <c r="I63" s="22">
        <f>4!AC77</f>
        <v>0</v>
      </c>
      <c r="J63" s="44">
        <f t="shared" si="2"/>
        <v>542.69</v>
      </c>
      <c r="K63" s="46">
        <v>5</v>
      </c>
      <c r="L63" s="162"/>
    </row>
    <row r="64" spans="1:12" s="21" customFormat="1" ht="12.75">
      <c r="A64" s="179">
        <v>49</v>
      </c>
      <c r="B64" s="180" t="s">
        <v>37</v>
      </c>
      <c r="C64" s="181" t="s">
        <v>99</v>
      </c>
      <c r="D64" s="182" t="s">
        <v>100</v>
      </c>
      <c r="E64" s="183" t="s">
        <v>93</v>
      </c>
      <c r="F64" s="184">
        <f>1!AC58</f>
        <v>172.85</v>
      </c>
      <c r="G64" s="185">
        <f>2!AC58</f>
        <v>133.79</v>
      </c>
      <c r="H64" s="185">
        <f>3!AC58</f>
        <v>215.18</v>
      </c>
      <c r="I64" s="185">
        <f>4!AC58</f>
        <v>0</v>
      </c>
      <c r="J64" s="186">
        <f t="shared" si="2"/>
        <v>521.8199999999999</v>
      </c>
      <c r="K64" s="187">
        <v>6</v>
      </c>
      <c r="L64" s="162"/>
    </row>
    <row r="65" spans="1:12" s="21" customFormat="1" ht="12.75">
      <c r="A65" s="50">
        <v>55</v>
      </c>
      <c r="B65" s="107" t="s">
        <v>37</v>
      </c>
      <c r="C65" s="117" t="s">
        <v>108</v>
      </c>
      <c r="D65" s="118" t="s">
        <v>109</v>
      </c>
      <c r="E65" s="119" t="s">
        <v>132</v>
      </c>
      <c r="F65" s="33">
        <f>1!AC27</f>
        <v>190.05</v>
      </c>
      <c r="G65" s="22">
        <f>2!AC27</f>
        <v>103.42</v>
      </c>
      <c r="H65" s="22">
        <f>3!AC27</f>
        <v>219.19</v>
      </c>
      <c r="I65" s="22">
        <f>4!AC27</f>
        <v>0</v>
      </c>
      <c r="J65" s="44">
        <f t="shared" si="2"/>
        <v>512.6600000000001</v>
      </c>
      <c r="K65" s="46">
        <v>7</v>
      </c>
      <c r="L65" s="162"/>
    </row>
    <row r="66" spans="1:12" s="21" customFormat="1" ht="12.75">
      <c r="A66" s="50">
        <v>67</v>
      </c>
      <c r="B66" s="107" t="s">
        <v>37</v>
      </c>
      <c r="C66" s="117" t="s">
        <v>118</v>
      </c>
      <c r="D66" s="118" t="s">
        <v>30</v>
      </c>
      <c r="E66" s="119" t="s">
        <v>119</v>
      </c>
      <c r="F66" s="33">
        <f>1!AC9</f>
        <v>161.87</v>
      </c>
      <c r="G66" s="22">
        <f>2!AC9</f>
        <v>121.41</v>
      </c>
      <c r="H66" s="22">
        <f>3!AC9</f>
        <v>220.07999999999998</v>
      </c>
      <c r="I66" s="22">
        <f>4!AC9</f>
        <v>0</v>
      </c>
      <c r="J66" s="44">
        <f t="shared" si="2"/>
        <v>503.35999999999996</v>
      </c>
      <c r="K66" s="46">
        <v>8</v>
      </c>
      <c r="L66" s="162"/>
    </row>
    <row r="67" spans="1:12" s="21" customFormat="1" ht="12.75">
      <c r="A67" s="50">
        <v>6</v>
      </c>
      <c r="B67" s="107" t="s">
        <v>37</v>
      </c>
      <c r="C67" s="140" t="s">
        <v>38</v>
      </c>
      <c r="D67" s="51" t="s">
        <v>39</v>
      </c>
      <c r="E67" s="53" t="s">
        <v>132</v>
      </c>
      <c r="F67" s="33">
        <f>1!AC73</f>
        <v>182.22</v>
      </c>
      <c r="G67" s="22">
        <f>2!AC73</f>
        <v>109.88</v>
      </c>
      <c r="H67" s="22">
        <f>3!AC73</f>
        <v>201.26999999999998</v>
      </c>
      <c r="I67" s="22">
        <f>4!AC73</f>
        <v>0</v>
      </c>
      <c r="J67" s="44">
        <f t="shared" si="2"/>
        <v>493.37</v>
      </c>
      <c r="K67" s="46">
        <v>9</v>
      </c>
      <c r="L67" s="162"/>
    </row>
    <row r="68" spans="1:12" s="21" customFormat="1" ht="12.75">
      <c r="A68" s="50">
        <v>33</v>
      </c>
      <c r="B68" s="107" t="s">
        <v>37</v>
      </c>
      <c r="C68" s="117" t="s">
        <v>52</v>
      </c>
      <c r="D68" s="118" t="s">
        <v>50</v>
      </c>
      <c r="E68" s="119" t="s">
        <v>84</v>
      </c>
      <c r="F68" s="33">
        <f>1!AC42</f>
        <v>160.24</v>
      </c>
      <c r="G68" s="22">
        <f>2!AC42</f>
        <v>105.25</v>
      </c>
      <c r="H68" s="22">
        <f>3!AC42</f>
        <v>213.99</v>
      </c>
      <c r="I68" s="22">
        <f>4!AC42</f>
        <v>0</v>
      </c>
      <c r="J68" s="44">
        <f t="shared" si="2"/>
        <v>479.48</v>
      </c>
      <c r="K68" s="46">
        <v>10</v>
      </c>
      <c r="L68" s="162"/>
    </row>
    <row r="69" spans="1:12" s="21" customFormat="1" ht="13.5" thickBot="1">
      <c r="A69" s="155">
        <v>43</v>
      </c>
      <c r="B69" s="156" t="s">
        <v>37</v>
      </c>
      <c r="C69" s="141" t="s">
        <v>96</v>
      </c>
      <c r="D69" s="136" t="s">
        <v>61</v>
      </c>
      <c r="E69" s="138" t="s">
        <v>95</v>
      </c>
      <c r="F69" s="157">
        <f>1!AC23</f>
        <v>145.56</v>
      </c>
      <c r="G69" s="158">
        <f>2!AC23</f>
        <v>73.54</v>
      </c>
      <c r="H69" s="158">
        <f>3!AC23</f>
        <v>178.23000000000002</v>
      </c>
      <c r="I69" s="158">
        <f>4!AC23</f>
        <v>0</v>
      </c>
      <c r="J69" s="159">
        <f t="shared" si="2"/>
        <v>397.33000000000004</v>
      </c>
      <c r="K69" s="160">
        <v>11</v>
      </c>
      <c r="L69" s="162"/>
    </row>
    <row r="70" spans="1:12" s="21" customFormat="1" ht="16.5" thickBot="1">
      <c r="A70" s="244" t="s">
        <v>64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6"/>
      <c r="L70" s="162"/>
    </row>
    <row r="71" spans="1:12" s="21" customFormat="1" ht="12.75">
      <c r="A71" s="55">
        <v>61</v>
      </c>
      <c r="B71" s="161" t="s">
        <v>64</v>
      </c>
      <c r="C71" s="152" t="s">
        <v>112</v>
      </c>
      <c r="D71" s="153" t="s">
        <v>113</v>
      </c>
      <c r="E71" s="154" t="s">
        <v>48</v>
      </c>
      <c r="F71" s="56">
        <f>1!AC6</f>
        <v>223.75</v>
      </c>
      <c r="G71" s="57">
        <f>2!AC6</f>
        <v>159.32</v>
      </c>
      <c r="H71" s="57">
        <f>3!AC6</f>
        <v>258.78</v>
      </c>
      <c r="I71" s="57">
        <f>4!AC6</f>
        <v>0</v>
      </c>
      <c r="J71" s="58">
        <f aca="true" t="shared" si="3" ref="J71:J82">SUM(F71:I71)</f>
        <v>641.8499999999999</v>
      </c>
      <c r="K71" s="59">
        <v>1</v>
      </c>
      <c r="L71" s="162"/>
    </row>
    <row r="72" spans="1:12" s="21" customFormat="1" ht="12.75">
      <c r="A72" s="50">
        <v>71</v>
      </c>
      <c r="B72" s="146" t="s">
        <v>64</v>
      </c>
      <c r="C72" s="117" t="s">
        <v>72</v>
      </c>
      <c r="D72" s="118" t="s">
        <v>30</v>
      </c>
      <c r="E72" s="119" t="s">
        <v>31</v>
      </c>
      <c r="F72" s="33">
        <f>1!AC47</f>
        <v>219.09</v>
      </c>
      <c r="G72" s="22">
        <f>2!AC47</f>
        <v>158.54</v>
      </c>
      <c r="H72" s="22">
        <f>3!AC47</f>
        <v>254.29</v>
      </c>
      <c r="I72" s="22">
        <f>4!AC47</f>
        <v>0</v>
      </c>
      <c r="J72" s="44">
        <f t="shared" si="3"/>
        <v>631.92</v>
      </c>
      <c r="K72" s="46">
        <v>2</v>
      </c>
      <c r="L72" s="162"/>
    </row>
    <row r="73" spans="1:12" s="21" customFormat="1" ht="12.75">
      <c r="A73" s="50">
        <v>31</v>
      </c>
      <c r="B73" s="146" t="s">
        <v>64</v>
      </c>
      <c r="C73" s="140" t="s">
        <v>54</v>
      </c>
      <c r="D73" s="51" t="s">
        <v>83</v>
      </c>
      <c r="E73" s="53" t="s">
        <v>48</v>
      </c>
      <c r="F73" s="33">
        <f>1!AC54</f>
        <v>210.32999999999998</v>
      </c>
      <c r="G73" s="22">
        <f>2!AC54</f>
        <v>158.64</v>
      </c>
      <c r="H73" s="22">
        <f>3!AC54</f>
        <v>262.44</v>
      </c>
      <c r="I73" s="22">
        <f>4!AC54</f>
        <v>0</v>
      </c>
      <c r="J73" s="44">
        <f t="shared" si="3"/>
        <v>631.41</v>
      </c>
      <c r="K73" s="46">
        <v>3</v>
      </c>
      <c r="L73" s="162"/>
    </row>
    <row r="74" spans="1:12" s="21" customFormat="1" ht="12.75">
      <c r="A74" s="50">
        <v>73</v>
      </c>
      <c r="B74" s="146" t="s">
        <v>64</v>
      </c>
      <c r="C74" s="105" t="s">
        <v>35</v>
      </c>
      <c r="D74" s="52" t="s">
        <v>36</v>
      </c>
      <c r="E74" s="54" t="s">
        <v>34</v>
      </c>
      <c r="F74" s="33">
        <f>1!AC76</f>
        <v>220.87</v>
      </c>
      <c r="G74" s="22">
        <f>2!AC76</f>
        <v>159.94</v>
      </c>
      <c r="H74" s="22">
        <f>3!AC76</f>
        <v>249.03</v>
      </c>
      <c r="I74" s="22">
        <f>4!AC76</f>
        <v>0</v>
      </c>
      <c r="J74" s="44">
        <f t="shared" si="3"/>
        <v>629.84</v>
      </c>
      <c r="K74" s="46">
        <v>4</v>
      </c>
      <c r="L74" s="162"/>
    </row>
    <row r="75" spans="1:12" s="21" customFormat="1" ht="12.75">
      <c r="A75" s="50">
        <v>14</v>
      </c>
      <c r="B75" s="146" t="s">
        <v>64</v>
      </c>
      <c r="C75" s="116" t="s">
        <v>54</v>
      </c>
      <c r="D75" s="114" t="s">
        <v>53</v>
      </c>
      <c r="E75" s="115" t="s">
        <v>55</v>
      </c>
      <c r="F75" s="33">
        <f>1!AC53</f>
        <v>220.24</v>
      </c>
      <c r="G75" s="22">
        <f>2!AC53</f>
        <v>159.02</v>
      </c>
      <c r="H75" s="22">
        <f>3!AC53</f>
        <v>250.15</v>
      </c>
      <c r="I75" s="22">
        <f>4!AC53</f>
        <v>0</v>
      </c>
      <c r="J75" s="44">
        <f t="shared" si="3"/>
        <v>629.41</v>
      </c>
      <c r="K75" s="46">
        <v>5</v>
      </c>
      <c r="L75" s="162"/>
    </row>
    <row r="76" spans="1:12" s="21" customFormat="1" ht="12.75">
      <c r="A76" s="50">
        <v>29</v>
      </c>
      <c r="B76" s="146" t="s">
        <v>64</v>
      </c>
      <c r="C76" s="140" t="s">
        <v>80</v>
      </c>
      <c r="D76" s="51" t="s">
        <v>81</v>
      </c>
      <c r="E76" s="53" t="s">
        <v>82</v>
      </c>
      <c r="F76" s="33">
        <f>1!AC30</f>
        <v>208.35</v>
      </c>
      <c r="G76" s="22">
        <f>2!AC30</f>
        <v>156.5</v>
      </c>
      <c r="H76" s="22">
        <f>3!AC30</f>
        <v>244.75</v>
      </c>
      <c r="I76" s="22">
        <f>4!AC30</f>
        <v>0</v>
      </c>
      <c r="J76" s="44">
        <f t="shared" si="3"/>
        <v>609.6</v>
      </c>
      <c r="K76" s="46">
        <v>6</v>
      </c>
      <c r="L76" s="162"/>
    </row>
    <row r="77" spans="1:12" s="21" customFormat="1" ht="12.75">
      <c r="A77" s="50">
        <v>34</v>
      </c>
      <c r="B77" s="146" t="s">
        <v>64</v>
      </c>
      <c r="C77" s="117" t="s">
        <v>52</v>
      </c>
      <c r="D77" s="118" t="s">
        <v>50</v>
      </c>
      <c r="E77" s="119" t="s">
        <v>84</v>
      </c>
      <c r="F77" s="33">
        <f>1!AC41</f>
        <v>210.42000000000002</v>
      </c>
      <c r="G77" s="22">
        <f>2!AC41</f>
        <v>151.06</v>
      </c>
      <c r="H77" s="22">
        <f>3!AC41</f>
        <v>248.07999999999998</v>
      </c>
      <c r="I77" s="22">
        <f>4!AC41</f>
        <v>0</v>
      </c>
      <c r="J77" s="44">
        <f t="shared" si="3"/>
        <v>609.56</v>
      </c>
      <c r="K77" s="46">
        <v>7</v>
      </c>
      <c r="L77" s="162"/>
    </row>
    <row r="78" spans="1:12" s="21" customFormat="1" ht="12.75">
      <c r="A78" s="50">
        <v>39</v>
      </c>
      <c r="B78" s="146" t="s">
        <v>64</v>
      </c>
      <c r="C78" s="117" t="s">
        <v>88</v>
      </c>
      <c r="D78" s="118" t="s">
        <v>63</v>
      </c>
      <c r="E78" s="119" t="s">
        <v>57</v>
      </c>
      <c r="F78" s="33">
        <f>1!AC44</f>
        <v>216.12</v>
      </c>
      <c r="G78" s="22">
        <f>2!AC44</f>
        <v>151.95</v>
      </c>
      <c r="H78" s="22">
        <f>3!AC44</f>
        <v>233.12</v>
      </c>
      <c r="I78" s="22">
        <f>4!AC44</f>
        <v>0</v>
      </c>
      <c r="J78" s="44">
        <f t="shared" si="3"/>
        <v>601.19</v>
      </c>
      <c r="K78" s="46">
        <v>8</v>
      </c>
      <c r="L78" s="162"/>
    </row>
    <row r="79" spans="1:12" s="21" customFormat="1" ht="12.75">
      <c r="A79" s="50">
        <v>56</v>
      </c>
      <c r="B79" s="146" t="s">
        <v>64</v>
      </c>
      <c r="C79" s="117" t="s">
        <v>108</v>
      </c>
      <c r="D79" s="118" t="s">
        <v>109</v>
      </c>
      <c r="E79" s="119" t="s">
        <v>132</v>
      </c>
      <c r="F79" s="33">
        <f>1!AC26</f>
        <v>185.75</v>
      </c>
      <c r="G79" s="22">
        <f>2!AC26</f>
        <v>151.54</v>
      </c>
      <c r="H79" s="22">
        <f>3!AC26</f>
        <v>240.81</v>
      </c>
      <c r="I79" s="22">
        <f>4!AC26</f>
        <v>0</v>
      </c>
      <c r="J79" s="44">
        <f t="shared" si="3"/>
        <v>578.0999999999999</v>
      </c>
      <c r="K79" s="46">
        <v>9</v>
      </c>
      <c r="L79" s="162"/>
    </row>
    <row r="80" spans="1:12" s="21" customFormat="1" ht="12.75">
      <c r="A80" s="50">
        <v>19</v>
      </c>
      <c r="B80" s="146" t="s">
        <v>64</v>
      </c>
      <c r="C80" s="140" t="s">
        <v>62</v>
      </c>
      <c r="D80" s="51" t="s">
        <v>63</v>
      </c>
      <c r="E80" s="53" t="s">
        <v>43</v>
      </c>
      <c r="F80" s="33">
        <f>1!AC22</f>
        <v>186.17000000000002</v>
      </c>
      <c r="G80" s="22">
        <f>2!AC22</f>
        <v>129.9</v>
      </c>
      <c r="H80" s="22">
        <f>3!AC22</f>
        <v>208.64</v>
      </c>
      <c r="I80" s="22">
        <f>4!AC22</f>
        <v>0</v>
      </c>
      <c r="J80" s="44">
        <f t="shared" si="3"/>
        <v>524.71</v>
      </c>
      <c r="K80" s="46">
        <v>10</v>
      </c>
      <c r="L80" s="162"/>
    </row>
    <row r="81" spans="1:12" s="21" customFormat="1" ht="12.75">
      <c r="A81" s="179">
        <v>36</v>
      </c>
      <c r="B81" s="180" t="s">
        <v>64</v>
      </c>
      <c r="C81" s="192" t="s">
        <v>85</v>
      </c>
      <c r="D81" s="193" t="s">
        <v>86</v>
      </c>
      <c r="E81" s="194" t="s">
        <v>84</v>
      </c>
      <c r="F81" s="184">
        <f>1!AC20</f>
        <v>172.47</v>
      </c>
      <c r="G81" s="185">
        <f>2!AC20</f>
        <v>123.44</v>
      </c>
      <c r="H81" s="185">
        <f>3!AC20</f>
        <v>209.14</v>
      </c>
      <c r="I81" s="185">
        <f>4!AC20</f>
        <v>0</v>
      </c>
      <c r="J81" s="186">
        <f t="shared" si="3"/>
        <v>505.04999999999995</v>
      </c>
      <c r="K81" s="187">
        <v>11</v>
      </c>
      <c r="L81" s="162"/>
    </row>
    <row r="82" spans="1:12" s="21" customFormat="1" ht="13.5" thickBot="1">
      <c r="A82" s="195">
        <v>44</v>
      </c>
      <c r="B82" s="196" t="s">
        <v>64</v>
      </c>
      <c r="C82" s="197" t="s">
        <v>96</v>
      </c>
      <c r="D82" s="198" t="s">
        <v>61</v>
      </c>
      <c r="E82" s="199" t="s">
        <v>95</v>
      </c>
      <c r="F82" s="200">
        <f>1!AC24</f>
        <v>136.48000000000002</v>
      </c>
      <c r="G82" s="201">
        <f>2!AC24</f>
        <v>89.32</v>
      </c>
      <c r="H82" s="201">
        <f>3!AC24</f>
        <v>0</v>
      </c>
      <c r="I82" s="201">
        <f>4!AC24</f>
        <v>0</v>
      </c>
      <c r="J82" s="202">
        <f t="shared" si="3"/>
        <v>225.8</v>
      </c>
      <c r="K82" s="203">
        <v>12</v>
      </c>
      <c r="L82" s="162"/>
    </row>
    <row r="83" spans="1:12" s="21" customFormat="1" ht="12.75">
      <c r="A83" s="24" t="s">
        <v>20</v>
      </c>
      <c r="B83" s="24">
        <f>COUNTIF(B7:B82,"R")</f>
        <v>11</v>
      </c>
      <c r="C83" s="24"/>
      <c r="D83" s="24"/>
      <c r="E83" s="24"/>
      <c r="F83" s="9">
        <f>1!AC2</f>
        <v>21</v>
      </c>
      <c r="G83" s="9">
        <f>2!AC2</f>
        <v>21</v>
      </c>
      <c r="H83" s="9">
        <f>3!AC2</f>
        <v>22</v>
      </c>
      <c r="I83" s="9">
        <f>4!AC2</f>
        <v>95</v>
      </c>
      <c r="J83" s="49">
        <f>SUM(F83:I83)</f>
        <v>159</v>
      </c>
      <c r="K83" s="25"/>
      <c r="L83" s="162"/>
    </row>
    <row r="84" spans="1:12" s="21" customFormat="1" ht="12.75">
      <c r="A84" s="204" t="s">
        <v>127</v>
      </c>
      <c r="B84" s="24">
        <f>COUNTIF(B7:B83,"PCC")</f>
        <v>12</v>
      </c>
      <c r="C84" s="26" t="s">
        <v>7</v>
      </c>
      <c r="D84" s="62">
        <v>44436</v>
      </c>
      <c r="E84" s="92"/>
      <c r="F84" s="9"/>
      <c r="G84" s="10"/>
      <c r="H84" s="10"/>
      <c r="I84" s="10"/>
      <c r="J84" s="10"/>
      <c r="K84" s="10"/>
      <c r="L84" s="162"/>
    </row>
    <row r="85" spans="1:12" s="21" customFormat="1" ht="12.75">
      <c r="A85" s="10"/>
      <c r="B85" s="10"/>
      <c r="C85" s="10"/>
      <c r="D85" s="10"/>
      <c r="E85" s="10"/>
      <c r="F85" s="9"/>
      <c r="G85" s="10"/>
      <c r="H85" s="10"/>
      <c r="I85" s="10"/>
      <c r="J85" s="10"/>
      <c r="K85" s="10"/>
      <c r="L85" s="162"/>
    </row>
    <row r="86" spans="1:12" s="21" customFormat="1" ht="12.75">
      <c r="A86" s="27" t="s">
        <v>14</v>
      </c>
      <c r="B86" s="10"/>
      <c r="C86" s="10"/>
      <c r="D86" s="10"/>
      <c r="E86" s="10"/>
      <c r="F86" s="9"/>
      <c r="G86" s="27" t="s">
        <v>15</v>
      </c>
      <c r="H86" s="10"/>
      <c r="I86" s="10"/>
      <c r="J86" s="10"/>
      <c r="K86" s="10"/>
      <c r="L86" s="162"/>
    </row>
    <row r="87" spans="1:12" s="21" customFormat="1" ht="12.75">
      <c r="A87" s="10" t="s">
        <v>27</v>
      </c>
      <c r="B87" s="28"/>
      <c r="C87" s="28"/>
      <c r="D87" s="28"/>
      <c r="E87" s="28"/>
      <c r="F87" s="9"/>
      <c r="G87" s="10" t="s">
        <v>26</v>
      </c>
      <c r="H87" s="10"/>
      <c r="I87" s="10"/>
      <c r="J87" s="10"/>
      <c r="K87" s="10"/>
      <c r="L87" s="162"/>
    </row>
    <row r="88" spans="1:12" s="21" customFormat="1" ht="12.75">
      <c r="A88" s="28"/>
      <c r="B88" s="28"/>
      <c r="C88" s="28"/>
      <c r="D88" s="28"/>
      <c r="E88" s="28"/>
      <c r="F88" s="9"/>
      <c r="G88" s="10"/>
      <c r="H88" s="10"/>
      <c r="I88" s="10"/>
      <c r="J88" s="10"/>
      <c r="K88" s="10"/>
      <c r="L88" s="162"/>
    </row>
    <row r="89" spans="1:12" s="21" customFormat="1" ht="12.75">
      <c r="A89" s="28"/>
      <c r="B89" s="28"/>
      <c r="C89" s="28"/>
      <c r="D89" s="28"/>
      <c r="E89" s="28"/>
      <c r="F89" s="9"/>
      <c r="G89" s="10"/>
      <c r="H89" s="10"/>
      <c r="I89" s="10"/>
      <c r="J89" s="10"/>
      <c r="K89" s="10"/>
      <c r="L89" s="162"/>
    </row>
    <row r="90" spans="1:12" s="21" customFormat="1" ht="12.75">
      <c r="A90" s="28"/>
      <c r="B90" s="28"/>
      <c r="C90" s="28"/>
      <c r="D90" s="28"/>
      <c r="E90" s="28"/>
      <c r="F90" s="9"/>
      <c r="G90" s="10"/>
      <c r="H90" s="10"/>
      <c r="I90" s="10"/>
      <c r="J90" s="10"/>
      <c r="K90" s="10"/>
      <c r="L90" s="162"/>
    </row>
    <row r="91" spans="1:12" s="21" customFormat="1" ht="12.75">
      <c r="A91" s="28"/>
      <c r="B91" s="28"/>
      <c r="C91" s="28"/>
      <c r="D91" s="28"/>
      <c r="E91" s="28"/>
      <c r="F91" s="9"/>
      <c r="G91" s="10"/>
      <c r="H91" s="10"/>
      <c r="I91" s="10"/>
      <c r="J91" s="10"/>
      <c r="K91" s="10"/>
      <c r="L91" s="162"/>
    </row>
    <row r="92" spans="1:12" s="21" customFormat="1" ht="12.75">
      <c r="A92" s="28"/>
      <c r="B92" s="28"/>
      <c r="C92" s="28"/>
      <c r="D92" s="28"/>
      <c r="E92" s="28"/>
      <c r="F92" s="9"/>
      <c r="G92" s="10"/>
      <c r="H92" s="10"/>
      <c r="I92" s="10"/>
      <c r="J92" s="10"/>
      <c r="K92" s="10"/>
      <c r="L92" s="162"/>
    </row>
    <row r="93" spans="1:12" s="21" customFormat="1" ht="12.75">
      <c r="A93" s="10"/>
      <c r="B93" s="10"/>
      <c r="C93" s="10"/>
      <c r="D93" s="10"/>
      <c r="E93" s="10"/>
      <c r="F93" s="9"/>
      <c r="G93" s="10"/>
      <c r="H93" s="10"/>
      <c r="I93" s="10"/>
      <c r="J93" s="10"/>
      <c r="K93" s="10"/>
      <c r="L93" s="162"/>
    </row>
    <row r="94" ht="12.75">
      <c r="L94" s="163"/>
    </row>
    <row r="95" spans="1:12" s="21" customFormat="1" ht="12.75">
      <c r="A95" s="10"/>
      <c r="B95" s="10"/>
      <c r="C95" s="10"/>
      <c r="D95" s="10"/>
      <c r="E95" s="10"/>
      <c r="F95" s="9"/>
      <c r="G95" s="10"/>
      <c r="H95" s="10"/>
      <c r="I95" s="10"/>
      <c r="J95" s="10"/>
      <c r="K95" s="10"/>
      <c r="L95" s="162"/>
    </row>
  </sheetData>
  <sheetProtection/>
  <mergeCells count="12">
    <mergeCell ref="C4:C5"/>
    <mergeCell ref="D4:D5"/>
    <mergeCell ref="E4:E5"/>
    <mergeCell ref="K4:K5"/>
    <mergeCell ref="A58:K58"/>
    <mergeCell ref="A70:K70"/>
    <mergeCell ref="A6:K6"/>
    <mergeCell ref="A1:D3"/>
    <mergeCell ref="E1:I3"/>
    <mergeCell ref="J1:K3"/>
    <mergeCell ref="A4:A5"/>
    <mergeCell ref="B4:B5"/>
  </mergeCells>
  <conditionalFormatting sqref="B7:B57 C56:E57 B59:E69 B71:E82">
    <cfRule type="cellIs" priority="12" dxfId="1" operator="equal" stopIfTrue="1">
      <formula>"R"</formula>
    </cfRule>
  </conditionalFormatting>
  <conditionalFormatting sqref="F7:I57 F59:I69 F71:I82">
    <cfRule type="cellIs" priority="11" dxfId="16" operator="equal" stopIfTrue="1">
      <formula>"nebyl"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I4" sqref="I1:I16384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1.625" style="10" customWidth="1"/>
    <col min="5" max="5" width="21.75390625" style="10" customWidth="1"/>
    <col min="6" max="6" width="8.25390625" style="9" customWidth="1"/>
    <col min="7" max="8" width="8.25390625" style="10" customWidth="1"/>
    <col min="9" max="9" width="8.25390625" style="10" hidden="1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225" t="s">
        <v>125</v>
      </c>
      <c r="B1" s="226"/>
      <c r="C1" s="226"/>
      <c r="D1" s="227"/>
      <c r="E1" s="234"/>
      <c r="F1" s="235"/>
      <c r="G1" s="235"/>
      <c r="H1" s="235"/>
      <c r="I1" s="236"/>
      <c r="J1" s="207" t="s">
        <v>124</v>
      </c>
      <c r="K1" s="208"/>
    </row>
    <row r="2" spans="1:11" ht="12.75" customHeight="1">
      <c r="A2" s="228"/>
      <c r="B2" s="229"/>
      <c r="C2" s="229"/>
      <c r="D2" s="230"/>
      <c r="E2" s="237"/>
      <c r="F2" s="238"/>
      <c r="G2" s="238"/>
      <c r="H2" s="238"/>
      <c r="I2" s="239"/>
      <c r="J2" s="209"/>
      <c r="K2" s="210"/>
    </row>
    <row r="3" spans="1:11" ht="14.25" customHeight="1" thickBot="1">
      <c r="A3" s="231"/>
      <c r="B3" s="232"/>
      <c r="C3" s="232"/>
      <c r="D3" s="233"/>
      <c r="E3" s="240"/>
      <c r="F3" s="241"/>
      <c r="G3" s="241"/>
      <c r="H3" s="241"/>
      <c r="I3" s="242"/>
      <c r="J3" s="211"/>
      <c r="K3" s="212"/>
    </row>
    <row r="4" spans="1:11" ht="12" customHeight="1">
      <c r="A4" s="213" t="s">
        <v>19</v>
      </c>
      <c r="B4" s="215" t="s">
        <v>16</v>
      </c>
      <c r="C4" s="219" t="s">
        <v>1</v>
      </c>
      <c r="D4" s="221" t="s">
        <v>2</v>
      </c>
      <c r="E4" s="223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217" t="s">
        <v>0</v>
      </c>
    </row>
    <row r="5" spans="1:11" ht="13.5" customHeight="1" thickBot="1">
      <c r="A5" s="214"/>
      <c r="B5" s="216"/>
      <c r="C5" s="220"/>
      <c r="D5" s="222"/>
      <c r="E5" s="224"/>
      <c r="F5" s="61">
        <v>1</v>
      </c>
      <c r="G5" s="60">
        <v>2</v>
      </c>
      <c r="H5" s="60">
        <v>3</v>
      </c>
      <c r="I5" s="61">
        <v>4</v>
      </c>
      <c r="J5" s="61" t="s">
        <v>4</v>
      </c>
      <c r="K5" s="218"/>
    </row>
    <row r="6" spans="1:11" s="21" customFormat="1" ht="12.75">
      <c r="A6" s="55">
        <v>24</v>
      </c>
      <c r="B6" s="106" t="s">
        <v>17</v>
      </c>
      <c r="C6" s="143" t="s">
        <v>73</v>
      </c>
      <c r="D6" s="144" t="s">
        <v>74</v>
      </c>
      <c r="E6" s="145" t="s">
        <v>31</v>
      </c>
      <c r="F6" s="56">
        <f>1!AC65</f>
        <v>209.86</v>
      </c>
      <c r="G6" s="57">
        <f>2!AC65</f>
        <v>153.2</v>
      </c>
      <c r="H6" s="57">
        <f>3!AC65</f>
        <v>255.14</v>
      </c>
      <c r="I6" s="57">
        <f>4!AC65</f>
        <v>0</v>
      </c>
      <c r="J6" s="58">
        <f aca="true" t="shared" si="0" ref="J6:J37">SUM(F6:I6)</f>
        <v>618.2</v>
      </c>
      <c r="K6" s="59">
        <v>1</v>
      </c>
    </row>
    <row r="7" spans="1:11" s="21" customFormat="1" ht="12.75">
      <c r="A7" s="50">
        <v>15</v>
      </c>
      <c r="B7" s="107" t="s">
        <v>17</v>
      </c>
      <c r="C7" s="116" t="s">
        <v>56</v>
      </c>
      <c r="D7" s="114" t="s">
        <v>36</v>
      </c>
      <c r="E7" s="115" t="s">
        <v>57</v>
      </c>
      <c r="F7" s="33">
        <f>1!AC49</f>
        <v>208.62</v>
      </c>
      <c r="G7" s="22">
        <f>2!AC49</f>
        <v>146.46</v>
      </c>
      <c r="H7" s="57">
        <f>3!AC49</f>
        <v>251.54</v>
      </c>
      <c r="I7" s="22">
        <f>4!AC49</f>
        <v>0</v>
      </c>
      <c r="J7" s="44">
        <f t="shared" si="0"/>
        <v>606.62</v>
      </c>
      <c r="K7" s="46">
        <v>2</v>
      </c>
    </row>
    <row r="8" spans="1:15" s="21" customFormat="1" ht="12.75">
      <c r="A8" s="50">
        <v>50</v>
      </c>
      <c r="B8" s="107" t="s">
        <v>17</v>
      </c>
      <c r="C8" s="140" t="s">
        <v>101</v>
      </c>
      <c r="D8" s="51" t="s">
        <v>92</v>
      </c>
      <c r="E8" s="53" t="s">
        <v>78</v>
      </c>
      <c r="F8" s="33">
        <f>1!AC66</f>
        <v>208.39</v>
      </c>
      <c r="G8" s="22">
        <f>2!AC66</f>
        <v>147.1</v>
      </c>
      <c r="H8" s="22">
        <f>3!AC66</f>
        <v>250.82999999999998</v>
      </c>
      <c r="I8" s="22">
        <f>4!AC66</f>
        <v>0</v>
      </c>
      <c r="J8" s="44">
        <f t="shared" si="0"/>
        <v>606.3199999999999</v>
      </c>
      <c r="K8" s="46">
        <v>3</v>
      </c>
      <c r="O8" s="103"/>
    </row>
    <row r="9" spans="1:11" s="21" customFormat="1" ht="12.75">
      <c r="A9" s="50">
        <v>16</v>
      </c>
      <c r="B9" s="107" t="s">
        <v>17</v>
      </c>
      <c r="C9" s="117" t="s">
        <v>58</v>
      </c>
      <c r="D9" s="118" t="s">
        <v>59</v>
      </c>
      <c r="E9" s="119" t="s">
        <v>48</v>
      </c>
      <c r="F9" s="33">
        <f>1!AC12</f>
        <v>208.52</v>
      </c>
      <c r="G9" s="22">
        <f>2!AC12</f>
        <v>145.38</v>
      </c>
      <c r="H9" s="22">
        <f>3!AC12</f>
        <v>244.53</v>
      </c>
      <c r="I9" s="22">
        <f>4!AC12</f>
        <v>0</v>
      </c>
      <c r="J9" s="44">
        <f t="shared" si="0"/>
        <v>598.43</v>
      </c>
      <c r="K9" s="46">
        <v>4</v>
      </c>
    </row>
    <row r="10" spans="1:11" s="21" customFormat="1" ht="12.75">
      <c r="A10" s="50">
        <v>68</v>
      </c>
      <c r="B10" s="107" t="s">
        <v>17</v>
      </c>
      <c r="C10" s="117" t="s">
        <v>120</v>
      </c>
      <c r="D10" s="118" t="s">
        <v>33</v>
      </c>
      <c r="E10" s="119" t="s">
        <v>69</v>
      </c>
      <c r="F10" s="33">
        <f>1!AC32</f>
        <v>204.05</v>
      </c>
      <c r="G10" s="22">
        <f>2!AC32</f>
        <v>142.55</v>
      </c>
      <c r="H10" s="22">
        <f>3!AC32</f>
        <v>251.79</v>
      </c>
      <c r="I10" s="22">
        <f>4!AC32</f>
        <v>0</v>
      </c>
      <c r="J10" s="44">
        <f t="shared" si="0"/>
        <v>598.39</v>
      </c>
      <c r="K10" s="46">
        <v>5</v>
      </c>
    </row>
    <row r="11" spans="1:11" s="21" customFormat="1" ht="12.75">
      <c r="A11" s="50">
        <v>38</v>
      </c>
      <c r="B11" s="107" t="s">
        <v>17</v>
      </c>
      <c r="C11" s="140" t="s">
        <v>88</v>
      </c>
      <c r="D11" s="51" t="s">
        <v>63</v>
      </c>
      <c r="E11" s="53" t="s">
        <v>57</v>
      </c>
      <c r="F11" s="33">
        <f>1!AC43</f>
        <v>207.77</v>
      </c>
      <c r="G11" s="22">
        <f>2!AC43</f>
        <v>144.05</v>
      </c>
      <c r="H11" s="22">
        <f>3!AC43</f>
        <v>242.91</v>
      </c>
      <c r="I11" s="22">
        <f>4!AC43</f>
        <v>0</v>
      </c>
      <c r="J11" s="44">
        <f t="shared" si="0"/>
        <v>594.73</v>
      </c>
      <c r="K11" s="46">
        <v>6</v>
      </c>
    </row>
    <row r="12" spans="1:11" s="21" customFormat="1" ht="12.75">
      <c r="A12" s="50">
        <v>3</v>
      </c>
      <c r="B12" s="107" t="s">
        <v>17</v>
      </c>
      <c r="C12" s="140" t="s">
        <v>35</v>
      </c>
      <c r="D12" s="51" t="s">
        <v>36</v>
      </c>
      <c r="E12" s="53" t="s">
        <v>34</v>
      </c>
      <c r="F12" s="33">
        <f>1!AC61</f>
        <v>197.02</v>
      </c>
      <c r="G12" s="22">
        <f>2!AC61</f>
        <v>143.16</v>
      </c>
      <c r="H12" s="22">
        <f>3!AC61</f>
        <v>249.36</v>
      </c>
      <c r="I12" s="22">
        <f>4!AC61</f>
        <v>0</v>
      </c>
      <c r="J12" s="44">
        <f t="shared" si="0"/>
        <v>589.54</v>
      </c>
      <c r="K12" s="46">
        <v>7</v>
      </c>
    </row>
    <row r="13" spans="1:11" s="21" customFormat="1" ht="12.75">
      <c r="A13" s="50">
        <v>57</v>
      </c>
      <c r="B13" s="107" t="s">
        <v>17</v>
      </c>
      <c r="C13" s="140" t="s">
        <v>110</v>
      </c>
      <c r="D13" s="51" t="s">
        <v>104</v>
      </c>
      <c r="E13" s="53" t="s">
        <v>57</v>
      </c>
      <c r="F13" s="33">
        <f>1!AC10</f>
        <v>203.18</v>
      </c>
      <c r="G13" s="22">
        <f>2!AC10</f>
        <v>138.28</v>
      </c>
      <c r="H13" s="22">
        <f>3!AC10</f>
        <v>245.04</v>
      </c>
      <c r="I13" s="22">
        <f>4!AC10</f>
        <v>0</v>
      </c>
      <c r="J13" s="44">
        <f t="shared" si="0"/>
        <v>586.5</v>
      </c>
      <c r="K13" s="46">
        <v>8</v>
      </c>
    </row>
    <row r="14" spans="1:11" s="21" customFormat="1" ht="12.75">
      <c r="A14" s="50">
        <v>46</v>
      </c>
      <c r="B14" s="107" t="s">
        <v>17</v>
      </c>
      <c r="C14" s="117" t="s">
        <v>98</v>
      </c>
      <c r="D14" s="118" t="s">
        <v>129</v>
      </c>
      <c r="E14" s="119" t="s">
        <v>93</v>
      </c>
      <c r="F14" s="33">
        <f>1!AC55</f>
        <v>193.92000000000002</v>
      </c>
      <c r="G14" s="22">
        <f>2!AC55</f>
        <v>143.65</v>
      </c>
      <c r="H14" s="22">
        <f>3!AC55</f>
        <v>248.36</v>
      </c>
      <c r="I14" s="22">
        <f>4!AC55</f>
        <v>0</v>
      </c>
      <c r="J14" s="44">
        <f t="shared" si="0"/>
        <v>585.9300000000001</v>
      </c>
      <c r="K14" s="46">
        <v>9</v>
      </c>
    </row>
    <row r="15" spans="1:11" s="21" customFormat="1" ht="12.75">
      <c r="A15" s="50">
        <v>60</v>
      </c>
      <c r="B15" s="107" t="s">
        <v>17</v>
      </c>
      <c r="C15" s="168" t="s">
        <v>112</v>
      </c>
      <c r="D15" s="118" t="s">
        <v>113</v>
      </c>
      <c r="E15" s="119" t="s">
        <v>48</v>
      </c>
      <c r="F15" s="33">
        <f>1!AC5</f>
        <v>198.5</v>
      </c>
      <c r="G15" s="22">
        <f>2!AC5</f>
        <v>147.3</v>
      </c>
      <c r="H15" s="22">
        <f>3!AC5</f>
        <v>239.25</v>
      </c>
      <c r="I15" s="22">
        <f>4!AC5</f>
        <v>0</v>
      </c>
      <c r="J15" s="44">
        <f t="shared" si="0"/>
        <v>585.05</v>
      </c>
      <c r="K15" s="46">
        <v>10</v>
      </c>
    </row>
    <row r="16" spans="1:11" s="21" customFormat="1" ht="12.75">
      <c r="A16" s="179">
        <v>48</v>
      </c>
      <c r="B16" s="180" t="s">
        <v>17</v>
      </c>
      <c r="C16" s="181" t="s">
        <v>99</v>
      </c>
      <c r="D16" s="182" t="s">
        <v>100</v>
      </c>
      <c r="E16" s="183" t="s">
        <v>93</v>
      </c>
      <c r="F16" s="184">
        <f>1!AC57</f>
        <v>202.95</v>
      </c>
      <c r="G16" s="185">
        <f>2!AC57</f>
        <v>141.16</v>
      </c>
      <c r="H16" s="185">
        <f>3!AC57</f>
        <v>240.51</v>
      </c>
      <c r="I16" s="185">
        <f>4!AC57</f>
        <v>0</v>
      </c>
      <c r="J16" s="186">
        <f t="shared" si="0"/>
        <v>584.62</v>
      </c>
      <c r="K16" s="187">
        <v>11</v>
      </c>
    </row>
    <row r="17" spans="1:11" s="21" customFormat="1" ht="12.75">
      <c r="A17" s="50">
        <v>7</v>
      </c>
      <c r="B17" s="107" t="s">
        <v>17</v>
      </c>
      <c r="C17" s="167" t="s">
        <v>41</v>
      </c>
      <c r="D17" s="51" t="s">
        <v>42</v>
      </c>
      <c r="E17" s="53" t="s">
        <v>43</v>
      </c>
      <c r="F17" s="33">
        <f>1!AC70</f>
        <v>201.87</v>
      </c>
      <c r="G17" s="22">
        <f>2!AC70</f>
        <v>137.11</v>
      </c>
      <c r="H17" s="22">
        <f>3!AC70</f>
        <v>245.09</v>
      </c>
      <c r="I17" s="22">
        <f>4!AC70</f>
        <v>0</v>
      </c>
      <c r="J17" s="44">
        <f t="shared" si="0"/>
        <v>584.07</v>
      </c>
      <c r="K17" s="46">
        <v>12</v>
      </c>
    </row>
    <row r="18" spans="1:11" s="21" customFormat="1" ht="12.75">
      <c r="A18" s="50">
        <v>11</v>
      </c>
      <c r="B18" s="107" t="s">
        <v>17</v>
      </c>
      <c r="C18" s="167" t="s">
        <v>51</v>
      </c>
      <c r="D18" s="51" t="s">
        <v>33</v>
      </c>
      <c r="E18" s="53" t="s">
        <v>48</v>
      </c>
      <c r="F18" s="33">
        <f>1!AC48</f>
        <v>196.35</v>
      </c>
      <c r="G18" s="22">
        <f>2!AC48</f>
        <v>140.82</v>
      </c>
      <c r="H18" s="22">
        <f>3!AC48</f>
        <v>243.42000000000002</v>
      </c>
      <c r="I18" s="22">
        <f>4!AC48</f>
        <v>0</v>
      </c>
      <c r="J18" s="44">
        <f t="shared" si="0"/>
        <v>580.5899999999999</v>
      </c>
      <c r="K18" s="46">
        <v>13</v>
      </c>
    </row>
    <row r="19" spans="1:11" s="21" customFormat="1" ht="12.75">
      <c r="A19" s="50">
        <v>20</v>
      </c>
      <c r="B19" s="107" t="s">
        <v>17</v>
      </c>
      <c r="C19" s="168" t="s">
        <v>65</v>
      </c>
      <c r="D19" s="118" t="s">
        <v>66</v>
      </c>
      <c r="E19" s="119" t="s">
        <v>67</v>
      </c>
      <c r="F19" s="33">
        <f>1!AC37</f>
        <v>198.47</v>
      </c>
      <c r="G19" s="22">
        <f>2!AC37</f>
        <v>137.51</v>
      </c>
      <c r="H19" s="22">
        <f>3!AC37</f>
        <v>242.78</v>
      </c>
      <c r="I19" s="22">
        <f>4!AC37</f>
        <v>0</v>
      </c>
      <c r="J19" s="44">
        <f t="shared" si="0"/>
        <v>578.76</v>
      </c>
      <c r="K19" s="46">
        <v>14</v>
      </c>
    </row>
    <row r="20" spans="1:11" s="21" customFormat="1" ht="12.75">
      <c r="A20" s="50">
        <v>45</v>
      </c>
      <c r="B20" s="107" t="s">
        <v>17</v>
      </c>
      <c r="C20" s="167" t="s">
        <v>97</v>
      </c>
      <c r="D20" s="51" t="s">
        <v>92</v>
      </c>
      <c r="E20" s="53" t="s">
        <v>95</v>
      </c>
      <c r="F20" s="33">
        <f>1!AC38</f>
        <v>200.26</v>
      </c>
      <c r="G20" s="22">
        <f>2!AC38</f>
        <v>139.61</v>
      </c>
      <c r="H20" s="22">
        <f>3!AC38</f>
        <v>238.22</v>
      </c>
      <c r="I20" s="22">
        <f>4!AC38</f>
        <v>0</v>
      </c>
      <c r="J20" s="44">
        <f t="shared" si="0"/>
        <v>578.09</v>
      </c>
      <c r="K20" s="46">
        <v>15</v>
      </c>
    </row>
    <row r="21" spans="1:11" s="21" customFormat="1" ht="12.75">
      <c r="A21" s="50">
        <v>37</v>
      </c>
      <c r="B21" s="107" t="s">
        <v>17</v>
      </c>
      <c r="C21" s="168" t="s">
        <v>87</v>
      </c>
      <c r="D21" s="118" t="s">
        <v>66</v>
      </c>
      <c r="E21" s="119" t="s">
        <v>57</v>
      </c>
      <c r="F21" s="33">
        <f>1!AC45</f>
        <v>200.47</v>
      </c>
      <c r="G21" s="22">
        <f>2!AC45</f>
        <v>139.73</v>
      </c>
      <c r="H21" s="22">
        <f>3!AC45</f>
        <v>234.84</v>
      </c>
      <c r="I21" s="22">
        <f>4!AC45</f>
        <v>0</v>
      </c>
      <c r="J21" s="44">
        <f t="shared" si="0"/>
        <v>575.04</v>
      </c>
      <c r="K21" s="46">
        <v>16</v>
      </c>
    </row>
    <row r="22" spans="1:11" s="21" customFormat="1" ht="12.75">
      <c r="A22" s="50">
        <v>30</v>
      </c>
      <c r="B22" s="107" t="s">
        <v>17</v>
      </c>
      <c r="C22" s="167" t="s">
        <v>54</v>
      </c>
      <c r="D22" s="51" t="s">
        <v>83</v>
      </c>
      <c r="E22" s="53" t="s">
        <v>48</v>
      </c>
      <c r="F22" s="33">
        <f>1!AC52</f>
        <v>204.96</v>
      </c>
      <c r="G22" s="22">
        <f>2!AC52</f>
        <v>143.99</v>
      </c>
      <c r="H22" s="22">
        <f>3!AC52</f>
        <v>225.52</v>
      </c>
      <c r="I22" s="22">
        <f>4!AC52</f>
        <v>0</v>
      </c>
      <c r="J22" s="44">
        <f t="shared" si="0"/>
        <v>574.47</v>
      </c>
      <c r="K22" s="46">
        <v>17</v>
      </c>
    </row>
    <row r="23" spans="1:11" s="21" customFormat="1" ht="12.75">
      <c r="A23" s="50">
        <v>22</v>
      </c>
      <c r="B23" s="107" t="s">
        <v>17</v>
      </c>
      <c r="C23" s="168" t="s">
        <v>70</v>
      </c>
      <c r="D23" s="118" t="s">
        <v>71</v>
      </c>
      <c r="E23" s="119" t="s">
        <v>48</v>
      </c>
      <c r="F23" s="33">
        <f>1!AC15</f>
        <v>206.02</v>
      </c>
      <c r="G23" s="22">
        <f>2!AC15</f>
        <v>141.54</v>
      </c>
      <c r="H23" s="22">
        <f>3!AC15</f>
        <v>223.79</v>
      </c>
      <c r="I23" s="22">
        <f>4!AC15</f>
        <v>0</v>
      </c>
      <c r="J23" s="44">
        <f t="shared" si="0"/>
        <v>571.35</v>
      </c>
      <c r="K23" s="46">
        <v>18</v>
      </c>
    </row>
    <row r="24" spans="1:11" s="21" customFormat="1" ht="12.75">
      <c r="A24" s="50">
        <v>2</v>
      </c>
      <c r="B24" s="107" t="s">
        <v>17</v>
      </c>
      <c r="C24" s="167" t="s">
        <v>29</v>
      </c>
      <c r="D24" s="51" t="s">
        <v>30</v>
      </c>
      <c r="E24" s="53" t="s">
        <v>31</v>
      </c>
      <c r="F24" s="33">
        <f>1!AC36</f>
        <v>197.69</v>
      </c>
      <c r="G24" s="22">
        <f>2!AC36</f>
        <v>142.5</v>
      </c>
      <c r="H24" s="22">
        <f>3!AC36</f>
        <v>231.04</v>
      </c>
      <c r="I24" s="22">
        <f>4!AC36</f>
        <v>0</v>
      </c>
      <c r="J24" s="44">
        <f t="shared" si="0"/>
        <v>571.23</v>
      </c>
      <c r="K24" s="46">
        <v>19</v>
      </c>
    </row>
    <row r="25" spans="1:11" s="21" customFormat="1" ht="12.75">
      <c r="A25" s="50">
        <v>54</v>
      </c>
      <c r="B25" s="107" t="s">
        <v>17</v>
      </c>
      <c r="C25" s="167" t="s">
        <v>108</v>
      </c>
      <c r="D25" s="51" t="s">
        <v>109</v>
      </c>
      <c r="E25" s="53" t="s">
        <v>40</v>
      </c>
      <c r="F25" s="33">
        <f>1!AC25</f>
        <v>198.65</v>
      </c>
      <c r="G25" s="22">
        <f>2!AC25</f>
        <v>136.39</v>
      </c>
      <c r="H25" s="22">
        <f>3!AC25</f>
        <v>234.46</v>
      </c>
      <c r="I25" s="22">
        <f>4!AC25</f>
        <v>0</v>
      </c>
      <c r="J25" s="44">
        <f t="shared" si="0"/>
        <v>569.5</v>
      </c>
      <c r="K25" s="46">
        <v>20</v>
      </c>
    </row>
    <row r="26" spans="1:11" s="21" customFormat="1" ht="12.75">
      <c r="A26" s="50">
        <v>28</v>
      </c>
      <c r="B26" s="107" t="s">
        <v>17</v>
      </c>
      <c r="C26" s="167" t="s">
        <v>80</v>
      </c>
      <c r="D26" s="51" t="s">
        <v>81</v>
      </c>
      <c r="E26" s="53" t="s">
        <v>82</v>
      </c>
      <c r="F26" s="33">
        <f>1!AC29</f>
        <v>198.37</v>
      </c>
      <c r="G26" s="22">
        <f>2!AC29</f>
        <v>129.35</v>
      </c>
      <c r="H26" s="22">
        <f>3!AC29</f>
        <v>241.6</v>
      </c>
      <c r="I26" s="22">
        <f>4!AC29</f>
        <v>0</v>
      </c>
      <c r="J26" s="44">
        <f t="shared" si="0"/>
        <v>569.32</v>
      </c>
      <c r="K26" s="46">
        <v>21</v>
      </c>
    </row>
    <row r="27" spans="1:11" s="21" customFormat="1" ht="12.75">
      <c r="A27" s="50">
        <v>23</v>
      </c>
      <c r="B27" s="107" t="s">
        <v>17</v>
      </c>
      <c r="C27" s="168" t="s">
        <v>72</v>
      </c>
      <c r="D27" s="118" t="s">
        <v>30</v>
      </c>
      <c r="E27" s="119" t="s">
        <v>31</v>
      </c>
      <c r="F27" s="33">
        <f>1!AC46</f>
        <v>205.61</v>
      </c>
      <c r="G27" s="22">
        <f>2!AC46</f>
        <v>118.91</v>
      </c>
      <c r="H27" s="22">
        <f>3!AC46</f>
        <v>244.61</v>
      </c>
      <c r="I27" s="22">
        <f>4!AC46</f>
        <v>0</v>
      </c>
      <c r="J27" s="44">
        <f t="shared" si="0"/>
        <v>569.13</v>
      </c>
      <c r="K27" s="46">
        <v>22</v>
      </c>
    </row>
    <row r="28" spans="1:11" s="21" customFormat="1" ht="12.75">
      <c r="A28" s="50">
        <v>27</v>
      </c>
      <c r="B28" s="107" t="s">
        <v>17</v>
      </c>
      <c r="C28" s="168" t="s">
        <v>58</v>
      </c>
      <c r="D28" s="118" t="s">
        <v>79</v>
      </c>
      <c r="E28" s="119" t="s">
        <v>78</v>
      </c>
      <c r="F28" s="33">
        <f>1!AC13</f>
        <v>191.04</v>
      </c>
      <c r="G28" s="22">
        <f>2!AC13</f>
        <v>135.18</v>
      </c>
      <c r="H28" s="22">
        <f>3!AC13</f>
        <v>241.04</v>
      </c>
      <c r="I28" s="22">
        <f>4!AC13</f>
        <v>0</v>
      </c>
      <c r="J28" s="44">
        <f t="shared" si="0"/>
        <v>567.26</v>
      </c>
      <c r="K28" s="46">
        <v>23</v>
      </c>
    </row>
    <row r="29" spans="1:11" s="21" customFormat="1" ht="12.75">
      <c r="A29" s="50">
        <v>32</v>
      </c>
      <c r="B29" s="107" t="s">
        <v>17</v>
      </c>
      <c r="C29" s="168" t="s">
        <v>52</v>
      </c>
      <c r="D29" s="118" t="s">
        <v>50</v>
      </c>
      <c r="E29" s="119" t="s">
        <v>84</v>
      </c>
      <c r="F29" s="33">
        <f>1!AC40</f>
        <v>194.04</v>
      </c>
      <c r="G29" s="22">
        <f>2!AC40</f>
        <v>134.32</v>
      </c>
      <c r="H29" s="22">
        <f>3!AC40</f>
        <v>238.7</v>
      </c>
      <c r="I29" s="22">
        <f>4!AC40</f>
        <v>0</v>
      </c>
      <c r="J29" s="44">
        <f t="shared" si="0"/>
        <v>567.06</v>
      </c>
      <c r="K29" s="46">
        <v>24</v>
      </c>
    </row>
    <row r="30" spans="1:11" s="21" customFormat="1" ht="12.75">
      <c r="A30" s="50">
        <v>53</v>
      </c>
      <c r="B30" s="107" t="s">
        <v>17</v>
      </c>
      <c r="C30" s="167" t="s">
        <v>105</v>
      </c>
      <c r="D30" s="51" t="s">
        <v>106</v>
      </c>
      <c r="E30" s="53" t="s">
        <v>107</v>
      </c>
      <c r="F30" s="33">
        <f>1!AC18</f>
        <v>190.5</v>
      </c>
      <c r="G30" s="22">
        <f>2!AC18</f>
        <v>141.57</v>
      </c>
      <c r="H30" s="22">
        <f>3!AC18</f>
        <v>233.92000000000002</v>
      </c>
      <c r="I30" s="22">
        <f>4!AC18</f>
        <v>0</v>
      </c>
      <c r="J30" s="44">
        <f t="shared" si="0"/>
        <v>565.99</v>
      </c>
      <c r="K30" s="46">
        <v>25</v>
      </c>
    </row>
    <row r="31" spans="1:11" s="21" customFormat="1" ht="12.75">
      <c r="A31" s="50">
        <v>69</v>
      </c>
      <c r="B31" s="107" t="s">
        <v>37</v>
      </c>
      <c r="C31" s="116" t="s">
        <v>120</v>
      </c>
      <c r="D31" s="114" t="s">
        <v>33</v>
      </c>
      <c r="E31" s="115" t="s">
        <v>69</v>
      </c>
      <c r="F31" s="33">
        <f>1!AC33</f>
        <v>192.52</v>
      </c>
      <c r="G31" s="22">
        <f>2!AC33</f>
        <v>141.5</v>
      </c>
      <c r="H31" s="22">
        <f>3!AC33</f>
        <v>230.18</v>
      </c>
      <c r="I31" s="22">
        <f>4!AC33</f>
        <v>0</v>
      </c>
      <c r="J31" s="44">
        <f t="shared" si="0"/>
        <v>564.2</v>
      </c>
      <c r="K31" s="46">
        <v>26</v>
      </c>
    </row>
    <row r="32" spans="1:11" s="21" customFormat="1" ht="12.75">
      <c r="A32" s="50">
        <v>63</v>
      </c>
      <c r="B32" s="107" t="s">
        <v>17</v>
      </c>
      <c r="C32" s="168" t="s">
        <v>58</v>
      </c>
      <c r="D32" s="118" t="s">
        <v>77</v>
      </c>
      <c r="E32" s="119" t="s">
        <v>34</v>
      </c>
      <c r="F32" s="33">
        <f>1!AC14</f>
        <v>191.62</v>
      </c>
      <c r="G32" s="22">
        <f>2!AC14</f>
        <v>127.24000000000001</v>
      </c>
      <c r="H32" s="22">
        <f>3!AC14</f>
        <v>240.78</v>
      </c>
      <c r="I32" s="22">
        <f>4!AC14</f>
        <v>0</v>
      </c>
      <c r="J32" s="44">
        <f t="shared" si="0"/>
        <v>559.64</v>
      </c>
      <c r="K32" s="46">
        <v>27</v>
      </c>
    </row>
    <row r="33" spans="1:11" s="21" customFormat="1" ht="12.75">
      <c r="A33" s="50">
        <v>52</v>
      </c>
      <c r="B33" s="107" t="s">
        <v>17</v>
      </c>
      <c r="C33" s="168" t="s">
        <v>103</v>
      </c>
      <c r="D33" s="118" t="s">
        <v>104</v>
      </c>
      <c r="E33" s="119" t="s">
        <v>78</v>
      </c>
      <c r="F33" s="33">
        <f>1!AC69</f>
        <v>195.82999999999998</v>
      </c>
      <c r="G33" s="22">
        <f>2!AC69</f>
        <v>141.29</v>
      </c>
      <c r="H33" s="22">
        <f>3!AC69</f>
        <v>221.15</v>
      </c>
      <c r="I33" s="22">
        <f>4!AC69</f>
        <v>0</v>
      </c>
      <c r="J33" s="44">
        <f t="shared" si="0"/>
        <v>558.27</v>
      </c>
      <c r="K33" s="46">
        <v>28</v>
      </c>
    </row>
    <row r="34" spans="1:11" s="21" customFormat="1" ht="12.75">
      <c r="A34" s="50">
        <v>42</v>
      </c>
      <c r="B34" s="107" t="s">
        <v>17</v>
      </c>
      <c r="C34" s="167" t="s">
        <v>94</v>
      </c>
      <c r="D34" s="51" t="s">
        <v>71</v>
      </c>
      <c r="E34" s="53" t="s">
        <v>95</v>
      </c>
      <c r="F34" s="33">
        <f>1!AC35</f>
        <v>191.09</v>
      </c>
      <c r="G34" s="22">
        <f>2!AC35</f>
        <v>133.77</v>
      </c>
      <c r="H34" s="22">
        <f>3!AC35</f>
        <v>232.27</v>
      </c>
      <c r="I34" s="22">
        <f>4!AC35</f>
        <v>0</v>
      </c>
      <c r="J34" s="44">
        <f t="shared" si="0"/>
        <v>557.13</v>
      </c>
      <c r="K34" s="46">
        <v>29</v>
      </c>
    </row>
    <row r="35" spans="1:11" s="21" customFormat="1" ht="12.75">
      <c r="A35" s="50">
        <v>66</v>
      </c>
      <c r="B35" s="107" t="s">
        <v>17</v>
      </c>
      <c r="C35" s="168" t="s">
        <v>118</v>
      </c>
      <c r="D35" s="118" t="s">
        <v>30</v>
      </c>
      <c r="E35" s="119" t="s">
        <v>119</v>
      </c>
      <c r="F35" s="33">
        <f>1!AC8</f>
        <v>195.87</v>
      </c>
      <c r="G35" s="22">
        <f>2!AC8</f>
        <v>124.51</v>
      </c>
      <c r="H35" s="22">
        <f>3!AC8</f>
        <v>235.21</v>
      </c>
      <c r="I35" s="22">
        <f>4!AC8</f>
        <v>0</v>
      </c>
      <c r="J35" s="44">
        <f t="shared" si="0"/>
        <v>555.59</v>
      </c>
      <c r="K35" s="46">
        <v>30</v>
      </c>
    </row>
    <row r="36" spans="1:11" s="21" customFormat="1" ht="12.75">
      <c r="A36" s="50">
        <v>47</v>
      </c>
      <c r="B36" s="107" t="s">
        <v>37</v>
      </c>
      <c r="C36" s="140" t="s">
        <v>128</v>
      </c>
      <c r="D36" s="51" t="s">
        <v>129</v>
      </c>
      <c r="E36" s="53" t="s">
        <v>93</v>
      </c>
      <c r="F36" s="33">
        <f>1!AC56</f>
        <v>195.8</v>
      </c>
      <c r="G36" s="22">
        <f>2!AC56</f>
        <v>138.6</v>
      </c>
      <c r="H36" s="22">
        <f>3!AC56</f>
        <v>219.26</v>
      </c>
      <c r="I36" s="22">
        <f>4!AC56</f>
        <v>0</v>
      </c>
      <c r="J36" s="44">
        <f t="shared" si="0"/>
        <v>553.66</v>
      </c>
      <c r="K36" s="46">
        <v>31</v>
      </c>
    </row>
    <row r="37" spans="1:11" s="21" customFormat="1" ht="12.75">
      <c r="A37" s="50">
        <v>58</v>
      </c>
      <c r="B37" s="107" t="s">
        <v>37</v>
      </c>
      <c r="C37" s="117" t="s">
        <v>110</v>
      </c>
      <c r="D37" s="118" t="s">
        <v>104</v>
      </c>
      <c r="E37" s="119" t="s">
        <v>57</v>
      </c>
      <c r="F37" s="33">
        <f>1!AC11</f>
        <v>191.57</v>
      </c>
      <c r="G37" s="22">
        <f>2!AC11</f>
        <v>141.79</v>
      </c>
      <c r="H37" s="22">
        <f>3!AC11</f>
        <v>219.04</v>
      </c>
      <c r="I37" s="22">
        <f>4!AC11</f>
        <v>0</v>
      </c>
      <c r="J37" s="44">
        <f t="shared" si="0"/>
        <v>552.4</v>
      </c>
      <c r="K37" s="46">
        <v>32</v>
      </c>
    </row>
    <row r="38" spans="1:11" s="21" customFormat="1" ht="12.75">
      <c r="A38" s="50">
        <v>13</v>
      </c>
      <c r="B38" s="107" t="s">
        <v>17</v>
      </c>
      <c r="C38" s="167" t="s">
        <v>54</v>
      </c>
      <c r="D38" s="51" t="s">
        <v>53</v>
      </c>
      <c r="E38" s="53" t="s">
        <v>55</v>
      </c>
      <c r="F38" s="33">
        <f>1!AC51</f>
        <v>186.29</v>
      </c>
      <c r="G38" s="22">
        <f>2!AC51</f>
        <v>128.46</v>
      </c>
      <c r="H38" s="22">
        <f>3!AC51</f>
        <v>233.7</v>
      </c>
      <c r="I38" s="22">
        <f>4!AC51</f>
        <v>0</v>
      </c>
      <c r="J38" s="44">
        <f aca="true" t="shared" si="1" ref="J38:J67">SUM(F38:I38)</f>
        <v>548.45</v>
      </c>
      <c r="K38" s="46">
        <v>33</v>
      </c>
    </row>
    <row r="39" spans="1:11" s="21" customFormat="1" ht="12.75">
      <c r="A39" s="50">
        <v>4</v>
      </c>
      <c r="B39" s="107" t="s">
        <v>37</v>
      </c>
      <c r="C39" s="117" t="s">
        <v>35</v>
      </c>
      <c r="D39" s="118" t="s">
        <v>36</v>
      </c>
      <c r="E39" s="119" t="s">
        <v>34</v>
      </c>
      <c r="F39" s="33">
        <f>1!AC63</f>
        <v>190.42000000000002</v>
      </c>
      <c r="G39" s="22">
        <f>2!AC63</f>
        <v>130.45</v>
      </c>
      <c r="H39" s="22">
        <f>3!AC63</f>
        <v>226.84</v>
      </c>
      <c r="I39" s="22">
        <f>4!AC63</f>
        <v>0</v>
      </c>
      <c r="J39" s="44">
        <f t="shared" si="1"/>
        <v>547.71</v>
      </c>
      <c r="K39" s="46">
        <v>34</v>
      </c>
    </row>
    <row r="40" spans="1:11" s="21" customFormat="1" ht="12.75">
      <c r="A40" s="50">
        <v>74</v>
      </c>
      <c r="B40" s="107" t="s">
        <v>37</v>
      </c>
      <c r="C40" s="140" t="s">
        <v>73</v>
      </c>
      <c r="D40" s="51" t="s">
        <v>74</v>
      </c>
      <c r="E40" s="53" t="s">
        <v>31</v>
      </c>
      <c r="F40" s="33">
        <f>1!AC77</f>
        <v>199.88</v>
      </c>
      <c r="G40" s="22">
        <f>2!AC77</f>
        <v>125.89</v>
      </c>
      <c r="H40" s="22">
        <f>3!AC77</f>
        <v>216.92000000000002</v>
      </c>
      <c r="I40" s="22">
        <f>4!AC77</f>
        <v>0</v>
      </c>
      <c r="J40" s="44">
        <f t="shared" si="1"/>
        <v>542.69</v>
      </c>
      <c r="K40" s="46">
        <v>35</v>
      </c>
    </row>
    <row r="41" spans="1:11" s="21" customFormat="1" ht="12.75">
      <c r="A41" s="50">
        <v>59</v>
      </c>
      <c r="B41" s="107" t="s">
        <v>17</v>
      </c>
      <c r="C41" s="168" t="s">
        <v>111</v>
      </c>
      <c r="D41" s="118" t="s">
        <v>104</v>
      </c>
      <c r="E41" s="119" t="s">
        <v>48</v>
      </c>
      <c r="F41" s="33">
        <f>1!AC7</f>
        <v>186.32999999999998</v>
      </c>
      <c r="G41" s="22">
        <f>2!AC7</f>
        <v>125.31</v>
      </c>
      <c r="H41" s="22">
        <f>3!AC7</f>
        <v>229.37</v>
      </c>
      <c r="I41" s="22">
        <f>4!AC7</f>
        <v>0</v>
      </c>
      <c r="J41" s="44">
        <f t="shared" si="1"/>
        <v>541.01</v>
      </c>
      <c r="K41" s="46">
        <v>36</v>
      </c>
    </row>
    <row r="42" spans="1:11" s="21" customFormat="1" ht="12.75">
      <c r="A42" s="50">
        <v>51</v>
      </c>
      <c r="B42" s="107" t="s">
        <v>17</v>
      </c>
      <c r="C42" s="168" t="s">
        <v>102</v>
      </c>
      <c r="D42" s="118" t="s">
        <v>30</v>
      </c>
      <c r="E42" s="119" t="s">
        <v>78</v>
      </c>
      <c r="F42" s="33">
        <f>1!AC4</f>
        <v>158.78</v>
      </c>
      <c r="G42" s="22">
        <f>2!AC4</f>
        <v>143.88</v>
      </c>
      <c r="H42" s="22">
        <f>3!AC4</f>
        <v>237.5</v>
      </c>
      <c r="I42" s="22">
        <f>4!AC4</f>
        <v>0</v>
      </c>
      <c r="J42" s="44">
        <f t="shared" si="1"/>
        <v>540.16</v>
      </c>
      <c r="K42" s="46">
        <v>37</v>
      </c>
    </row>
    <row r="43" spans="1:11" s="21" customFormat="1" ht="12.75">
      <c r="A43" s="50">
        <v>26</v>
      </c>
      <c r="B43" s="107" t="s">
        <v>17</v>
      </c>
      <c r="C43" s="168" t="s">
        <v>76</v>
      </c>
      <c r="D43" s="118" t="s">
        <v>77</v>
      </c>
      <c r="E43" s="119" t="s">
        <v>78</v>
      </c>
      <c r="F43" s="33">
        <f>1!AC59</f>
        <v>182.05</v>
      </c>
      <c r="G43" s="22">
        <f>2!AC59</f>
        <v>133.94</v>
      </c>
      <c r="H43" s="22">
        <f>3!AC59</f>
        <v>222.64</v>
      </c>
      <c r="I43" s="22">
        <f>4!AC59</f>
        <v>0</v>
      </c>
      <c r="J43" s="44">
        <f t="shared" si="1"/>
        <v>538.63</v>
      </c>
      <c r="K43" s="46">
        <v>38</v>
      </c>
    </row>
    <row r="44" spans="1:11" s="21" customFormat="1" ht="12.75">
      <c r="A44" s="50">
        <v>5</v>
      </c>
      <c r="B44" s="107" t="s">
        <v>17</v>
      </c>
      <c r="C44" s="167" t="s">
        <v>38</v>
      </c>
      <c r="D44" s="51" t="s">
        <v>39</v>
      </c>
      <c r="E44" s="53" t="s">
        <v>40</v>
      </c>
      <c r="F44" s="33">
        <f>1!AC72</f>
        <v>179.09</v>
      </c>
      <c r="G44" s="22">
        <f>2!AC72</f>
        <v>136.57</v>
      </c>
      <c r="H44" s="22">
        <f>3!AC72</f>
        <v>220.57</v>
      </c>
      <c r="I44" s="22">
        <f>4!AC72</f>
        <v>0</v>
      </c>
      <c r="J44" s="44">
        <f t="shared" si="1"/>
        <v>536.23</v>
      </c>
      <c r="K44" s="46">
        <v>39</v>
      </c>
    </row>
    <row r="45" spans="1:11" s="21" customFormat="1" ht="12.75">
      <c r="A45" s="50">
        <v>65</v>
      </c>
      <c r="B45" s="107" t="s">
        <v>17</v>
      </c>
      <c r="C45" s="167" t="s">
        <v>35</v>
      </c>
      <c r="D45" s="51" t="s">
        <v>39</v>
      </c>
      <c r="E45" s="53" t="s">
        <v>34</v>
      </c>
      <c r="F45" s="33">
        <f>1!AC62</f>
        <v>193.51</v>
      </c>
      <c r="G45" s="22">
        <f>2!AC62</f>
        <v>138.1</v>
      </c>
      <c r="H45" s="22">
        <f>3!AC62</f>
        <v>204.54</v>
      </c>
      <c r="I45" s="22">
        <f>4!AC62</f>
        <v>0</v>
      </c>
      <c r="J45" s="44">
        <f t="shared" si="1"/>
        <v>536.15</v>
      </c>
      <c r="K45" s="46">
        <v>40</v>
      </c>
    </row>
    <row r="46" spans="1:11" s="21" customFormat="1" ht="12.75">
      <c r="A46" s="179">
        <v>72</v>
      </c>
      <c r="B46" s="180" t="s">
        <v>17</v>
      </c>
      <c r="C46" s="189" t="s">
        <v>122</v>
      </c>
      <c r="D46" s="190" t="s">
        <v>123</v>
      </c>
      <c r="E46" s="191" t="s">
        <v>69</v>
      </c>
      <c r="F46" s="184">
        <f>1!AC75</f>
        <v>174.07999999999998</v>
      </c>
      <c r="G46" s="185">
        <f>2!AC75</f>
        <v>133.68</v>
      </c>
      <c r="H46" s="185">
        <f>3!AC75</f>
        <v>222.63</v>
      </c>
      <c r="I46" s="185">
        <f>4!AC75</f>
        <v>0</v>
      </c>
      <c r="J46" s="186">
        <f t="shared" si="1"/>
        <v>530.39</v>
      </c>
      <c r="K46" s="187">
        <v>41</v>
      </c>
    </row>
    <row r="47" spans="1:11" s="21" customFormat="1" ht="12.75">
      <c r="A47" s="50">
        <v>21</v>
      </c>
      <c r="B47" s="107" t="s">
        <v>17</v>
      </c>
      <c r="C47" s="167" t="s">
        <v>68</v>
      </c>
      <c r="D47" s="51" t="s">
        <v>59</v>
      </c>
      <c r="E47" s="53" t="s">
        <v>69</v>
      </c>
      <c r="F47" s="33">
        <f>1!AC74</f>
        <v>172.95</v>
      </c>
      <c r="G47" s="22">
        <f>2!AC74</f>
        <v>125.97999999999999</v>
      </c>
      <c r="H47" s="22">
        <f>3!AC74</f>
        <v>224.18</v>
      </c>
      <c r="I47" s="22">
        <f>4!AC74</f>
        <v>0</v>
      </c>
      <c r="J47" s="44">
        <f t="shared" si="1"/>
        <v>523.1099999999999</v>
      </c>
      <c r="K47" s="46">
        <v>42</v>
      </c>
    </row>
    <row r="48" spans="1:11" s="21" customFormat="1" ht="12.75">
      <c r="A48" s="179">
        <v>49</v>
      </c>
      <c r="B48" s="180" t="s">
        <v>37</v>
      </c>
      <c r="C48" s="181" t="s">
        <v>99</v>
      </c>
      <c r="D48" s="182" t="s">
        <v>100</v>
      </c>
      <c r="E48" s="183" t="s">
        <v>93</v>
      </c>
      <c r="F48" s="184">
        <f>1!AC58</f>
        <v>172.85</v>
      </c>
      <c r="G48" s="185">
        <f>2!AC58</f>
        <v>133.79</v>
      </c>
      <c r="H48" s="185">
        <f>3!AC58</f>
        <v>215.18</v>
      </c>
      <c r="I48" s="185">
        <f>4!AC58</f>
        <v>0</v>
      </c>
      <c r="J48" s="186">
        <f t="shared" si="1"/>
        <v>521.8199999999999</v>
      </c>
      <c r="K48" s="187">
        <v>43</v>
      </c>
    </row>
    <row r="49" spans="1:11" s="21" customFormat="1" ht="12.75">
      <c r="A49" s="50">
        <v>41</v>
      </c>
      <c r="B49" s="107" t="s">
        <v>17</v>
      </c>
      <c r="C49" s="167" t="s">
        <v>91</v>
      </c>
      <c r="D49" s="51" t="s">
        <v>92</v>
      </c>
      <c r="E49" s="53" t="s">
        <v>93</v>
      </c>
      <c r="F49" s="33">
        <f>1!AC67</f>
        <v>155.7</v>
      </c>
      <c r="G49" s="22">
        <f>2!AC67</f>
        <v>130.99</v>
      </c>
      <c r="H49" s="22">
        <f>3!AC67</f>
        <v>231.25</v>
      </c>
      <c r="I49" s="22">
        <f>4!AC67</f>
        <v>0</v>
      </c>
      <c r="J49" s="44">
        <f t="shared" si="1"/>
        <v>517.94</v>
      </c>
      <c r="K49" s="46">
        <v>44</v>
      </c>
    </row>
    <row r="50" spans="1:11" s="21" customFormat="1" ht="12.75">
      <c r="A50" s="50">
        <v>12</v>
      </c>
      <c r="B50" s="107" t="s">
        <v>17</v>
      </c>
      <c r="C50" s="167" t="s">
        <v>52</v>
      </c>
      <c r="D50" s="51" t="s">
        <v>53</v>
      </c>
      <c r="E50" s="53" t="s">
        <v>48</v>
      </c>
      <c r="F50" s="33">
        <f>1!AC39</f>
        <v>171.7</v>
      </c>
      <c r="G50" s="22">
        <f>2!AC39</f>
        <v>132.95</v>
      </c>
      <c r="H50" s="22">
        <f>3!AC39</f>
        <v>209.93</v>
      </c>
      <c r="I50" s="22">
        <f>4!AC39</f>
        <v>0</v>
      </c>
      <c r="J50" s="44">
        <f t="shared" si="1"/>
        <v>514.5799999999999</v>
      </c>
      <c r="K50" s="46">
        <v>45</v>
      </c>
    </row>
    <row r="51" spans="1:11" s="21" customFormat="1" ht="12.75">
      <c r="A51" s="50">
        <v>55</v>
      </c>
      <c r="B51" s="107" t="s">
        <v>37</v>
      </c>
      <c r="C51" s="117" t="s">
        <v>108</v>
      </c>
      <c r="D51" s="118" t="s">
        <v>109</v>
      </c>
      <c r="E51" s="119" t="s">
        <v>40</v>
      </c>
      <c r="F51" s="33">
        <f>1!AC27</f>
        <v>190.05</v>
      </c>
      <c r="G51" s="22">
        <f>2!AC27</f>
        <v>103.42</v>
      </c>
      <c r="H51" s="22">
        <f>3!AC27</f>
        <v>219.19</v>
      </c>
      <c r="I51" s="22">
        <f>4!AC27</f>
        <v>0</v>
      </c>
      <c r="J51" s="44">
        <f t="shared" si="1"/>
        <v>512.6600000000001</v>
      </c>
      <c r="K51" s="46">
        <v>46</v>
      </c>
    </row>
    <row r="52" spans="1:11" s="21" customFormat="1" ht="12.75">
      <c r="A52" s="179">
        <v>70</v>
      </c>
      <c r="B52" s="180" t="s">
        <v>17</v>
      </c>
      <c r="C52" s="192" t="s">
        <v>121</v>
      </c>
      <c r="D52" s="193" t="s">
        <v>117</v>
      </c>
      <c r="E52" s="194" t="s">
        <v>69</v>
      </c>
      <c r="F52" s="184">
        <f>1!AC34</f>
        <v>176.41</v>
      </c>
      <c r="G52" s="185">
        <f>2!AC34</f>
        <v>120.37</v>
      </c>
      <c r="H52" s="185">
        <f>3!AC34</f>
        <v>207.15</v>
      </c>
      <c r="I52" s="185">
        <f>4!AC34</f>
        <v>0</v>
      </c>
      <c r="J52" s="186">
        <f t="shared" si="1"/>
        <v>503.92999999999995</v>
      </c>
      <c r="K52" s="187">
        <v>47</v>
      </c>
    </row>
    <row r="53" spans="1:11" s="21" customFormat="1" ht="12.75">
      <c r="A53" s="50">
        <v>67</v>
      </c>
      <c r="B53" s="107" t="s">
        <v>37</v>
      </c>
      <c r="C53" s="117" t="s">
        <v>118</v>
      </c>
      <c r="D53" s="118" t="s">
        <v>30</v>
      </c>
      <c r="E53" s="119" t="s">
        <v>119</v>
      </c>
      <c r="F53" s="33">
        <f>1!AC9</f>
        <v>161.87</v>
      </c>
      <c r="G53" s="22">
        <f>2!AC9</f>
        <v>121.41</v>
      </c>
      <c r="H53" s="22">
        <f>3!AC9</f>
        <v>220.07999999999998</v>
      </c>
      <c r="I53" s="22">
        <f>4!AC9</f>
        <v>0</v>
      </c>
      <c r="J53" s="44">
        <f t="shared" si="1"/>
        <v>503.35999999999996</v>
      </c>
      <c r="K53" s="46">
        <v>48</v>
      </c>
    </row>
    <row r="54" spans="1:11" s="21" customFormat="1" ht="12.75">
      <c r="A54" s="50">
        <v>6</v>
      </c>
      <c r="B54" s="107" t="s">
        <v>37</v>
      </c>
      <c r="C54" s="140" t="s">
        <v>38</v>
      </c>
      <c r="D54" s="51" t="s">
        <v>39</v>
      </c>
      <c r="E54" s="53" t="s">
        <v>40</v>
      </c>
      <c r="F54" s="33">
        <f>1!AC73</f>
        <v>182.22</v>
      </c>
      <c r="G54" s="22">
        <f>2!AC73</f>
        <v>109.88</v>
      </c>
      <c r="H54" s="22">
        <f>3!AC73</f>
        <v>201.26999999999998</v>
      </c>
      <c r="I54" s="22">
        <f>4!AC73</f>
        <v>0</v>
      </c>
      <c r="J54" s="44">
        <f t="shared" si="1"/>
        <v>493.37</v>
      </c>
      <c r="K54" s="46">
        <v>49</v>
      </c>
    </row>
    <row r="55" spans="1:11" s="21" customFormat="1" ht="12.75">
      <c r="A55" s="179">
        <v>64</v>
      </c>
      <c r="B55" s="180" t="s">
        <v>17</v>
      </c>
      <c r="C55" s="189" t="s">
        <v>116</v>
      </c>
      <c r="D55" s="190" t="s">
        <v>117</v>
      </c>
      <c r="E55" s="191" t="s">
        <v>34</v>
      </c>
      <c r="F55" s="184">
        <f>1!AC64</f>
        <v>164.37</v>
      </c>
      <c r="G55" s="185">
        <f>2!AC64</f>
        <v>102.27000000000001</v>
      </c>
      <c r="H55" s="185">
        <f>3!AC64</f>
        <v>216.81</v>
      </c>
      <c r="I55" s="185">
        <f>4!AC64</f>
        <v>0</v>
      </c>
      <c r="J55" s="186">
        <f t="shared" si="1"/>
        <v>483.45</v>
      </c>
      <c r="K55" s="187">
        <v>50</v>
      </c>
    </row>
    <row r="56" spans="1:11" s="21" customFormat="1" ht="12.75">
      <c r="A56" s="50">
        <v>33</v>
      </c>
      <c r="B56" s="107" t="s">
        <v>37</v>
      </c>
      <c r="C56" s="117" t="s">
        <v>52</v>
      </c>
      <c r="D56" s="118" t="s">
        <v>50</v>
      </c>
      <c r="E56" s="119" t="s">
        <v>84</v>
      </c>
      <c r="F56" s="33">
        <f>1!AC42</f>
        <v>160.24</v>
      </c>
      <c r="G56" s="22">
        <f>2!AC42</f>
        <v>105.25</v>
      </c>
      <c r="H56" s="22">
        <f>3!AC42</f>
        <v>213.99</v>
      </c>
      <c r="I56" s="22">
        <f>4!AC42</f>
        <v>0</v>
      </c>
      <c r="J56" s="44">
        <f t="shared" si="1"/>
        <v>479.48</v>
      </c>
      <c r="K56" s="46">
        <v>51</v>
      </c>
    </row>
    <row r="57" spans="1:11" s="21" customFormat="1" ht="12.75">
      <c r="A57" s="50">
        <v>8</v>
      </c>
      <c r="B57" s="107" t="s">
        <v>17</v>
      </c>
      <c r="C57" s="167" t="s">
        <v>44</v>
      </c>
      <c r="D57" s="51" t="s">
        <v>45</v>
      </c>
      <c r="E57" s="53" t="s">
        <v>34</v>
      </c>
      <c r="F57" s="33">
        <f>1!AC16</f>
        <v>154.6</v>
      </c>
      <c r="G57" s="22">
        <f>2!AC16</f>
        <v>113.87</v>
      </c>
      <c r="H57" s="22">
        <f>3!AC16</f>
        <v>207.62</v>
      </c>
      <c r="I57" s="22">
        <f>4!AC16</f>
        <v>0</v>
      </c>
      <c r="J57" s="44">
        <f t="shared" si="1"/>
        <v>476.09000000000003</v>
      </c>
      <c r="K57" s="46">
        <v>52</v>
      </c>
    </row>
    <row r="58" spans="1:11" s="21" customFormat="1" ht="12.75">
      <c r="A58" s="50">
        <v>18</v>
      </c>
      <c r="B58" s="107" t="s">
        <v>17</v>
      </c>
      <c r="C58" s="169" t="s">
        <v>62</v>
      </c>
      <c r="D58" s="52" t="s">
        <v>63</v>
      </c>
      <c r="E58" s="54" t="s">
        <v>43</v>
      </c>
      <c r="F58" s="33">
        <f>1!AC21</f>
        <v>186.62</v>
      </c>
      <c r="G58" s="22">
        <f>2!AC21</f>
        <v>120.9</v>
      </c>
      <c r="H58" s="22">
        <f>3!AC21</f>
        <v>156.66</v>
      </c>
      <c r="I58" s="22">
        <f>4!AC21</f>
        <v>0</v>
      </c>
      <c r="J58" s="44">
        <f t="shared" si="1"/>
        <v>464.17999999999995</v>
      </c>
      <c r="K58" s="46">
        <v>53</v>
      </c>
    </row>
    <row r="59" spans="1:11" s="21" customFormat="1" ht="12.75">
      <c r="A59" s="50">
        <v>9</v>
      </c>
      <c r="B59" s="107" t="s">
        <v>17</v>
      </c>
      <c r="C59" s="167" t="s">
        <v>46</v>
      </c>
      <c r="D59" s="51" t="s">
        <v>47</v>
      </c>
      <c r="E59" s="53" t="s">
        <v>48</v>
      </c>
      <c r="F59" s="33">
        <f>1!AC71</f>
        <v>117.11</v>
      </c>
      <c r="G59" s="22">
        <f>2!AC71</f>
        <v>124.65</v>
      </c>
      <c r="H59" s="22">
        <f>3!AC71</f>
        <v>202.14</v>
      </c>
      <c r="I59" s="22">
        <f>4!AC71</f>
        <v>0</v>
      </c>
      <c r="J59" s="44">
        <f t="shared" si="1"/>
        <v>443.9</v>
      </c>
      <c r="K59" s="46">
        <v>54</v>
      </c>
    </row>
    <row r="60" spans="1:11" s="21" customFormat="1" ht="12.75">
      <c r="A60" s="179">
        <v>62</v>
      </c>
      <c r="B60" s="180" t="s">
        <v>17</v>
      </c>
      <c r="C60" s="192" t="s">
        <v>114</v>
      </c>
      <c r="D60" s="193" t="s">
        <v>115</v>
      </c>
      <c r="E60" s="194"/>
      <c r="F60" s="184">
        <f>1!AC60</f>
        <v>152.07</v>
      </c>
      <c r="G60" s="185">
        <f>2!AC60</f>
        <v>103.94</v>
      </c>
      <c r="H60" s="185">
        <f>3!AC60</f>
        <v>181.13</v>
      </c>
      <c r="I60" s="185">
        <f>4!AC60</f>
        <v>0</v>
      </c>
      <c r="J60" s="186">
        <f t="shared" si="1"/>
        <v>437.14</v>
      </c>
      <c r="K60" s="187">
        <v>55</v>
      </c>
    </row>
    <row r="61" spans="1:11" s="21" customFormat="1" ht="12.75">
      <c r="A61" s="179">
        <v>35</v>
      </c>
      <c r="B61" s="180" t="s">
        <v>17</v>
      </c>
      <c r="C61" s="181" t="s">
        <v>85</v>
      </c>
      <c r="D61" s="182" t="s">
        <v>86</v>
      </c>
      <c r="E61" s="183" t="s">
        <v>84</v>
      </c>
      <c r="F61" s="184">
        <f>1!AC19</f>
        <v>125.74</v>
      </c>
      <c r="G61" s="185">
        <f>2!AC19</f>
        <v>110.17</v>
      </c>
      <c r="H61" s="185">
        <f>3!AC19</f>
        <v>194.94</v>
      </c>
      <c r="I61" s="185">
        <f>4!AC19</f>
        <v>0</v>
      </c>
      <c r="J61" s="186">
        <f t="shared" si="1"/>
        <v>430.85</v>
      </c>
      <c r="K61" s="187">
        <v>56</v>
      </c>
    </row>
    <row r="62" spans="1:11" s="21" customFormat="1" ht="12.75">
      <c r="A62" s="50">
        <v>25</v>
      </c>
      <c r="B62" s="107" t="s">
        <v>17</v>
      </c>
      <c r="C62" s="167" t="s">
        <v>75</v>
      </c>
      <c r="D62" s="51" t="s">
        <v>50</v>
      </c>
      <c r="E62" s="53" t="s">
        <v>48</v>
      </c>
      <c r="F62" s="33">
        <f>1!AC28</f>
        <v>139.76999999999998</v>
      </c>
      <c r="G62" s="22">
        <f>2!AC28</f>
        <v>93.04</v>
      </c>
      <c r="H62" s="22">
        <f>3!AC28</f>
        <v>172.95999999999998</v>
      </c>
      <c r="I62" s="22">
        <f>4!AC28</f>
        <v>0</v>
      </c>
      <c r="J62" s="44">
        <f t="shared" si="1"/>
        <v>405.77</v>
      </c>
      <c r="K62" s="46">
        <v>57</v>
      </c>
    </row>
    <row r="63" spans="1:11" s="21" customFormat="1" ht="12.75">
      <c r="A63" s="50">
        <v>43</v>
      </c>
      <c r="B63" s="107" t="s">
        <v>37</v>
      </c>
      <c r="C63" s="140" t="s">
        <v>96</v>
      </c>
      <c r="D63" s="51" t="s">
        <v>61</v>
      </c>
      <c r="E63" s="53" t="s">
        <v>95</v>
      </c>
      <c r="F63" s="33">
        <f>1!AC23</f>
        <v>145.56</v>
      </c>
      <c r="G63" s="22">
        <f>2!AC23</f>
        <v>73.54</v>
      </c>
      <c r="H63" s="22">
        <f>3!AC23</f>
        <v>178.23000000000002</v>
      </c>
      <c r="I63" s="22">
        <f>4!AC23</f>
        <v>0</v>
      </c>
      <c r="J63" s="44">
        <f t="shared" si="1"/>
        <v>397.33000000000004</v>
      </c>
      <c r="K63" s="46">
        <v>58</v>
      </c>
    </row>
    <row r="64" spans="1:11" s="21" customFormat="1" ht="12.75">
      <c r="A64" s="50">
        <v>10</v>
      </c>
      <c r="B64" s="107" t="s">
        <v>17</v>
      </c>
      <c r="C64" s="167" t="s">
        <v>49</v>
      </c>
      <c r="D64" s="51" t="s">
        <v>50</v>
      </c>
      <c r="E64" s="53" t="s">
        <v>48</v>
      </c>
      <c r="F64" s="33">
        <f>1!AC50</f>
        <v>127.18</v>
      </c>
      <c r="G64" s="22">
        <f>2!AC50</f>
        <v>99.57</v>
      </c>
      <c r="H64" s="22">
        <f>3!AC50</f>
        <v>167.24</v>
      </c>
      <c r="I64" s="22">
        <f>4!AC50</f>
        <v>0</v>
      </c>
      <c r="J64" s="44">
        <f t="shared" si="1"/>
        <v>393.99</v>
      </c>
      <c r="K64" s="46">
        <v>59</v>
      </c>
    </row>
    <row r="65" spans="1:11" s="21" customFormat="1" ht="12.75">
      <c r="A65" s="50">
        <v>40</v>
      </c>
      <c r="B65" s="107" t="s">
        <v>17</v>
      </c>
      <c r="C65" s="167" t="s">
        <v>89</v>
      </c>
      <c r="D65" s="51" t="s">
        <v>90</v>
      </c>
      <c r="E65" s="53" t="s">
        <v>69</v>
      </c>
      <c r="F65" s="33">
        <f>1!AC31</f>
        <v>125.3</v>
      </c>
      <c r="G65" s="22">
        <f>2!AC31</f>
        <v>103.95</v>
      </c>
      <c r="H65" s="22">
        <f>3!AC31</f>
        <v>161.9</v>
      </c>
      <c r="I65" s="22">
        <f>4!AC31</f>
        <v>0</v>
      </c>
      <c r="J65" s="44">
        <f t="shared" si="1"/>
        <v>391.15</v>
      </c>
      <c r="K65" s="46">
        <v>60</v>
      </c>
    </row>
    <row r="66" spans="1:11" s="21" customFormat="1" ht="12.75">
      <c r="A66" s="50">
        <v>1</v>
      </c>
      <c r="B66" s="107" t="s">
        <v>17</v>
      </c>
      <c r="C66" s="167" t="s">
        <v>32</v>
      </c>
      <c r="D66" s="51" t="s">
        <v>33</v>
      </c>
      <c r="E66" s="53" t="s">
        <v>34</v>
      </c>
      <c r="F66" s="33">
        <f>1!AC17</f>
        <v>130.70999999999998</v>
      </c>
      <c r="G66" s="22">
        <f>2!AC17</f>
        <v>83.42</v>
      </c>
      <c r="H66" s="22">
        <f>3!AC17</f>
        <v>162.45999999999998</v>
      </c>
      <c r="I66" s="22">
        <f>4!AC17</f>
        <v>0</v>
      </c>
      <c r="J66" s="44">
        <f t="shared" si="1"/>
        <v>376.59</v>
      </c>
      <c r="K66" s="46">
        <v>61</v>
      </c>
    </row>
    <row r="67" spans="1:11" s="21" customFormat="1" ht="13.5" thickBot="1">
      <c r="A67" s="175">
        <v>17</v>
      </c>
      <c r="B67" s="176" t="s">
        <v>17</v>
      </c>
      <c r="C67" s="177" t="s">
        <v>60</v>
      </c>
      <c r="D67" s="120" t="s">
        <v>61</v>
      </c>
      <c r="E67" s="121"/>
      <c r="F67" s="34">
        <f>1!AC68</f>
        <v>95.92</v>
      </c>
      <c r="G67" s="23">
        <f>2!AC68</f>
        <v>6.490000000000009</v>
      </c>
      <c r="H67" s="23">
        <f>3!AC68</f>
        <v>114.4</v>
      </c>
      <c r="I67" s="23">
        <f>4!AC68</f>
        <v>0</v>
      </c>
      <c r="J67" s="45">
        <f t="shared" si="1"/>
        <v>216.81</v>
      </c>
      <c r="K67" s="47">
        <v>62</v>
      </c>
    </row>
    <row r="68" spans="1:11" s="21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21" customFormat="1" ht="12.75">
      <c r="A69" s="24" t="s">
        <v>20</v>
      </c>
      <c r="B69" s="24">
        <f>COUNTIF(B6:B67,"R")</f>
        <v>11</v>
      </c>
      <c r="C69" s="24"/>
      <c r="D69" s="24"/>
      <c r="E69" s="24"/>
      <c r="F69" s="9">
        <f>1!AC2</f>
        <v>21</v>
      </c>
      <c r="G69" s="9">
        <f>2!AC2</f>
        <v>21</v>
      </c>
      <c r="H69" s="9">
        <f>3!AC2</f>
        <v>22</v>
      </c>
      <c r="I69" s="9">
        <f>4!AC2</f>
        <v>95</v>
      </c>
      <c r="J69" s="49">
        <f>SUM(F69:I69)</f>
        <v>159</v>
      </c>
      <c r="K69" s="25"/>
    </row>
    <row r="70" spans="1:11" s="21" customFormat="1" ht="12.75">
      <c r="A70" s="204"/>
      <c r="B70" s="26"/>
      <c r="C70" s="26" t="s">
        <v>7</v>
      </c>
      <c r="D70" s="62"/>
      <c r="E70" s="92"/>
      <c r="F70" s="9"/>
      <c r="G70" s="10"/>
      <c r="H70" s="10"/>
      <c r="I70" s="10"/>
      <c r="J70" s="10"/>
      <c r="K70" s="10"/>
    </row>
    <row r="71" spans="1:11" s="21" customFormat="1" ht="12.75">
      <c r="A71" s="10"/>
      <c r="B71" s="10"/>
      <c r="C71" s="10"/>
      <c r="D71" s="10"/>
      <c r="E71" s="10"/>
      <c r="F71" s="9"/>
      <c r="G71" s="10"/>
      <c r="H71" s="10"/>
      <c r="I71" s="10"/>
      <c r="J71" s="10"/>
      <c r="K71" s="10"/>
    </row>
    <row r="72" spans="1:11" s="21" customFormat="1" ht="12.75">
      <c r="A72" s="27" t="s">
        <v>14</v>
      </c>
      <c r="B72" s="10"/>
      <c r="C72" s="10"/>
      <c r="D72" s="10"/>
      <c r="E72" s="10"/>
      <c r="F72" s="9"/>
      <c r="G72" s="27" t="s">
        <v>15</v>
      </c>
      <c r="H72" s="10"/>
      <c r="I72" s="10"/>
      <c r="J72" s="10"/>
      <c r="K72" s="10"/>
    </row>
    <row r="73" spans="1:11" s="21" customFormat="1" ht="12.75">
      <c r="A73" s="10" t="s">
        <v>27</v>
      </c>
      <c r="B73" s="28"/>
      <c r="C73" s="28"/>
      <c r="D73" s="28"/>
      <c r="E73" s="28"/>
      <c r="F73" s="9"/>
      <c r="G73" s="10" t="s">
        <v>26</v>
      </c>
      <c r="H73" s="10"/>
      <c r="I73" s="10"/>
      <c r="J73" s="10"/>
      <c r="K73" s="10"/>
    </row>
    <row r="74" spans="1:11" s="21" customFormat="1" ht="12.75">
      <c r="A74" s="28"/>
      <c r="B74" s="28"/>
      <c r="C74" s="28"/>
      <c r="D74" s="28"/>
      <c r="E74" s="28"/>
      <c r="F74" s="9"/>
      <c r="G74" s="10"/>
      <c r="H74" s="10"/>
      <c r="I74" s="10"/>
      <c r="J74" s="10"/>
      <c r="K74" s="10"/>
    </row>
    <row r="75" spans="1:11" s="21" customFormat="1" ht="12.75">
      <c r="A75" s="28"/>
      <c r="B75" s="28"/>
      <c r="C75" s="28"/>
      <c r="D75" s="28"/>
      <c r="E75" s="28"/>
      <c r="F75" s="9"/>
      <c r="G75" s="10"/>
      <c r="H75" s="10"/>
      <c r="I75" s="10"/>
      <c r="J75" s="10"/>
      <c r="K75" s="10"/>
    </row>
    <row r="76" spans="1:11" s="21" customFormat="1" ht="12.75">
      <c r="A76" s="28"/>
      <c r="B76" s="28"/>
      <c r="C76" s="28"/>
      <c r="D76" s="28"/>
      <c r="E76" s="28"/>
      <c r="F76" s="9"/>
      <c r="G76" s="10"/>
      <c r="H76" s="10"/>
      <c r="I76" s="10"/>
      <c r="J76" s="10"/>
      <c r="K76" s="10"/>
    </row>
    <row r="77" spans="1:11" s="21" customFormat="1" ht="12.75">
      <c r="A77" s="28"/>
      <c r="B77" s="28"/>
      <c r="C77" s="28"/>
      <c r="D77" s="28"/>
      <c r="E77" s="28"/>
      <c r="F77" s="9"/>
      <c r="G77" s="10"/>
      <c r="H77" s="10"/>
      <c r="I77" s="10"/>
      <c r="J77" s="10"/>
      <c r="K77" s="10"/>
    </row>
    <row r="78" spans="1:11" s="21" customFormat="1" ht="12.75">
      <c r="A78" s="28"/>
      <c r="B78" s="28"/>
      <c r="C78" s="28"/>
      <c r="D78" s="28"/>
      <c r="E78" s="28"/>
      <c r="F78" s="9"/>
      <c r="G78" s="10"/>
      <c r="H78" s="10"/>
      <c r="I78" s="10"/>
      <c r="J78" s="10"/>
      <c r="K78" s="10"/>
    </row>
    <row r="79" spans="1:11" s="21" customFormat="1" ht="12.75">
      <c r="A79" s="10"/>
      <c r="B79" s="10"/>
      <c r="C79" s="10"/>
      <c r="D79" s="10"/>
      <c r="E79" s="10"/>
      <c r="F79" s="9"/>
      <c r="G79" s="10"/>
      <c r="H79" s="10"/>
      <c r="I79" s="10"/>
      <c r="J79" s="10"/>
      <c r="K79" s="10"/>
    </row>
    <row r="80" ht="12.75"/>
    <row r="81" spans="1:11" s="21" customFormat="1" ht="12.75">
      <c r="A81" s="10"/>
      <c r="B81" s="10"/>
      <c r="C81" s="10"/>
      <c r="D81" s="10"/>
      <c r="E81" s="10"/>
      <c r="F81" s="9"/>
      <c r="G81" s="10"/>
      <c r="H81" s="10"/>
      <c r="I81" s="10"/>
      <c r="J81" s="10"/>
      <c r="K81" s="10"/>
    </row>
  </sheetData>
  <sheetProtection/>
  <mergeCells count="9">
    <mergeCell ref="A1:D3"/>
    <mergeCell ref="E1:I3"/>
    <mergeCell ref="J1:K3"/>
    <mergeCell ref="A4:A5"/>
    <mergeCell ref="B4:B5"/>
    <mergeCell ref="C4:C5"/>
    <mergeCell ref="D4:D5"/>
    <mergeCell ref="E4:E5"/>
    <mergeCell ref="K4:K5"/>
  </mergeCells>
  <conditionalFormatting sqref="B6:B67 C55:E67">
    <cfRule type="cellIs" priority="2" dxfId="1" operator="equal" stopIfTrue="1">
      <formula>"R"</formula>
    </cfRule>
  </conditionalFormatting>
  <conditionalFormatting sqref="F6:I67">
    <cfRule type="cellIs" priority="1" dxfId="16" operator="equal" stopIfTrue="1">
      <formula>"nebyl"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I4" sqref="I1:I16384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1.625" style="10" customWidth="1"/>
    <col min="5" max="5" width="21.75390625" style="10" customWidth="1"/>
    <col min="6" max="6" width="8.25390625" style="9" customWidth="1"/>
    <col min="7" max="8" width="8.25390625" style="10" customWidth="1"/>
    <col min="9" max="9" width="8.25390625" style="10" hidden="1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225" t="s">
        <v>125</v>
      </c>
      <c r="B1" s="226"/>
      <c r="C1" s="226"/>
      <c r="D1" s="227"/>
      <c r="E1" s="234"/>
      <c r="F1" s="235"/>
      <c r="G1" s="235"/>
      <c r="H1" s="235"/>
      <c r="I1" s="236"/>
      <c r="J1" s="207" t="s">
        <v>124</v>
      </c>
      <c r="K1" s="208"/>
    </row>
    <row r="2" spans="1:11" ht="12.75" customHeight="1">
      <c r="A2" s="228"/>
      <c r="B2" s="229"/>
      <c r="C2" s="229"/>
      <c r="D2" s="230"/>
      <c r="E2" s="237"/>
      <c r="F2" s="238"/>
      <c r="G2" s="238"/>
      <c r="H2" s="238"/>
      <c r="I2" s="239"/>
      <c r="J2" s="209"/>
      <c r="K2" s="210"/>
    </row>
    <row r="3" spans="1:11" ht="14.25" customHeight="1" thickBot="1">
      <c r="A3" s="231"/>
      <c r="B3" s="232"/>
      <c r="C3" s="232"/>
      <c r="D3" s="233"/>
      <c r="E3" s="240"/>
      <c r="F3" s="241"/>
      <c r="G3" s="241"/>
      <c r="H3" s="241"/>
      <c r="I3" s="242"/>
      <c r="J3" s="211"/>
      <c r="K3" s="212"/>
    </row>
    <row r="4" spans="1:11" ht="12" customHeight="1">
      <c r="A4" s="213" t="s">
        <v>19</v>
      </c>
      <c r="B4" s="215" t="s">
        <v>16</v>
      </c>
      <c r="C4" s="219" t="s">
        <v>1</v>
      </c>
      <c r="D4" s="221" t="s">
        <v>2</v>
      </c>
      <c r="E4" s="223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217" t="s">
        <v>0</v>
      </c>
    </row>
    <row r="5" spans="1:11" ht="13.5" customHeight="1" thickBot="1">
      <c r="A5" s="214"/>
      <c r="B5" s="216"/>
      <c r="C5" s="220"/>
      <c r="D5" s="222"/>
      <c r="E5" s="224"/>
      <c r="F5" s="61">
        <v>1</v>
      </c>
      <c r="G5" s="60">
        <v>2</v>
      </c>
      <c r="H5" s="60">
        <v>3</v>
      </c>
      <c r="I5" s="61">
        <v>4</v>
      </c>
      <c r="J5" s="61" t="s">
        <v>4</v>
      </c>
      <c r="K5" s="218"/>
    </row>
    <row r="6" spans="1:11" s="21" customFormat="1" ht="12.75">
      <c r="A6" s="55">
        <v>61</v>
      </c>
      <c r="B6" s="170" t="s">
        <v>64</v>
      </c>
      <c r="C6" s="143" t="s">
        <v>112</v>
      </c>
      <c r="D6" s="144" t="s">
        <v>113</v>
      </c>
      <c r="E6" s="145" t="s">
        <v>48</v>
      </c>
      <c r="F6" s="56">
        <f>1!AC6</f>
        <v>223.75</v>
      </c>
      <c r="G6" s="57">
        <f>2!AC6</f>
        <v>159.32</v>
      </c>
      <c r="H6" s="57">
        <f>3!AC6</f>
        <v>258.78</v>
      </c>
      <c r="I6" s="57">
        <f>4!AC6</f>
        <v>0</v>
      </c>
      <c r="J6" s="58">
        <f aca="true" t="shared" si="0" ref="J6:J37">SUM(F6:I6)</f>
        <v>641.8499999999999</v>
      </c>
      <c r="K6" s="59">
        <f aca="true" t="shared" si="1" ref="K6:K37">RANK(J6,$J$6:$J$79)</f>
        <v>1</v>
      </c>
    </row>
    <row r="7" spans="1:11" s="21" customFormat="1" ht="12.75">
      <c r="A7" s="50">
        <v>71</v>
      </c>
      <c r="B7" s="146" t="s">
        <v>64</v>
      </c>
      <c r="C7" s="117" t="s">
        <v>72</v>
      </c>
      <c r="D7" s="118" t="s">
        <v>30</v>
      </c>
      <c r="E7" s="119" t="s">
        <v>31</v>
      </c>
      <c r="F7" s="33">
        <f>1!AC47</f>
        <v>219.09</v>
      </c>
      <c r="G7" s="22">
        <f>2!AC47</f>
        <v>158.54</v>
      </c>
      <c r="H7" s="57">
        <f>3!AC47</f>
        <v>254.29</v>
      </c>
      <c r="I7" s="22">
        <f>4!AC47</f>
        <v>0</v>
      </c>
      <c r="J7" s="44">
        <f t="shared" si="0"/>
        <v>631.92</v>
      </c>
      <c r="K7" s="46">
        <f t="shared" si="1"/>
        <v>2</v>
      </c>
    </row>
    <row r="8" spans="1:15" s="21" customFormat="1" ht="12.75">
      <c r="A8" s="50">
        <v>31</v>
      </c>
      <c r="B8" s="146" t="s">
        <v>64</v>
      </c>
      <c r="C8" s="140" t="s">
        <v>54</v>
      </c>
      <c r="D8" s="51" t="s">
        <v>83</v>
      </c>
      <c r="E8" s="53" t="s">
        <v>48</v>
      </c>
      <c r="F8" s="33">
        <f>1!AC54</f>
        <v>210.32999999999998</v>
      </c>
      <c r="G8" s="22">
        <f>2!AC54</f>
        <v>158.64</v>
      </c>
      <c r="H8" s="22">
        <f>3!AC54</f>
        <v>262.44</v>
      </c>
      <c r="I8" s="22">
        <f>4!AC54</f>
        <v>0</v>
      </c>
      <c r="J8" s="44">
        <f t="shared" si="0"/>
        <v>631.41</v>
      </c>
      <c r="K8" s="46">
        <f t="shared" si="1"/>
        <v>3</v>
      </c>
      <c r="O8" s="103"/>
    </row>
    <row r="9" spans="1:11" s="21" customFormat="1" ht="12.75">
      <c r="A9" s="50">
        <v>73</v>
      </c>
      <c r="B9" s="146" t="s">
        <v>64</v>
      </c>
      <c r="C9" s="105" t="s">
        <v>35</v>
      </c>
      <c r="D9" s="52" t="s">
        <v>36</v>
      </c>
      <c r="E9" s="54" t="s">
        <v>34</v>
      </c>
      <c r="F9" s="33">
        <f>1!AC76</f>
        <v>220.87</v>
      </c>
      <c r="G9" s="22">
        <f>2!AC76</f>
        <v>159.94</v>
      </c>
      <c r="H9" s="22">
        <f>3!AC76</f>
        <v>249.03</v>
      </c>
      <c r="I9" s="22">
        <f>4!AC76</f>
        <v>0</v>
      </c>
      <c r="J9" s="44">
        <f t="shared" si="0"/>
        <v>629.84</v>
      </c>
      <c r="K9" s="46">
        <f t="shared" si="1"/>
        <v>4</v>
      </c>
    </row>
    <row r="10" spans="1:11" s="21" customFormat="1" ht="12.75">
      <c r="A10" s="50">
        <v>14</v>
      </c>
      <c r="B10" s="146" t="s">
        <v>64</v>
      </c>
      <c r="C10" s="116" t="s">
        <v>54</v>
      </c>
      <c r="D10" s="114" t="s">
        <v>53</v>
      </c>
      <c r="E10" s="115" t="s">
        <v>55</v>
      </c>
      <c r="F10" s="33">
        <f>1!AC53</f>
        <v>220.24</v>
      </c>
      <c r="G10" s="22">
        <f>2!AC53</f>
        <v>159.02</v>
      </c>
      <c r="H10" s="22">
        <f>3!AC53</f>
        <v>250.15</v>
      </c>
      <c r="I10" s="22">
        <f>4!AC53</f>
        <v>0</v>
      </c>
      <c r="J10" s="44">
        <f t="shared" si="0"/>
        <v>629.41</v>
      </c>
      <c r="K10" s="46">
        <f t="shared" si="1"/>
        <v>5</v>
      </c>
    </row>
    <row r="11" spans="1:11" s="21" customFormat="1" ht="12.75">
      <c r="A11" s="50">
        <v>24</v>
      </c>
      <c r="B11" s="107" t="s">
        <v>17</v>
      </c>
      <c r="C11" s="117" t="s">
        <v>73</v>
      </c>
      <c r="D11" s="118" t="s">
        <v>74</v>
      </c>
      <c r="E11" s="119" t="s">
        <v>31</v>
      </c>
      <c r="F11" s="33">
        <f>1!AC65</f>
        <v>209.86</v>
      </c>
      <c r="G11" s="22">
        <f>2!AC65</f>
        <v>153.2</v>
      </c>
      <c r="H11" s="22">
        <f>3!AC65</f>
        <v>255.14</v>
      </c>
      <c r="I11" s="22">
        <f>4!AC65</f>
        <v>0</v>
      </c>
      <c r="J11" s="44">
        <f t="shared" si="0"/>
        <v>618.2</v>
      </c>
      <c r="K11" s="46">
        <f t="shared" si="1"/>
        <v>6</v>
      </c>
    </row>
    <row r="12" spans="1:11" s="21" customFormat="1" ht="12.75">
      <c r="A12" s="50">
        <v>29</v>
      </c>
      <c r="B12" s="146" t="s">
        <v>64</v>
      </c>
      <c r="C12" s="140" t="s">
        <v>80</v>
      </c>
      <c r="D12" s="51" t="s">
        <v>81</v>
      </c>
      <c r="E12" s="53" t="s">
        <v>82</v>
      </c>
      <c r="F12" s="33">
        <f>1!AC30</f>
        <v>208.35</v>
      </c>
      <c r="G12" s="22">
        <f>2!AC30</f>
        <v>156.5</v>
      </c>
      <c r="H12" s="22">
        <f>3!AC30</f>
        <v>244.75</v>
      </c>
      <c r="I12" s="22">
        <f>4!AC30</f>
        <v>0</v>
      </c>
      <c r="J12" s="44">
        <f t="shared" si="0"/>
        <v>609.6</v>
      </c>
      <c r="K12" s="46">
        <f t="shared" si="1"/>
        <v>7</v>
      </c>
    </row>
    <row r="13" spans="1:11" s="21" customFormat="1" ht="12.75">
      <c r="A13" s="50">
        <v>34</v>
      </c>
      <c r="B13" s="146" t="s">
        <v>64</v>
      </c>
      <c r="C13" s="117" t="s">
        <v>52</v>
      </c>
      <c r="D13" s="118" t="s">
        <v>50</v>
      </c>
      <c r="E13" s="119" t="s">
        <v>84</v>
      </c>
      <c r="F13" s="33">
        <f>1!AC41</f>
        <v>210.42000000000002</v>
      </c>
      <c r="G13" s="22">
        <f>2!AC41</f>
        <v>151.06</v>
      </c>
      <c r="H13" s="22">
        <f>3!AC41</f>
        <v>248.07999999999998</v>
      </c>
      <c r="I13" s="22">
        <f>4!AC41</f>
        <v>0</v>
      </c>
      <c r="J13" s="44">
        <f t="shared" si="0"/>
        <v>609.56</v>
      </c>
      <c r="K13" s="46">
        <f t="shared" si="1"/>
        <v>8</v>
      </c>
    </row>
    <row r="14" spans="1:11" s="21" customFormat="1" ht="12.75">
      <c r="A14" s="50">
        <v>15</v>
      </c>
      <c r="B14" s="107" t="s">
        <v>17</v>
      </c>
      <c r="C14" s="116" t="s">
        <v>56</v>
      </c>
      <c r="D14" s="114" t="s">
        <v>36</v>
      </c>
      <c r="E14" s="115" t="s">
        <v>57</v>
      </c>
      <c r="F14" s="33">
        <f>1!AC49</f>
        <v>208.62</v>
      </c>
      <c r="G14" s="22">
        <f>2!AC49</f>
        <v>146.46</v>
      </c>
      <c r="H14" s="22">
        <f>3!AC49</f>
        <v>251.54</v>
      </c>
      <c r="I14" s="22">
        <f>4!AC49</f>
        <v>0</v>
      </c>
      <c r="J14" s="44">
        <f t="shared" si="0"/>
        <v>606.62</v>
      </c>
      <c r="K14" s="46">
        <f t="shared" si="1"/>
        <v>9</v>
      </c>
    </row>
    <row r="15" spans="1:11" s="21" customFormat="1" ht="12.75">
      <c r="A15" s="50">
        <v>50</v>
      </c>
      <c r="B15" s="107" t="s">
        <v>17</v>
      </c>
      <c r="C15" s="140" t="s">
        <v>101</v>
      </c>
      <c r="D15" s="51" t="s">
        <v>92</v>
      </c>
      <c r="E15" s="53" t="s">
        <v>78</v>
      </c>
      <c r="F15" s="33">
        <f>1!AC66</f>
        <v>208.39</v>
      </c>
      <c r="G15" s="22">
        <f>2!AC66</f>
        <v>147.1</v>
      </c>
      <c r="H15" s="22">
        <f>3!AC66</f>
        <v>250.82999999999998</v>
      </c>
      <c r="I15" s="22">
        <f>4!AC66</f>
        <v>0</v>
      </c>
      <c r="J15" s="44">
        <f t="shared" si="0"/>
        <v>606.3199999999999</v>
      </c>
      <c r="K15" s="46">
        <f t="shared" si="1"/>
        <v>10</v>
      </c>
    </row>
    <row r="16" spans="1:11" s="21" customFormat="1" ht="12.75">
      <c r="A16" s="50">
        <v>39</v>
      </c>
      <c r="B16" s="146" t="s">
        <v>64</v>
      </c>
      <c r="C16" s="117" t="s">
        <v>88</v>
      </c>
      <c r="D16" s="118" t="s">
        <v>63</v>
      </c>
      <c r="E16" s="119" t="s">
        <v>57</v>
      </c>
      <c r="F16" s="33">
        <f>1!AC44</f>
        <v>216.12</v>
      </c>
      <c r="G16" s="22">
        <f>2!AC44</f>
        <v>151.95</v>
      </c>
      <c r="H16" s="22">
        <f>3!AC44</f>
        <v>233.12</v>
      </c>
      <c r="I16" s="22">
        <f>4!AC44</f>
        <v>0</v>
      </c>
      <c r="J16" s="44">
        <f t="shared" si="0"/>
        <v>601.19</v>
      </c>
      <c r="K16" s="46">
        <f t="shared" si="1"/>
        <v>11</v>
      </c>
    </row>
    <row r="17" spans="1:11" s="21" customFormat="1" ht="12.75">
      <c r="A17" s="50">
        <v>16</v>
      </c>
      <c r="B17" s="107" t="s">
        <v>17</v>
      </c>
      <c r="C17" s="117" t="s">
        <v>58</v>
      </c>
      <c r="D17" s="118" t="s">
        <v>59</v>
      </c>
      <c r="E17" s="119" t="s">
        <v>48</v>
      </c>
      <c r="F17" s="33">
        <f>1!AC12</f>
        <v>208.52</v>
      </c>
      <c r="G17" s="22">
        <f>2!AC12</f>
        <v>145.38</v>
      </c>
      <c r="H17" s="22">
        <f>3!AC12</f>
        <v>244.53</v>
      </c>
      <c r="I17" s="22">
        <f>4!AC12</f>
        <v>0</v>
      </c>
      <c r="J17" s="44">
        <f t="shared" si="0"/>
        <v>598.43</v>
      </c>
      <c r="K17" s="46">
        <f t="shared" si="1"/>
        <v>12</v>
      </c>
    </row>
    <row r="18" spans="1:11" s="21" customFormat="1" ht="12.75">
      <c r="A18" s="50">
        <v>68</v>
      </c>
      <c r="B18" s="107" t="s">
        <v>17</v>
      </c>
      <c r="C18" s="117" t="s">
        <v>120</v>
      </c>
      <c r="D18" s="118" t="s">
        <v>33</v>
      </c>
      <c r="E18" s="119" t="s">
        <v>69</v>
      </c>
      <c r="F18" s="33">
        <f>1!AC32</f>
        <v>204.05</v>
      </c>
      <c r="G18" s="22">
        <f>2!AC32</f>
        <v>142.55</v>
      </c>
      <c r="H18" s="22">
        <f>3!AC32</f>
        <v>251.79</v>
      </c>
      <c r="I18" s="22">
        <f>4!AC32</f>
        <v>0</v>
      </c>
      <c r="J18" s="44">
        <f t="shared" si="0"/>
        <v>598.39</v>
      </c>
      <c r="K18" s="46">
        <f t="shared" si="1"/>
        <v>13</v>
      </c>
    </row>
    <row r="19" spans="1:11" s="21" customFormat="1" ht="12.75">
      <c r="A19" s="50">
        <v>38</v>
      </c>
      <c r="B19" s="107" t="s">
        <v>17</v>
      </c>
      <c r="C19" s="140" t="s">
        <v>88</v>
      </c>
      <c r="D19" s="51" t="s">
        <v>63</v>
      </c>
      <c r="E19" s="53" t="s">
        <v>57</v>
      </c>
      <c r="F19" s="33">
        <f>1!AC43</f>
        <v>207.77</v>
      </c>
      <c r="G19" s="22">
        <f>2!AC43</f>
        <v>144.05</v>
      </c>
      <c r="H19" s="22">
        <f>3!AC43</f>
        <v>242.91</v>
      </c>
      <c r="I19" s="22">
        <f>4!AC43</f>
        <v>0</v>
      </c>
      <c r="J19" s="44">
        <f t="shared" si="0"/>
        <v>594.73</v>
      </c>
      <c r="K19" s="46">
        <f t="shared" si="1"/>
        <v>14</v>
      </c>
    </row>
    <row r="20" spans="1:11" s="21" customFormat="1" ht="12.75">
      <c r="A20" s="50">
        <v>3</v>
      </c>
      <c r="B20" s="107" t="s">
        <v>17</v>
      </c>
      <c r="C20" s="140" t="s">
        <v>35</v>
      </c>
      <c r="D20" s="51" t="s">
        <v>36</v>
      </c>
      <c r="E20" s="53" t="s">
        <v>34</v>
      </c>
      <c r="F20" s="33">
        <f>1!AC61</f>
        <v>197.02</v>
      </c>
      <c r="G20" s="22">
        <f>2!AC61</f>
        <v>143.16</v>
      </c>
      <c r="H20" s="22">
        <f>3!AC61</f>
        <v>249.36</v>
      </c>
      <c r="I20" s="22">
        <f>4!AC61</f>
        <v>0</v>
      </c>
      <c r="J20" s="44">
        <f t="shared" si="0"/>
        <v>589.54</v>
      </c>
      <c r="K20" s="46">
        <f t="shared" si="1"/>
        <v>15</v>
      </c>
    </row>
    <row r="21" spans="1:11" s="21" customFormat="1" ht="12.75">
      <c r="A21" s="50">
        <v>57</v>
      </c>
      <c r="B21" s="107" t="s">
        <v>17</v>
      </c>
      <c r="C21" s="140" t="s">
        <v>110</v>
      </c>
      <c r="D21" s="51" t="s">
        <v>104</v>
      </c>
      <c r="E21" s="53" t="s">
        <v>57</v>
      </c>
      <c r="F21" s="33">
        <f>1!AC10</f>
        <v>203.18</v>
      </c>
      <c r="G21" s="22">
        <f>2!AC10</f>
        <v>138.28</v>
      </c>
      <c r="H21" s="22">
        <f>3!AC10</f>
        <v>245.04</v>
      </c>
      <c r="I21" s="22">
        <f>4!AC10</f>
        <v>0</v>
      </c>
      <c r="J21" s="44">
        <f t="shared" si="0"/>
        <v>586.5</v>
      </c>
      <c r="K21" s="46">
        <f t="shared" si="1"/>
        <v>16</v>
      </c>
    </row>
    <row r="22" spans="1:11" s="21" customFormat="1" ht="12.75">
      <c r="A22" s="50">
        <v>46</v>
      </c>
      <c r="B22" s="107" t="s">
        <v>17</v>
      </c>
      <c r="C22" s="117" t="s">
        <v>128</v>
      </c>
      <c r="D22" s="118" t="s">
        <v>129</v>
      </c>
      <c r="E22" s="119" t="s">
        <v>93</v>
      </c>
      <c r="F22" s="33">
        <f>1!AC55</f>
        <v>193.92000000000002</v>
      </c>
      <c r="G22" s="22">
        <f>2!AC55</f>
        <v>143.65</v>
      </c>
      <c r="H22" s="22">
        <f>3!AC55</f>
        <v>248.36</v>
      </c>
      <c r="I22" s="22">
        <f>4!AC55</f>
        <v>0</v>
      </c>
      <c r="J22" s="44">
        <f t="shared" si="0"/>
        <v>585.9300000000001</v>
      </c>
      <c r="K22" s="46">
        <f t="shared" si="1"/>
        <v>17</v>
      </c>
    </row>
    <row r="23" spans="1:11" s="21" customFormat="1" ht="12.75">
      <c r="A23" s="50">
        <v>60</v>
      </c>
      <c r="B23" s="107" t="s">
        <v>17</v>
      </c>
      <c r="C23" s="168" t="s">
        <v>112</v>
      </c>
      <c r="D23" s="118" t="s">
        <v>113</v>
      </c>
      <c r="E23" s="119" t="s">
        <v>48</v>
      </c>
      <c r="F23" s="33">
        <f>1!AC5</f>
        <v>198.5</v>
      </c>
      <c r="G23" s="22">
        <f>2!AC5</f>
        <v>147.3</v>
      </c>
      <c r="H23" s="22">
        <f>3!AC5</f>
        <v>239.25</v>
      </c>
      <c r="I23" s="22">
        <f>4!AC5</f>
        <v>0</v>
      </c>
      <c r="J23" s="44">
        <f t="shared" si="0"/>
        <v>585.05</v>
      </c>
      <c r="K23" s="46">
        <f t="shared" si="1"/>
        <v>18</v>
      </c>
    </row>
    <row r="24" spans="1:11" s="21" customFormat="1" ht="12.75">
      <c r="A24" s="179">
        <v>48</v>
      </c>
      <c r="B24" s="180" t="s">
        <v>17</v>
      </c>
      <c r="C24" s="181" t="s">
        <v>99</v>
      </c>
      <c r="D24" s="182" t="s">
        <v>100</v>
      </c>
      <c r="E24" s="183" t="s">
        <v>93</v>
      </c>
      <c r="F24" s="184">
        <f>1!AC57</f>
        <v>202.95</v>
      </c>
      <c r="G24" s="185">
        <f>2!AC57</f>
        <v>141.16</v>
      </c>
      <c r="H24" s="185">
        <f>3!AC57</f>
        <v>240.51</v>
      </c>
      <c r="I24" s="185">
        <f>4!AC57</f>
        <v>0</v>
      </c>
      <c r="J24" s="186">
        <f t="shared" si="0"/>
        <v>584.62</v>
      </c>
      <c r="K24" s="187">
        <f t="shared" si="1"/>
        <v>19</v>
      </c>
    </row>
    <row r="25" spans="1:11" s="21" customFormat="1" ht="12.75">
      <c r="A25" s="50">
        <v>7</v>
      </c>
      <c r="B25" s="107" t="s">
        <v>17</v>
      </c>
      <c r="C25" s="167" t="s">
        <v>41</v>
      </c>
      <c r="D25" s="51" t="s">
        <v>42</v>
      </c>
      <c r="E25" s="53" t="s">
        <v>43</v>
      </c>
      <c r="F25" s="33">
        <f>1!AC70</f>
        <v>201.87</v>
      </c>
      <c r="G25" s="22">
        <f>2!AC70</f>
        <v>137.11</v>
      </c>
      <c r="H25" s="22">
        <f>3!AC70</f>
        <v>245.09</v>
      </c>
      <c r="I25" s="22">
        <f>4!AC70</f>
        <v>0</v>
      </c>
      <c r="J25" s="44">
        <f t="shared" si="0"/>
        <v>584.07</v>
      </c>
      <c r="K25" s="46">
        <f t="shared" si="1"/>
        <v>20</v>
      </c>
    </row>
    <row r="26" spans="1:11" s="21" customFormat="1" ht="12.75">
      <c r="A26" s="50">
        <v>11</v>
      </c>
      <c r="B26" s="107" t="s">
        <v>17</v>
      </c>
      <c r="C26" s="167" t="s">
        <v>51</v>
      </c>
      <c r="D26" s="51" t="s">
        <v>33</v>
      </c>
      <c r="E26" s="53" t="s">
        <v>48</v>
      </c>
      <c r="F26" s="33">
        <f>1!AC48</f>
        <v>196.35</v>
      </c>
      <c r="G26" s="22">
        <f>2!AC48</f>
        <v>140.82</v>
      </c>
      <c r="H26" s="22">
        <f>3!AC48</f>
        <v>243.42000000000002</v>
      </c>
      <c r="I26" s="22">
        <f>4!AC48</f>
        <v>0</v>
      </c>
      <c r="J26" s="44">
        <f t="shared" si="0"/>
        <v>580.5899999999999</v>
      </c>
      <c r="K26" s="46">
        <f t="shared" si="1"/>
        <v>21</v>
      </c>
    </row>
    <row r="27" spans="1:11" s="21" customFormat="1" ht="12.75">
      <c r="A27" s="50">
        <v>20</v>
      </c>
      <c r="B27" s="107" t="s">
        <v>17</v>
      </c>
      <c r="C27" s="168" t="s">
        <v>65</v>
      </c>
      <c r="D27" s="118" t="s">
        <v>66</v>
      </c>
      <c r="E27" s="119" t="s">
        <v>67</v>
      </c>
      <c r="F27" s="33">
        <f>1!AC37</f>
        <v>198.47</v>
      </c>
      <c r="G27" s="22">
        <f>2!AC37</f>
        <v>137.51</v>
      </c>
      <c r="H27" s="22">
        <f>3!AC37</f>
        <v>242.78</v>
      </c>
      <c r="I27" s="22">
        <f>4!AC37</f>
        <v>0</v>
      </c>
      <c r="J27" s="44">
        <f t="shared" si="0"/>
        <v>578.76</v>
      </c>
      <c r="K27" s="46">
        <f t="shared" si="1"/>
        <v>22</v>
      </c>
    </row>
    <row r="28" spans="1:11" s="21" customFormat="1" ht="12.75">
      <c r="A28" s="50">
        <v>56</v>
      </c>
      <c r="B28" s="146" t="s">
        <v>64</v>
      </c>
      <c r="C28" s="117" t="s">
        <v>108</v>
      </c>
      <c r="D28" s="118" t="s">
        <v>109</v>
      </c>
      <c r="E28" s="119" t="s">
        <v>40</v>
      </c>
      <c r="F28" s="33">
        <f>1!AC26</f>
        <v>185.75</v>
      </c>
      <c r="G28" s="22">
        <f>2!AC26</f>
        <v>151.54</v>
      </c>
      <c r="H28" s="22">
        <f>3!AC26</f>
        <v>240.81</v>
      </c>
      <c r="I28" s="22">
        <f>4!AC26</f>
        <v>0</v>
      </c>
      <c r="J28" s="44">
        <f t="shared" si="0"/>
        <v>578.0999999999999</v>
      </c>
      <c r="K28" s="46">
        <f t="shared" si="1"/>
        <v>23</v>
      </c>
    </row>
    <row r="29" spans="1:11" s="21" customFormat="1" ht="12.75">
      <c r="A29" s="50">
        <v>45</v>
      </c>
      <c r="B29" s="107" t="s">
        <v>17</v>
      </c>
      <c r="C29" s="167" t="s">
        <v>97</v>
      </c>
      <c r="D29" s="51" t="s">
        <v>92</v>
      </c>
      <c r="E29" s="53" t="s">
        <v>95</v>
      </c>
      <c r="F29" s="33">
        <f>1!AC38</f>
        <v>200.26</v>
      </c>
      <c r="G29" s="22">
        <f>2!AC38</f>
        <v>139.61</v>
      </c>
      <c r="H29" s="22">
        <f>3!AC38</f>
        <v>238.22</v>
      </c>
      <c r="I29" s="22">
        <f>4!AC38</f>
        <v>0</v>
      </c>
      <c r="J29" s="44">
        <f t="shared" si="0"/>
        <v>578.09</v>
      </c>
      <c r="K29" s="46">
        <f t="shared" si="1"/>
        <v>24</v>
      </c>
    </row>
    <row r="30" spans="1:11" s="21" customFormat="1" ht="12.75">
      <c r="A30" s="50">
        <v>37</v>
      </c>
      <c r="B30" s="107" t="s">
        <v>17</v>
      </c>
      <c r="C30" s="168" t="s">
        <v>87</v>
      </c>
      <c r="D30" s="118" t="s">
        <v>66</v>
      </c>
      <c r="E30" s="119" t="s">
        <v>57</v>
      </c>
      <c r="F30" s="33">
        <f>1!AC45</f>
        <v>200.47</v>
      </c>
      <c r="G30" s="22">
        <f>2!AC45</f>
        <v>139.73</v>
      </c>
      <c r="H30" s="22">
        <f>3!AC45</f>
        <v>234.84</v>
      </c>
      <c r="I30" s="22">
        <f>4!AC45</f>
        <v>0</v>
      </c>
      <c r="J30" s="44">
        <f t="shared" si="0"/>
        <v>575.04</v>
      </c>
      <c r="K30" s="46">
        <f t="shared" si="1"/>
        <v>25</v>
      </c>
    </row>
    <row r="31" spans="1:11" s="21" customFormat="1" ht="12.75">
      <c r="A31" s="50">
        <v>30</v>
      </c>
      <c r="B31" s="107" t="s">
        <v>17</v>
      </c>
      <c r="C31" s="167" t="s">
        <v>54</v>
      </c>
      <c r="D31" s="51" t="s">
        <v>83</v>
      </c>
      <c r="E31" s="53" t="s">
        <v>48</v>
      </c>
      <c r="F31" s="33">
        <f>1!AC52</f>
        <v>204.96</v>
      </c>
      <c r="G31" s="22">
        <f>2!AC52</f>
        <v>143.99</v>
      </c>
      <c r="H31" s="22">
        <f>3!AC52</f>
        <v>225.52</v>
      </c>
      <c r="I31" s="22">
        <f>4!AC52</f>
        <v>0</v>
      </c>
      <c r="J31" s="44">
        <f t="shared" si="0"/>
        <v>574.47</v>
      </c>
      <c r="K31" s="46">
        <f t="shared" si="1"/>
        <v>26</v>
      </c>
    </row>
    <row r="32" spans="1:11" s="21" customFormat="1" ht="12.75">
      <c r="A32" s="50">
        <v>22</v>
      </c>
      <c r="B32" s="107" t="s">
        <v>17</v>
      </c>
      <c r="C32" s="168" t="s">
        <v>70</v>
      </c>
      <c r="D32" s="118" t="s">
        <v>71</v>
      </c>
      <c r="E32" s="119" t="s">
        <v>48</v>
      </c>
      <c r="F32" s="33">
        <f>1!AC15</f>
        <v>206.02</v>
      </c>
      <c r="G32" s="22">
        <f>2!AC15</f>
        <v>141.54</v>
      </c>
      <c r="H32" s="22">
        <f>3!AC15</f>
        <v>223.79</v>
      </c>
      <c r="I32" s="22">
        <f>4!AC15</f>
        <v>0</v>
      </c>
      <c r="J32" s="44">
        <f t="shared" si="0"/>
        <v>571.35</v>
      </c>
      <c r="K32" s="46">
        <f t="shared" si="1"/>
        <v>27</v>
      </c>
    </row>
    <row r="33" spans="1:11" s="21" customFormat="1" ht="12.75">
      <c r="A33" s="50">
        <v>2</v>
      </c>
      <c r="B33" s="107" t="s">
        <v>17</v>
      </c>
      <c r="C33" s="167" t="s">
        <v>29</v>
      </c>
      <c r="D33" s="51" t="s">
        <v>30</v>
      </c>
      <c r="E33" s="53" t="s">
        <v>31</v>
      </c>
      <c r="F33" s="33">
        <f>1!AC36</f>
        <v>197.69</v>
      </c>
      <c r="G33" s="22">
        <f>2!AC36</f>
        <v>142.5</v>
      </c>
      <c r="H33" s="22">
        <f>3!AC36</f>
        <v>231.04</v>
      </c>
      <c r="I33" s="22">
        <f>4!AC36</f>
        <v>0</v>
      </c>
      <c r="J33" s="44">
        <f t="shared" si="0"/>
        <v>571.23</v>
      </c>
      <c r="K33" s="46">
        <f t="shared" si="1"/>
        <v>28</v>
      </c>
    </row>
    <row r="34" spans="1:11" s="21" customFormat="1" ht="12.75">
      <c r="A34" s="50">
        <v>54</v>
      </c>
      <c r="B34" s="107" t="s">
        <v>17</v>
      </c>
      <c r="C34" s="167" t="s">
        <v>108</v>
      </c>
      <c r="D34" s="51" t="s">
        <v>109</v>
      </c>
      <c r="E34" s="53" t="s">
        <v>40</v>
      </c>
      <c r="F34" s="33">
        <f>1!AC25</f>
        <v>198.65</v>
      </c>
      <c r="G34" s="22">
        <f>2!AC25</f>
        <v>136.39</v>
      </c>
      <c r="H34" s="22">
        <f>3!AC25</f>
        <v>234.46</v>
      </c>
      <c r="I34" s="22">
        <f>4!AC25</f>
        <v>0</v>
      </c>
      <c r="J34" s="44">
        <f t="shared" si="0"/>
        <v>569.5</v>
      </c>
      <c r="K34" s="46">
        <f t="shared" si="1"/>
        <v>29</v>
      </c>
    </row>
    <row r="35" spans="1:11" s="21" customFormat="1" ht="12.75">
      <c r="A35" s="50">
        <v>28</v>
      </c>
      <c r="B35" s="107" t="s">
        <v>17</v>
      </c>
      <c r="C35" s="167" t="s">
        <v>80</v>
      </c>
      <c r="D35" s="51" t="s">
        <v>81</v>
      </c>
      <c r="E35" s="53" t="s">
        <v>82</v>
      </c>
      <c r="F35" s="33">
        <f>1!AC29</f>
        <v>198.37</v>
      </c>
      <c r="G35" s="22">
        <f>2!AC29</f>
        <v>129.35</v>
      </c>
      <c r="H35" s="22">
        <f>3!AC29</f>
        <v>241.6</v>
      </c>
      <c r="I35" s="22">
        <f>4!AC29</f>
        <v>0</v>
      </c>
      <c r="J35" s="44">
        <f t="shared" si="0"/>
        <v>569.32</v>
      </c>
      <c r="K35" s="46">
        <f t="shared" si="1"/>
        <v>30</v>
      </c>
    </row>
    <row r="36" spans="1:11" s="21" customFormat="1" ht="12.75">
      <c r="A36" s="50">
        <v>23</v>
      </c>
      <c r="B36" s="107" t="s">
        <v>17</v>
      </c>
      <c r="C36" s="168" t="s">
        <v>72</v>
      </c>
      <c r="D36" s="118" t="s">
        <v>30</v>
      </c>
      <c r="E36" s="119" t="s">
        <v>31</v>
      </c>
      <c r="F36" s="33">
        <f>1!AC46</f>
        <v>205.61</v>
      </c>
      <c r="G36" s="22">
        <f>2!AC46</f>
        <v>118.91</v>
      </c>
      <c r="H36" s="22">
        <f>3!AC46</f>
        <v>244.61</v>
      </c>
      <c r="I36" s="22">
        <f>4!AC46</f>
        <v>0</v>
      </c>
      <c r="J36" s="44">
        <f t="shared" si="0"/>
        <v>569.13</v>
      </c>
      <c r="K36" s="46">
        <f t="shared" si="1"/>
        <v>31</v>
      </c>
    </row>
    <row r="37" spans="1:11" s="21" customFormat="1" ht="12.75">
      <c r="A37" s="50">
        <v>27</v>
      </c>
      <c r="B37" s="107" t="s">
        <v>17</v>
      </c>
      <c r="C37" s="168" t="s">
        <v>58</v>
      </c>
      <c r="D37" s="118" t="s">
        <v>79</v>
      </c>
      <c r="E37" s="119" t="s">
        <v>78</v>
      </c>
      <c r="F37" s="33">
        <f>1!AC13</f>
        <v>191.04</v>
      </c>
      <c r="G37" s="22">
        <f>2!AC13</f>
        <v>135.18</v>
      </c>
      <c r="H37" s="22">
        <f>3!AC13</f>
        <v>241.04</v>
      </c>
      <c r="I37" s="22">
        <f>4!AC13</f>
        <v>0</v>
      </c>
      <c r="J37" s="44">
        <f t="shared" si="0"/>
        <v>567.26</v>
      </c>
      <c r="K37" s="46">
        <f t="shared" si="1"/>
        <v>32</v>
      </c>
    </row>
    <row r="38" spans="1:11" s="21" customFormat="1" ht="12.75">
      <c r="A38" s="50">
        <v>32</v>
      </c>
      <c r="B38" s="107" t="s">
        <v>17</v>
      </c>
      <c r="C38" s="168" t="s">
        <v>52</v>
      </c>
      <c r="D38" s="118" t="s">
        <v>50</v>
      </c>
      <c r="E38" s="119" t="s">
        <v>84</v>
      </c>
      <c r="F38" s="33">
        <f>1!AC40</f>
        <v>194.04</v>
      </c>
      <c r="G38" s="22">
        <f>2!AC40</f>
        <v>134.32</v>
      </c>
      <c r="H38" s="22">
        <f>3!AC40</f>
        <v>238.7</v>
      </c>
      <c r="I38" s="22">
        <f>4!AC40</f>
        <v>0</v>
      </c>
      <c r="J38" s="44">
        <f aca="true" t="shared" si="2" ref="J38:J69">SUM(F38:I38)</f>
        <v>567.06</v>
      </c>
      <c r="K38" s="46">
        <f aca="true" t="shared" si="3" ref="K38:K69">RANK(J38,$J$6:$J$79)</f>
        <v>33</v>
      </c>
    </row>
    <row r="39" spans="1:11" s="21" customFormat="1" ht="12.75">
      <c r="A39" s="50">
        <v>53</v>
      </c>
      <c r="B39" s="107" t="s">
        <v>17</v>
      </c>
      <c r="C39" s="167" t="s">
        <v>105</v>
      </c>
      <c r="D39" s="51" t="s">
        <v>106</v>
      </c>
      <c r="E39" s="53" t="s">
        <v>107</v>
      </c>
      <c r="F39" s="33">
        <f>1!AC18</f>
        <v>190.5</v>
      </c>
      <c r="G39" s="22">
        <f>2!AC18</f>
        <v>141.57</v>
      </c>
      <c r="H39" s="22">
        <f>3!AC18</f>
        <v>233.92000000000002</v>
      </c>
      <c r="I39" s="22">
        <f>4!AC18</f>
        <v>0</v>
      </c>
      <c r="J39" s="44">
        <f t="shared" si="2"/>
        <v>565.99</v>
      </c>
      <c r="K39" s="46">
        <f t="shared" si="3"/>
        <v>34</v>
      </c>
    </row>
    <row r="40" spans="1:11" s="21" customFormat="1" ht="12.75">
      <c r="A40" s="50">
        <v>69</v>
      </c>
      <c r="B40" s="107" t="s">
        <v>37</v>
      </c>
      <c r="C40" s="116" t="s">
        <v>120</v>
      </c>
      <c r="D40" s="114" t="s">
        <v>33</v>
      </c>
      <c r="E40" s="115" t="s">
        <v>69</v>
      </c>
      <c r="F40" s="33">
        <f>1!AC33</f>
        <v>192.52</v>
      </c>
      <c r="G40" s="22">
        <f>2!AC33</f>
        <v>141.5</v>
      </c>
      <c r="H40" s="22">
        <f>3!AC33</f>
        <v>230.18</v>
      </c>
      <c r="I40" s="22">
        <f>4!AC33</f>
        <v>0</v>
      </c>
      <c r="J40" s="44">
        <f t="shared" si="2"/>
        <v>564.2</v>
      </c>
      <c r="K40" s="46">
        <f t="shared" si="3"/>
        <v>35</v>
      </c>
    </row>
    <row r="41" spans="1:11" s="21" customFormat="1" ht="12.75">
      <c r="A41" s="50">
        <v>63</v>
      </c>
      <c r="B41" s="107" t="s">
        <v>17</v>
      </c>
      <c r="C41" s="168" t="s">
        <v>58</v>
      </c>
      <c r="D41" s="118" t="s">
        <v>77</v>
      </c>
      <c r="E41" s="119" t="s">
        <v>34</v>
      </c>
      <c r="F41" s="33">
        <f>1!AC14</f>
        <v>191.62</v>
      </c>
      <c r="G41" s="22">
        <f>2!AC14</f>
        <v>127.24000000000001</v>
      </c>
      <c r="H41" s="22">
        <f>3!AC14</f>
        <v>240.78</v>
      </c>
      <c r="I41" s="22">
        <f>4!AC14</f>
        <v>0</v>
      </c>
      <c r="J41" s="44">
        <f t="shared" si="2"/>
        <v>559.64</v>
      </c>
      <c r="K41" s="46">
        <f t="shared" si="3"/>
        <v>36</v>
      </c>
    </row>
    <row r="42" spans="1:11" s="21" customFormat="1" ht="12.75">
      <c r="A42" s="50">
        <v>52</v>
      </c>
      <c r="B42" s="107" t="s">
        <v>17</v>
      </c>
      <c r="C42" s="168" t="s">
        <v>103</v>
      </c>
      <c r="D42" s="118" t="s">
        <v>104</v>
      </c>
      <c r="E42" s="119" t="s">
        <v>78</v>
      </c>
      <c r="F42" s="33">
        <f>1!AC69</f>
        <v>195.82999999999998</v>
      </c>
      <c r="G42" s="22">
        <f>2!AC69</f>
        <v>141.29</v>
      </c>
      <c r="H42" s="22">
        <f>3!AC69</f>
        <v>221.15</v>
      </c>
      <c r="I42" s="22">
        <f>4!AC69</f>
        <v>0</v>
      </c>
      <c r="J42" s="44">
        <f t="shared" si="2"/>
        <v>558.27</v>
      </c>
      <c r="K42" s="46">
        <f t="shared" si="3"/>
        <v>37</v>
      </c>
    </row>
    <row r="43" spans="1:11" s="21" customFormat="1" ht="12.75">
      <c r="A43" s="50">
        <v>42</v>
      </c>
      <c r="B43" s="107" t="s">
        <v>17</v>
      </c>
      <c r="C43" s="167" t="s">
        <v>94</v>
      </c>
      <c r="D43" s="51" t="s">
        <v>71</v>
      </c>
      <c r="E43" s="53" t="s">
        <v>95</v>
      </c>
      <c r="F43" s="33">
        <f>1!AC35</f>
        <v>191.09</v>
      </c>
      <c r="G43" s="22">
        <f>2!AC35</f>
        <v>133.77</v>
      </c>
      <c r="H43" s="22">
        <f>3!AC35</f>
        <v>232.27</v>
      </c>
      <c r="I43" s="22">
        <f>4!AC35</f>
        <v>0</v>
      </c>
      <c r="J43" s="44">
        <f t="shared" si="2"/>
        <v>557.13</v>
      </c>
      <c r="K43" s="46">
        <f t="shared" si="3"/>
        <v>38</v>
      </c>
    </row>
    <row r="44" spans="1:11" s="21" customFormat="1" ht="12.75">
      <c r="A44" s="50">
        <v>66</v>
      </c>
      <c r="B44" s="107" t="s">
        <v>17</v>
      </c>
      <c r="C44" s="168" t="s">
        <v>118</v>
      </c>
      <c r="D44" s="118" t="s">
        <v>30</v>
      </c>
      <c r="E44" s="119" t="s">
        <v>119</v>
      </c>
      <c r="F44" s="33">
        <f>1!AC8</f>
        <v>195.87</v>
      </c>
      <c r="G44" s="22">
        <f>2!AC8</f>
        <v>124.51</v>
      </c>
      <c r="H44" s="22">
        <f>3!AC8</f>
        <v>235.21</v>
      </c>
      <c r="I44" s="22">
        <f>4!AC8</f>
        <v>0</v>
      </c>
      <c r="J44" s="44">
        <f t="shared" si="2"/>
        <v>555.59</v>
      </c>
      <c r="K44" s="46">
        <f t="shared" si="3"/>
        <v>39</v>
      </c>
    </row>
    <row r="45" spans="1:11" s="21" customFormat="1" ht="12.75">
      <c r="A45" s="50">
        <v>47</v>
      </c>
      <c r="B45" s="107" t="s">
        <v>37</v>
      </c>
      <c r="C45" s="140" t="s">
        <v>128</v>
      </c>
      <c r="D45" s="51" t="s">
        <v>129</v>
      </c>
      <c r="E45" s="53" t="s">
        <v>93</v>
      </c>
      <c r="F45" s="33">
        <f>1!AC56</f>
        <v>195.8</v>
      </c>
      <c r="G45" s="22">
        <f>2!AC56</f>
        <v>138.6</v>
      </c>
      <c r="H45" s="22">
        <f>3!AC56</f>
        <v>219.26</v>
      </c>
      <c r="I45" s="22">
        <f>4!AC56</f>
        <v>0</v>
      </c>
      <c r="J45" s="44">
        <f t="shared" si="2"/>
        <v>553.66</v>
      </c>
      <c r="K45" s="46">
        <f t="shared" si="3"/>
        <v>40</v>
      </c>
    </row>
    <row r="46" spans="1:11" s="21" customFormat="1" ht="12.75">
      <c r="A46" s="50">
        <v>58</v>
      </c>
      <c r="B46" s="107" t="s">
        <v>37</v>
      </c>
      <c r="C46" s="117" t="s">
        <v>110</v>
      </c>
      <c r="D46" s="118" t="s">
        <v>104</v>
      </c>
      <c r="E46" s="119" t="s">
        <v>57</v>
      </c>
      <c r="F46" s="33">
        <f>1!AC11</f>
        <v>191.57</v>
      </c>
      <c r="G46" s="22">
        <f>2!AC11</f>
        <v>141.79</v>
      </c>
      <c r="H46" s="22">
        <f>3!AC11</f>
        <v>219.04</v>
      </c>
      <c r="I46" s="22">
        <f>4!AC11</f>
        <v>0</v>
      </c>
      <c r="J46" s="44">
        <f t="shared" si="2"/>
        <v>552.4</v>
      </c>
      <c r="K46" s="46">
        <f t="shared" si="3"/>
        <v>41</v>
      </c>
    </row>
    <row r="47" spans="1:11" s="21" customFormat="1" ht="12.75">
      <c r="A47" s="50">
        <v>13</v>
      </c>
      <c r="B47" s="107" t="s">
        <v>17</v>
      </c>
      <c r="C47" s="167" t="s">
        <v>54</v>
      </c>
      <c r="D47" s="51" t="s">
        <v>53</v>
      </c>
      <c r="E47" s="53" t="s">
        <v>55</v>
      </c>
      <c r="F47" s="33">
        <f>1!AC51</f>
        <v>186.29</v>
      </c>
      <c r="G47" s="22">
        <f>2!AC51</f>
        <v>128.46</v>
      </c>
      <c r="H47" s="22">
        <f>3!AC51</f>
        <v>233.7</v>
      </c>
      <c r="I47" s="22">
        <f>4!AC51</f>
        <v>0</v>
      </c>
      <c r="J47" s="44">
        <f t="shared" si="2"/>
        <v>548.45</v>
      </c>
      <c r="K47" s="46">
        <f t="shared" si="3"/>
        <v>42</v>
      </c>
    </row>
    <row r="48" spans="1:11" s="21" customFormat="1" ht="12.75">
      <c r="A48" s="50">
        <v>4</v>
      </c>
      <c r="B48" s="107" t="s">
        <v>37</v>
      </c>
      <c r="C48" s="117" t="s">
        <v>35</v>
      </c>
      <c r="D48" s="118" t="s">
        <v>36</v>
      </c>
      <c r="E48" s="119" t="s">
        <v>34</v>
      </c>
      <c r="F48" s="33">
        <f>1!AC63</f>
        <v>190.42000000000002</v>
      </c>
      <c r="G48" s="22">
        <f>2!AC63</f>
        <v>130.45</v>
      </c>
      <c r="H48" s="22">
        <f>3!AC63</f>
        <v>226.84</v>
      </c>
      <c r="I48" s="22">
        <f>4!AC63</f>
        <v>0</v>
      </c>
      <c r="J48" s="44">
        <f t="shared" si="2"/>
        <v>547.71</v>
      </c>
      <c r="K48" s="46">
        <f t="shared" si="3"/>
        <v>43</v>
      </c>
    </row>
    <row r="49" spans="1:11" s="21" customFormat="1" ht="12.75">
      <c r="A49" s="50">
        <v>74</v>
      </c>
      <c r="B49" s="107" t="s">
        <v>37</v>
      </c>
      <c r="C49" s="140" t="s">
        <v>73</v>
      </c>
      <c r="D49" s="51" t="s">
        <v>74</v>
      </c>
      <c r="E49" s="53" t="s">
        <v>31</v>
      </c>
      <c r="F49" s="33">
        <f>1!AC77</f>
        <v>199.88</v>
      </c>
      <c r="G49" s="22">
        <f>2!AC77</f>
        <v>125.89</v>
      </c>
      <c r="H49" s="22">
        <f>3!AC77</f>
        <v>216.92000000000002</v>
      </c>
      <c r="I49" s="22">
        <f>4!AC77</f>
        <v>0</v>
      </c>
      <c r="J49" s="44">
        <f t="shared" si="2"/>
        <v>542.69</v>
      </c>
      <c r="K49" s="46">
        <f t="shared" si="3"/>
        <v>44</v>
      </c>
    </row>
    <row r="50" spans="1:11" s="21" customFormat="1" ht="12.75">
      <c r="A50" s="50">
        <v>59</v>
      </c>
      <c r="B50" s="107" t="s">
        <v>17</v>
      </c>
      <c r="C50" s="168" t="s">
        <v>111</v>
      </c>
      <c r="D50" s="118" t="s">
        <v>104</v>
      </c>
      <c r="E50" s="119" t="s">
        <v>48</v>
      </c>
      <c r="F50" s="33">
        <f>1!AC7</f>
        <v>186.32999999999998</v>
      </c>
      <c r="G50" s="22">
        <f>2!AC7</f>
        <v>125.31</v>
      </c>
      <c r="H50" s="22">
        <f>3!AC7</f>
        <v>229.37</v>
      </c>
      <c r="I50" s="22">
        <f>4!AC7</f>
        <v>0</v>
      </c>
      <c r="J50" s="44">
        <f t="shared" si="2"/>
        <v>541.01</v>
      </c>
      <c r="K50" s="46">
        <f t="shared" si="3"/>
        <v>45</v>
      </c>
    </row>
    <row r="51" spans="1:11" s="21" customFormat="1" ht="12.75">
      <c r="A51" s="50">
        <v>51</v>
      </c>
      <c r="B51" s="107" t="s">
        <v>17</v>
      </c>
      <c r="C51" s="168" t="s">
        <v>102</v>
      </c>
      <c r="D51" s="118" t="s">
        <v>30</v>
      </c>
      <c r="E51" s="119" t="s">
        <v>78</v>
      </c>
      <c r="F51" s="33">
        <f>1!AC4</f>
        <v>158.78</v>
      </c>
      <c r="G51" s="22">
        <f>2!AC4</f>
        <v>143.88</v>
      </c>
      <c r="H51" s="22">
        <f>3!AC4</f>
        <v>237.5</v>
      </c>
      <c r="I51" s="22">
        <f>4!AC4</f>
        <v>0</v>
      </c>
      <c r="J51" s="44">
        <f t="shared" si="2"/>
        <v>540.16</v>
      </c>
      <c r="K51" s="46">
        <f t="shared" si="3"/>
        <v>46</v>
      </c>
    </row>
    <row r="52" spans="1:11" s="21" customFormat="1" ht="12.75">
      <c r="A52" s="50">
        <v>26</v>
      </c>
      <c r="B52" s="107" t="s">
        <v>17</v>
      </c>
      <c r="C52" s="168" t="s">
        <v>76</v>
      </c>
      <c r="D52" s="118" t="s">
        <v>77</v>
      </c>
      <c r="E52" s="119" t="s">
        <v>78</v>
      </c>
      <c r="F52" s="33">
        <f>1!AC59</f>
        <v>182.05</v>
      </c>
      <c r="G52" s="22">
        <f>2!AC59</f>
        <v>133.94</v>
      </c>
      <c r="H52" s="22">
        <f>3!AC59</f>
        <v>222.64</v>
      </c>
      <c r="I52" s="22">
        <f>4!AC59</f>
        <v>0</v>
      </c>
      <c r="J52" s="44">
        <f t="shared" si="2"/>
        <v>538.63</v>
      </c>
      <c r="K52" s="46">
        <f t="shared" si="3"/>
        <v>47</v>
      </c>
    </row>
    <row r="53" spans="1:11" s="21" customFormat="1" ht="12.75">
      <c r="A53" s="50">
        <v>5</v>
      </c>
      <c r="B53" s="107" t="s">
        <v>17</v>
      </c>
      <c r="C53" s="167" t="s">
        <v>38</v>
      </c>
      <c r="D53" s="51" t="s">
        <v>39</v>
      </c>
      <c r="E53" s="53" t="s">
        <v>40</v>
      </c>
      <c r="F53" s="33">
        <f>1!AC72</f>
        <v>179.09</v>
      </c>
      <c r="G53" s="22">
        <f>2!AC72</f>
        <v>136.57</v>
      </c>
      <c r="H53" s="22">
        <f>3!AC72</f>
        <v>220.57</v>
      </c>
      <c r="I53" s="22">
        <f>4!AC72</f>
        <v>0</v>
      </c>
      <c r="J53" s="44">
        <f t="shared" si="2"/>
        <v>536.23</v>
      </c>
      <c r="K53" s="46">
        <f t="shared" si="3"/>
        <v>48</v>
      </c>
    </row>
    <row r="54" spans="1:11" s="21" customFormat="1" ht="12.75">
      <c r="A54" s="50">
        <v>65</v>
      </c>
      <c r="B54" s="107" t="s">
        <v>17</v>
      </c>
      <c r="C54" s="167" t="s">
        <v>35</v>
      </c>
      <c r="D54" s="51" t="s">
        <v>39</v>
      </c>
      <c r="E54" s="53" t="s">
        <v>34</v>
      </c>
      <c r="F54" s="33">
        <f>1!AC62</f>
        <v>193.51</v>
      </c>
      <c r="G54" s="22">
        <f>2!AC62</f>
        <v>138.1</v>
      </c>
      <c r="H54" s="22">
        <f>3!AC62</f>
        <v>204.54</v>
      </c>
      <c r="I54" s="22">
        <f>4!AC62</f>
        <v>0</v>
      </c>
      <c r="J54" s="44">
        <f t="shared" si="2"/>
        <v>536.15</v>
      </c>
      <c r="K54" s="46">
        <f t="shared" si="3"/>
        <v>49</v>
      </c>
    </row>
    <row r="55" spans="1:11" s="21" customFormat="1" ht="12.75">
      <c r="A55" s="179">
        <v>72</v>
      </c>
      <c r="B55" s="180" t="s">
        <v>17</v>
      </c>
      <c r="C55" s="189" t="s">
        <v>122</v>
      </c>
      <c r="D55" s="190" t="s">
        <v>123</v>
      </c>
      <c r="E55" s="191" t="s">
        <v>69</v>
      </c>
      <c r="F55" s="184">
        <f>1!AC75</f>
        <v>174.07999999999998</v>
      </c>
      <c r="G55" s="185">
        <f>2!AC75</f>
        <v>133.68</v>
      </c>
      <c r="H55" s="185">
        <f>3!AC75</f>
        <v>222.63</v>
      </c>
      <c r="I55" s="185">
        <f>4!AC75</f>
        <v>0</v>
      </c>
      <c r="J55" s="186">
        <f t="shared" si="2"/>
        <v>530.39</v>
      </c>
      <c r="K55" s="187">
        <f t="shared" si="3"/>
        <v>50</v>
      </c>
    </row>
    <row r="56" spans="1:11" s="21" customFormat="1" ht="12.75">
      <c r="A56" s="50">
        <v>19</v>
      </c>
      <c r="B56" s="146" t="s">
        <v>64</v>
      </c>
      <c r="C56" s="140" t="s">
        <v>62</v>
      </c>
      <c r="D56" s="51" t="s">
        <v>63</v>
      </c>
      <c r="E56" s="53" t="s">
        <v>43</v>
      </c>
      <c r="F56" s="33">
        <f>1!AC22</f>
        <v>186.17000000000002</v>
      </c>
      <c r="G56" s="22">
        <f>2!AC22</f>
        <v>129.9</v>
      </c>
      <c r="H56" s="22">
        <f>3!AC22</f>
        <v>208.64</v>
      </c>
      <c r="I56" s="22">
        <f>4!AC22</f>
        <v>0</v>
      </c>
      <c r="J56" s="44">
        <f t="shared" si="2"/>
        <v>524.71</v>
      </c>
      <c r="K56" s="46">
        <f t="shared" si="3"/>
        <v>51</v>
      </c>
    </row>
    <row r="57" spans="1:11" s="21" customFormat="1" ht="12.75">
      <c r="A57" s="50">
        <v>21</v>
      </c>
      <c r="B57" s="107" t="s">
        <v>17</v>
      </c>
      <c r="C57" s="167" t="s">
        <v>68</v>
      </c>
      <c r="D57" s="51" t="s">
        <v>59</v>
      </c>
      <c r="E57" s="53" t="s">
        <v>69</v>
      </c>
      <c r="F57" s="33">
        <f>1!AC74</f>
        <v>172.95</v>
      </c>
      <c r="G57" s="22">
        <f>2!AC74</f>
        <v>125.97999999999999</v>
      </c>
      <c r="H57" s="22">
        <f>3!AC74</f>
        <v>224.18</v>
      </c>
      <c r="I57" s="22">
        <f>4!AC74</f>
        <v>0</v>
      </c>
      <c r="J57" s="44">
        <f t="shared" si="2"/>
        <v>523.1099999999999</v>
      </c>
      <c r="K57" s="46">
        <f t="shared" si="3"/>
        <v>52</v>
      </c>
    </row>
    <row r="58" spans="1:11" s="21" customFormat="1" ht="12.75">
      <c r="A58" s="179">
        <v>49</v>
      </c>
      <c r="B58" s="180" t="s">
        <v>37</v>
      </c>
      <c r="C58" s="181" t="s">
        <v>99</v>
      </c>
      <c r="D58" s="182" t="s">
        <v>100</v>
      </c>
      <c r="E58" s="183" t="s">
        <v>93</v>
      </c>
      <c r="F58" s="184">
        <f>1!AC58</f>
        <v>172.85</v>
      </c>
      <c r="G58" s="185">
        <f>2!AC58</f>
        <v>133.79</v>
      </c>
      <c r="H58" s="185">
        <f>3!AC58</f>
        <v>215.18</v>
      </c>
      <c r="I58" s="185">
        <f>4!AC58</f>
        <v>0</v>
      </c>
      <c r="J58" s="186">
        <f t="shared" si="2"/>
        <v>521.8199999999999</v>
      </c>
      <c r="K58" s="187">
        <f t="shared" si="3"/>
        <v>53</v>
      </c>
    </row>
    <row r="59" spans="1:11" s="21" customFormat="1" ht="12.75">
      <c r="A59" s="50">
        <v>41</v>
      </c>
      <c r="B59" s="107" t="s">
        <v>17</v>
      </c>
      <c r="C59" s="167" t="s">
        <v>91</v>
      </c>
      <c r="D59" s="51" t="s">
        <v>92</v>
      </c>
      <c r="E59" s="53" t="s">
        <v>93</v>
      </c>
      <c r="F59" s="33">
        <f>1!AC67</f>
        <v>155.7</v>
      </c>
      <c r="G59" s="22">
        <f>2!AC67</f>
        <v>130.99</v>
      </c>
      <c r="H59" s="22">
        <f>3!AC67</f>
        <v>231.25</v>
      </c>
      <c r="I59" s="22">
        <f>4!AC67</f>
        <v>0</v>
      </c>
      <c r="J59" s="44">
        <f t="shared" si="2"/>
        <v>517.94</v>
      </c>
      <c r="K59" s="46">
        <f t="shared" si="3"/>
        <v>54</v>
      </c>
    </row>
    <row r="60" spans="1:11" s="21" customFormat="1" ht="12.75">
      <c r="A60" s="50">
        <v>12</v>
      </c>
      <c r="B60" s="107" t="s">
        <v>17</v>
      </c>
      <c r="C60" s="167" t="s">
        <v>52</v>
      </c>
      <c r="D60" s="51" t="s">
        <v>53</v>
      </c>
      <c r="E60" s="53" t="s">
        <v>48</v>
      </c>
      <c r="F60" s="33">
        <f>1!AC39</f>
        <v>171.7</v>
      </c>
      <c r="G60" s="22">
        <f>2!AC39</f>
        <v>132.95</v>
      </c>
      <c r="H60" s="22">
        <f>3!AC39</f>
        <v>209.93</v>
      </c>
      <c r="I60" s="22">
        <f>4!AC39</f>
        <v>0</v>
      </c>
      <c r="J60" s="44">
        <f t="shared" si="2"/>
        <v>514.5799999999999</v>
      </c>
      <c r="K60" s="46">
        <f t="shared" si="3"/>
        <v>55</v>
      </c>
    </row>
    <row r="61" spans="1:11" s="21" customFormat="1" ht="12.75">
      <c r="A61" s="50">
        <v>55</v>
      </c>
      <c r="B61" s="107" t="s">
        <v>37</v>
      </c>
      <c r="C61" s="117" t="s">
        <v>108</v>
      </c>
      <c r="D61" s="118" t="s">
        <v>109</v>
      </c>
      <c r="E61" s="119" t="s">
        <v>40</v>
      </c>
      <c r="F61" s="33">
        <f>1!AC27</f>
        <v>190.05</v>
      </c>
      <c r="G61" s="22">
        <f>2!AC27</f>
        <v>103.42</v>
      </c>
      <c r="H61" s="22">
        <f>3!AC27</f>
        <v>219.19</v>
      </c>
      <c r="I61" s="22">
        <f>4!AC27</f>
        <v>0</v>
      </c>
      <c r="J61" s="44">
        <f t="shared" si="2"/>
        <v>512.6600000000001</v>
      </c>
      <c r="K61" s="46">
        <f t="shared" si="3"/>
        <v>56</v>
      </c>
    </row>
    <row r="62" spans="1:11" s="21" customFormat="1" ht="12.75">
      <c r="A62" s="179">
        <v>36</v>
      </c>
      <c r="B62" s="146" t="s">
        <v>64</v>
      </c>
      <c r="C62" s="192" t="s">
        <v>85</v>
      </c>
      <c r="D62" s="193" t="s">
        <v>86</v>
      </c>
      <c r="E62" s="194" t="s">
        <v>84</v>
      </c>
      <c r="F62" s="184">
        <f>1!AC20</f>
        <v>172.47</v>
      </c>
      <c r="G62" s="185">
        <f>2!AC20</f>
        <v>123.44</v>
      </c>
      <c r="H62" s="185">
        <f>3!AC20</f>
        <v>209.14</v>
      </c>
      <c r="I62" s="185">
        <f>4!AC20</f>
        <v>0</v>
      </c>
      <c r="J62" s="186">
        <f t="shared" si="2"/>
        <v>505.04999999999995</v>
      </c>
      <c r="K62" s="187">
        <f t="shared" si="3"/>
        <v>57</v>
      </c>
    </row>
    <row r="63" spans="1:11" s="21" customFormat="1" ht="12.75">
      <c r="A63" s="179">
        <v>70</v>
      </c>
      <c r="B63" s="180" t="s">
        <v>17</v>
      </c>
      <c r="C63" s="192" t="s">
        <v>121</v>
      </c>
      <c r="D63" s="193" t="s">
        <v>117</v>
      </c>
      <c r="E63" s="194" t="s">
        <v>69</v>
      </c>
      <c r="F63" s="184">
        <f>1!AC34</f>
        <v>176.41</v>
      </c>
      <c r="G63" s="185">
        <f>2!AC34</f>
        <v>120.37</v>
      </c>
      <c r="H63" s="185">
        <f>3!AC34</f>
        <v>207.15</v>
      </c>
      <c r="I63" s="185">
        <f>4!AC34</f>
        <v>0</v>
      </c>
      <c r="J63" s="186">
        <f t="shared" si="2"/>
        <v>503.92999999999995</v>
      </c>
      <c r="K63" s="187">
        <f t="shared" si="3"/>
        <v>58</v>
      </c>
    </row>
    <row r="64" spans="1:11" s="21" customFormat="1" ht="12.75">
      <c r="A64" s="50">
        <v>67</v>
      </c>
      <c r="B64" s="107" t="s">
        <v>37</v>
      </c>
      <c r="C64" s="117" t="s">
        <v>118</v>
      </c>
      <c r="D64" s="118" t="s">
        <v>30</v>
      </c>
      <c r="E64" s="119" t="s">
        <v>119</v>
      </c>
      <c r="F64" s="33">
        <f>1!AC9</f>
        <v>161.87</v>
      </c>
      <c r="G64" s="22">
        <f>2!AC9</f>
        <v>121.41</v>
      </c>
      <c r="H64" s="22">
        <f>3!AC9</f>
        <v>220.07999999999998</v>
      </c>
      <c r="I64" s="22">
        <f>4!AC9</f>
        <v>0</v>
      </c>
      <c r="J64" s="44">
        <f t="shared" si="2"/>
        <v>503.35999999999996</v>
      </c>
      <c r="K64" s="46">
        <f t="shared" si="3"/>
        <v>59</v>
      </c>
    </row>
    <row r="65" spans="1:11" s="21" customFormat="1" ht="12.75">
      <c r="A65" s="50">
        <v>6</v>
      </c>
      <c r="B65" s="107" t="s">
        <v>37</v>
      </c>
      <c r="C65" s="140" t="s">
        <v>38</v>
      </c>
      <c r="D65" s="51" t="s">
        <v>39</v>
      </c>
      <c r="E65" s="53" t="s">
        <v>40</v>
      </c>
      <c r="F65" s="33">
        <f>1!AC73</f>
        <v>182.22</v>
      </c>
      <c r="G65" s="22">
        <f>2!AC73</f>
        <v>109.88</v>
      </c>
      <c r="H65" s="22">
        <f>3!AC73</f>
        <v>201.26999999999998</v>
      </c>
      <c r="I65" s="22">
        <f>4!AC73</f>
        <v>0</v>
      </c>
      <c r="J65" s="44">
        <f t="shared" si="2"/>
        <v>493.37</v>
      </c>
      <c r="K65" s="46">
        <f t="shared" si="3"/>
        <v>60</v>
      </c>
    </row>
    <row r="66" spans="1:11" s="21" customFormat="1" ht="12.75">
      <c r="A66" s="179">
        <v>64</v>
      </c>
      <c r="B66" s="180" t="s">
        <v>17</v>
      </c>
      <c r="C66" s="189" t="s">
        <v>116</v>
      </c>
      <c r="D66" s="190" t="s">
        <v>117</v>
      </c>
      <c r="E66" s="191" t="s">
        <v>34</v>
      </c>
      <c r="F66" s="184">
        <f>1!AC64</f>
        <v>164.37</v>
      </c>
      <c r="G66" s="185">
        <f>2!AC64</f>
        <v>102.27000000000001</v>
      </c>
      <c r="H66" s="185">
        <f>3!AC64</f>
        <v>216.81</v>
      </c>
      <c r="I66" s="185">
        <f>4!AC64</f>
        <v>0</v>
      </c>
      <c r="J66" s="186">
        <f t="shared" si="2"/>
        <v>483.45</v>
      </c>
      <c r="K66" s="187">
        <f t="shared" si="3"/>
        <v>61</v>
      </c>
    </row>
    <row r="67" spans="1:11" s="21" customFormat="1" ht="12.75">
      <c r="A67" s="50">
        <v>33</v>
      </c>
      <c r="B67" s="107" t="s">
        <v>37</v>
      </c>
      <c r="C67" s="117" t="s">
        <v>52</v>
      </c>
      <c r="D67" s="118" t="s">
        <v>50</v>
      </c>
      <c r="E67" s="119" t="s">
        <v>84</v>
      </c>
      <c r="F67" s="33">
        <f>1!AC42</f>
        <v>160.24</v>
      </c>
      <c r="G67" s="22">
        <f>2!AC42</f>
        <v>105.25</v>
      </c>
      <c r="H67" s="22">
        <f>3!AC42</f>
        <v>213.99</v>
      </c>
      <c r="I67" s="22">
        <f>4!AC42</f>
        <v>0</v>
      </c>
      <c r="J67" s="44">
        <f t="shared" si="2"/>
        <v>479.48</v>
      </c>
      <c r="K67" s="46">
        <f t="shared" si="3"/>
        <v>62</v>
      </c>
    </row>
    <row r="68" spans="1:11" s="21" customFormat="1" ht="12.75">
      <c r="A68" s="50">
        <v>8</v>
      </c>
      <c r="B68" s="107" t="s">
        <v>17</v>
      </c>
      <c r="C68" s="167" t="s">
        <v>44</v>
      </c>
      <c r="D68" s="51" t="s">
        <v>45</v>
      </c>
      <c r="E68" s="53" t="s">
        <v>34</v>
      </c>
      <c r="F68" s="33">
        <f>1!AC16</f>
        <v>154.6</v>
      </c>
      <c r="G68" s="22">
        <f>2!AC16</f>
        <v>113.87</v>
      </c>
      <c r="H68" s="22">
        <f>3!AC16</f>
        <v>207.62</v>
      </c>
      <c r="I68" s="22">
        <f>4!AC16</f>
        <v>0</v>
      </c>
      <c r="J68" s="44">
        <f t="shared" si="2"/>
        <v>476.09000000000003</v>
      </c>
      <c r="K68" s="46">
        <f t="shared" si="3"/>
        <v>63</v>
      </c>
    </row>
    <row r="69" spans="1:11" s="21" customFormat="1" ht="12.75">
      <c r="A69" s="50">
        <v>18</v>
      </c>
      <c r="B69" s="107" t="s">
        <v>17</v>
      </c>
      <c r="C69" s="169" t="s">
        <v>62</v>
      </c>
      <c r="D69" s="52" t="s">
        <v>63</v>
      </c>
      <c r="E69" s="54" t="s">
        <v>43</v>
      </c>
      <c r="F69" s="33">
        <f>1!AC21</f>
        <v>186.62</v>
      </c>
      <c r="G69" s="22">
        <f>2!AC21</f>
        <v>120.9</v>
      </c>
      <c r="H69" s="22">
        <f>3!AC21</f>
        <v>156.66</v>
      </c>
      <c r="I69" s="22">
        <f>4!AC21</f>
        <v>0</v>
      </c>
      <c r="J69" s="44">
        <f t="shared" si="2"/>
        <v>464.17999999999995</v>
      </c>
      <c r="K69" s="46">
        <f t="shared" si="3"/>
        <v>64</v>
      </c>
    </row>
    <row r="70" spans="1:11" s="21" customFormat="1" ht="12.75">
      <c r="A70" s="50">
        <v>9</v>
      </c>
      <c r="B70" s="107" t="s">
        <v>17</v>
      </c>
      <c r="C70" s="167" t="s">
        <v>46</v>
      </c>
      <c r="D70" s="51" t="s">
        <v>47</v>
      </c>
      <c r="E70" s="53" t="s">
        <v>48</v>
      </c>
      <c r="F70" s="33">
        <f>1!AC71</f>
        <v>117.11</v>
      </c>
      <c r="G70" s="22">
        <f>2!AC71</f>
        <v>124.65</v>
      </c>
      <c r="H70" s="22">
        <f>3!AC71</f>
        <v>202.14</v>
      </c>
      <c r="I70" s="22">
        <f>4!AC71</f>
        <v>0</v>
      </c>
      <c r="J70" s="44">
        <f aca="true" t="shared" si="4" ref="J70:J79">SUM(F70:I70)</f>
        <v>443.9</v>
      </c>
      <c r="K70" s="46">
        <f aca="true" t="shared" si="5" ref="K70:K79">RANK(J70,$J$6:$J$79)</f>
        <v>65</v>
      </c>
    </row>
    <row r="71" spans="1:11" s="21" customFormat="1" ht="12.75">
      <c r="A71" s="179">
        <v>62</v>
      </c>
      <c r="B71" s="180" t="s">
        <v>17</v>
      </c>
      <c r="C71" s="192" t="s">
        <v>114</v>
      </c>
      <c r="D71" s="193" t="s">
        <v>115</v>
      </c>
      <c r="E71" s="194"/>
      <c r="F71" s="184">
        <f>1!AC60</f>
        <v>152.07</v>
      </c>
      <c r="G71" s="185">
        <f>2!AC60</f>
        <v>103.94</v>
      </c>
      <c r="H71" s="185">
        <f>3!AC60</f>
        <v>181.13</v>
      </c>
      <c r="I71" s="185">
        <f>4!AC60</f>
        <v>0</v>
      </c>
      <c r="J71" s="186">
        <f t="shared" si="4"/>
        <v>437.14</v>
      </c>
      <c r="K71" s="187">
        <f t="shared" si="5"/>
        <v>66</v>
      </c>
    </row>
    <row r="72" spans="1:11" s="21" customFormat="1" ht="12.75">
      <c r="A72" s="50">
        <v>35</v>
      </c>
      <c r="B72" s="107" t="s">
        <v>17</v>
      </c>
      <c r="C72" s="167" t="s">
        <v>85</v>
      </c>
      <c r="D72" s="51" t="s">
        <v>86</v>
      </c>
      <c r="E72" s="53" t="s">
        <v>84</v>
      </c>
      <c r="F72" s="33">
        <f>1!AC19</f>
        <v>125.74</v>
      </c>
      <c r="G72" s="22">
        <f>2!AC19</f>
        <v>110.17</v>
      </c>
      <c r="H72" s="22">
        <f>3!AC19</f>
        <v>194.94</v>
      </c>
      <c r="I72" s="22">
        <f>4!AC19</f>
        <v>0</v>
      </c>
      <c r="J72" s="44">
        <f t="shared" si="4"/>
        <v>430.85</v>
      </c>
      <c r="K72" s="46">
        <f t="shared" si="5"/>
        <v>67</v>
      </c>
    </row>
    <row r="73" spans="1:11" s="21" customFormat="1" ht="12.75">
      <c r="A73" s="50">
        <v>25</v>
      </c>
      <c r="B73" s="107" t="s">
        <v>17</v>
      </c>
      <c r="C73" s="167" t="s">
        <v>75</v>
      </c>
      <c r="D73" s="51" t="s">
        <v>50</v>
      </c>
      <c r="E73" s="53" t="s">
        <v>48</v>
      </c>
      <c r="F73" s="33">
        <f>1!AC28</f>
        <v>139.76999999999998</v>
      </c>
      <c r="G73" s="22">
        <f>2!AC28</f>
        <v>93.04</v>
      </c>
      <c r="H73" s="22">
        <f>3!AC28</f>
        <v>172.95999999999998</v>
      </c>
      <c r="I73" s="22">
        <f>4!AC28</f>
        <v>0</v>
      </c>
      <c r="J73" s="44">
        <f t="shared" si="4"/>
        <v>405.77</v>
      </c>
      <c r="K73" s="46">
        <f t="shared" si="5"/>
        <v>68</v>
      </c>
    </row>
    <row r="74" spans="1:11" s="21" customFormat="1" ht="12.75">
      <c r="A74" s="50">
        <v>43</v>
      </c>
      <c r="B74" s="107" t="s">
        <v>37</v>
      </c>
      <c r="C74" s="140" t="s">
        <v>96</v>
      </c>
      <c r="D74" s="51" t="s">
        <v>61</v>
      </c>
      <c r="E74" s="53" t="s">
        <v>95</v>
      </c>
      <c r="F74" s="33">
        <f>1!AC23</f>
        <v>145.56</v>
      </c>
      <c r="G74" s="22">
        <f>2!AC23</f>
        <v>73.54</v>
      </c>
      <c r="H74" s="22">
        <f>3!AC23</f>
        <v>178.23000000000002</v>
      </c>
      <c r="I74" s="22">
        <f>4!AC23</f>
        <v>0</v>
      </c>
      <c r="J74" s="44">
        <f t="shared" si="4"/>
        <v>397.33000000000004</v>
      </c>
      <c r="K74" s="46">
        <f t="shared" si="5"/>
        <v>69</v>
      </c>
    </row>
    <row r="75" spans="1:11" s="21" customFormat="1" ht="12.75">
      <c r="A75" s="50">
        <v>10</v>
      </c>
      <c r="B75" s="107" t="s">
        <v>17</v>
      </c>
      <c r="C75" s="167" t="s">
        <v>49</v>
      </c>
      <c r="D75" s="51" t="s">
        <v>50</v>
      </c>
      <c r="E75" s="53" t="s">
        <v>48</v>
      </c>
      <c r="F75" s="33">
        <f>1!AC50</f>
        <v>127.18</v>
      </c>
      <c r="G75" s="22">
        <f>2!AC50</f>
        <v>99.57</v>
      </c>
      <c r="H75" s="22">
        <f>3!AC50</f>
        <v>167.24</v>
      </c>
      <c r="I75" s="22">
        <f>4!AC50</f>
        <v>0</v>
      </c>
      <c r="J75" s="44">
        <f t="shared" si="4"/>
        <v>393.99</v>
      </c>
      <c r="K75" s="46">
        <f t="shared" si="5"/>
        <v>70</v>
      </c>
    </row>
    <row r="76" spans="1:11" s="21" customFormat="1" ht="12.75">
      <c r="A76" s="50">
        <v>40</v>
      </c>
      <c r="B76" s="107" t="s">
        <v>17</v>
      </c>
      <c r="C76" s="167" t="s">
        <v>89</v>
      </c>
      <c r="D76" s="51" t="s">
        <v>90</v>
      </c>
      <c r="E76" s="53" t="s">
        <v>69</v>
      </c>
      <c r="F76" s="33">
        <f>1!AC31</f>
        <v>125.3</v>
      </c>
      <c r="G76" s="22">
        <f>2!AC31</f>
        <v>103.95</v>
      </c>
      <c r="H76" s="22">
        <f>3!AC31</f>
        <v>161.9</v>
      </c>
      <c r="I76" s="22">
        <f>4!AC31</f>
        <v>0</v>
      </c>
      <c r="J76" s="44">
        <f t="shared" si="4"/>
        <v>391.15</v>
      </c>
      <c r="K76" s="46">
        <f t="shared" si="5"/>
        <v>71</v>
      </c>
    </row>
    <row r="77" spans="1:11" s="21" customFormat="1" ht="12.75">
      <c r="A77" s="50">
        <v>1</v>
      </c>
      <c r="B77" s="107" t="s">
        <v>17</v>
      </c>
      <c r="C77" s="167" t="s">
        <v>32</v>
      </c>
      <c r="D77" s="51" t="s">
        <v>33</v>
      </c>
      <c r="E77" s="53" t="s">
        <v>34</v>
      </c>
      <c r="F77" s="33">
        <f>1!AC17</f>
        <v>130.70999999999998</v>
      </c>
      <c r="G77" s="22">
        <f>2!AC17</f>
        <v>83.42</v>
      </c>
      <c r="H77" s="22">
        <f>3!AC17</f>
        <v>162.45999999999998</v>
      </c>
      <c r="I77" s="22">
        <f>4!AC17</f>
        <v>0</v>
      </c>
      <c r="J77" s="44">
        <f t="shared" si="4"/>
        <v>376.59</v>
      </c>
      <c r="K77" s="46">
        <f t="shared" si="5"/>
        <v>72</v>
      </c>
    </row>
    <row r="78" spans="1:11" s="21" customFormat="1" ht="12.75">
      <c r="A78" s="50">
        <v>44</v>
      </c>
      <c r="B78" s="146" t="s">
        <v>64</v>
      </c>
      <c r="C78" s="116" t="s">
        <v>96</v>
      </c>
      <c r="D78" s="114" t="s">
        <v>61</v>
      </c>
      <c r="E78" s="115" t="s">
        <v>95</v>
      </c>
      <c r="F78" s="33">
        <f>1!AC24</f>
        <v>136.48000000000002</v>
      </c>
      <c r="G78" s="22">
        <f>2!AC24</f>
        <v>89.32</v>
      </c>
      <c r="H78" s="22">
        <f>3!AC24</f>
        <v>0</v>
      </c>
      <c r="I78" s="22">
        <f>4!AC24</f>
        <v>0</v>
      </c>
      <c r="J78" s="44">
        <f t="shared" si="4"/>
        <v>225.8</v>
      </c>
      <c r="K78" s="46">
        <f t="shared" si="5"/>
        <v>73</v>
      </c>
    </row>
    <row r="79" spans="1:11" s="21" customFormat="1" ht="13.5" thickBot="1">
      <c r="A79" s="175">
        <v>17</v>
      </c>
      <c r="B79" s="176" t="s">
        <v>17</v>
      </c>
      <c r="C79" s="177" t="s">
        <v>60</v>
      </c>
      <c r="D79" s="120" t="s">
        <v>61</v>
      </c>
      <c r="E79" s="121"/>
      <c r="F79" s="34">
        <f>1!AC68</f>
        <v>95.92</v>
      </c>
      <c r="G79" s="23">
        <f>2!AC68</f>
        <v>6.490000000000009</v>
      </c>
      <c r="H79" s="23">
        <f>3!AC68</f>
        <v>114.4</v>
      </c>
      <c r="I79" s="23">
        <f>4!AC68</f>
        <v>0</v>
      </c>
      <c r="J79" s="45">
        <f t="shared" si="4"/>
        <v>216.81</v>
      </c>
      <c r="K79" s="47">
        <f t="shared" si="5"/>
        <v>74</v>
      </c>
    </row>
    <row r="80" spans="1:11" s="21" customFormat="1" ht="12.75">
      <c r="A80" s="171"/>
      <c r="B80" s="172"/>
      <c r="C80" s="205"/>
      <c r="D80" s="206"/>
      <c r="E80" s="206"/>
      <c r="F80" s="173"/>
      <c r="G80" s="173"/>
      <c r="H80" s="173"/>
      <c r="I80" s="173"/>
      <c r="J80" s="174"/>
      <c r="K80" s="25"/>
    </row>
    <row r="81" spans="1:11" s="21" customFormat="1" ht="12.75">
      <c r="A81" s="24" t="s">
        <v>20</v>
      </c>
      <c r="B81" s="24">
        <f>COUNTIF(B6:B79,"R")</f>
        <v>11</v>
      </c>
      <c r="C81" s="24"/>
      <c r="D81" s="24"/>
      <c r="E81" s="24"/>
      <c r="F81" s="9">
        <f>1!AC2</f>
        <v>21</v>
      </c>
      <c r="G81" s="9">
        <f>2!AC2</f>
        <v>21</v>
      </c>
      <c r="H81" s="9">
        <f>3!AC2</f>
        <v>22</v>
      </c>
      <c r="I81" s="9">
        <f>4!AC2</f>
        <v>95</v>
      </c>
      <c r="J81" s="49">
        <f>SUM(F81:I81)</f>
        <v>159</v>
      </c>
      <c r="K81" s="25"/>
    </row>
    <row r="82" spans="1:11" s="21" customFormat="1" ht="12.75">
      <c r="A82" s="204" t="s">
        <v>127</v>
      </c>
      <c r="B82" s="24">
        <f>COUNTIF(B6:B79,"PCC")</f>
        <v>12</v>
      </c>
      <c r="C82" s="26" t="s">
        <v>7</v>
      </c>
      <c r="D82" s="62"/>
      <c r="E82" s="92"/>
      <c r="F82" s="9"/>
      <c r="G82" s="10"/>
      <c r="H82" s="10"/>
      <c r="I82" s="10"/>
      <c r="J82" s="10"/>
      <c r="K82" s="10"/>
    </row>
    <row r="83" spans="1:11" s="21" customFormat="1" ht="12.75">
      <c r="A83" s="10"/>
      <c r="B83" s="10"/>
      <c r="C83" s="10"/>
      <c r="D83" s="10"/>
      <c r="E83" s="10"/>
      <c r="F83" s="9"/>
      <c r="G83" s="10"/>
      <c r="H83" s="10"/>
      <c r="I83" s="10"/>
      <c r="J83" s="10"/>
      <c r="K83" s="10"/>
    </row>
    <row r="84" spans="1:11" s="21" customFormat="1" ht="12.75">
      <c r="A84" s="27" t="s">
        <v>14</v>
      </c>
      <c r="B84" s="10"/>
      <c r="C84" s="10"/>
      <c r="D84" s="10"/>
      <c r="E84" s="10"/>
      <c r="F84" s="9"/>
      <c r="G84" s="27" t="s">
        <v>15</v>
      </c>
      <c r="H84" s="10"/>
      <c r="I84" s="10"/>
      <c r="J84" s="10"/>
      <c r="K84" s="10"/>
    </row>
    <row r="85" spans="1:11" s="21" customFormat="1" ht="12.75">
      <c r="A85" s="10" t="s">
        <v>27</v>
      </c>
      <c r="B85" s="28"/>
      <c r="C85" s="28"/>
      <c r="D85" s="28"/>
      <c r="E85" s="28"/>
      <c r="F85" s="9"/>
      <c r="G85" s="10" t="s">
        <v>26</v>
      </c>
      <c r="H85" s="10"/>
      <c r="I85" s="10"/>
      <c r="J85" s="10"/>
      <c r="K85" s="10"/>
    </row>
    <row r="86" spans="1:11" s="21" customFormat="1" ht="12.75">
      <c r="A86" s="28"/>
      <c r="B86" s="28"/>
      <c r="C86" s="28"/>
      <c r="D86" s="28"/>
      <c r="E86" s="28"/>
      <c r="F86" s="9"/>
      <c r="G86" s="10"/>
      <c r="H86" s="10"/>
      <c r="I86" s="10"/>
      <c r="J86" s="10"/>
      <c r="K86" s="10"/>
    </row>
    <row r="87" spans="1:11" s="21" customFormat="1" ht="12.75">
      <c r="A87" s="28"/>
      <c r="B87" s="28"/>
      <c r="C87" s="28"/>
      <c r="D87" s="28"/>
      <c r="E87" s="28"/>
      <c r="F87" s="9"/>
      <c r="G87" s="10"/>
      <c r="H87" s="10"/>
      <c r="I87" s="10"/>
      <c r="J87" s="10"/>
      <c r="K87" s="10"/>
    </row>
    <row r="88" spans="1:11" s="21" customFormat="1" ht="12.75">
      <c r="A88" s="28"/>
      <c r="B88" s="28"/>
      <c r="C88" s="28"/>
      <c r="D88" s="28"/>
      <c r="E88" s="28"/>
      <c r="F88" s="9"/>
      <c r="G88" s="10"/>
      <c r="H88" s="10"/>
      <c r="I88" s="10"/>
      <c r="J88" s="10"/>
      <c r="K88" s="10"/>
    </row>
    <row r="89" spans="1:11" s="21" customFormat="1" ht="12.75">
      <c r="A89" s="28"/>
      <c r="B89" s="28"/>
      <c r="C89" s="28"/>
      <c r="D89" s="28"/>
      <c r="E89" s="28"/>
      <c r="F89" s="9"/>
      <c r="G89" s="10"/>
      <c r="H89" s="10"/>
      <c r="I89" s="10"/>
      <c r="J89" s="10"/>
      <c r="K89" s="10"/>
    </row>
    <row r="90" spans="1:11" s="21" customFormat="1" ht="12.75">
      <c r="A90" s="28"/>
      <c r="B90" s="28"/>
      <c r="C90" s="28"/>
      <c r="D90" s="28"/>
      <c r="E90" s="28"/>
      <c r="F90" s="9"/>
      <c r="G90" s="10"/>
      <c r="H90" s="10"/>
      <c r="I90" s="10"/>
      <c r="J90" s="10"/>
      <c r="K90" s="10"/>
    </row>
    <row r="91" spans="1:11" s="21" customFormat="1" ht="12.75">
      <c r="A91" s="10"/>
      <c r="B91" s="10"/>
      <c r="C91" s="10"/>
      <c r="D91" s="10"/>
      <c r="E91" s="10"/>
      <c r="F91" s="9"/>
      <c r="G91" s="10"/>
      <c r="H91" s="10"/>
      <c r="I91" s="10"/>
      <c r="J91" s="10"/>
      <c r="K91" s="10"/>
    </row>
    <row r="92" ht="12.75"/>
    <row r="93" spans="1:11" s="21" customFormat="1" ht="12.75">
      <c r="A93" s="10"/>
      <c r="B93" s="10"/>
      <c r="C93" s="10"/>
      <c r="D93" s="10"/>
      <c r="E93" s="10"/>
      <c r="F93" s="9"/>
      <c r="G93" s="10"/>
      <c r="H93" s="10"/>
      <c r="I93" s="10"/>
      <c r="J93" s="10"/>
      <c r="K93" s="10"/>
    </row>
  </sheetData>
  <sheetProtection/>
  <mergeCells count="9">
    <mergeCell ref="A1:D3"/>
    <mergeCell ref="E1:I3"/>
    <mergeCell ref="J1:K3"/>
    <mergeCell ref="A4:A5"/>
    <mergeCell ref="B4:B5"/>
    <mergeCell ref="C4:C5"/>
    <mergeCell ref="D4:D5"/>
    <mergeCell ref="E4:E5"/>
    <mergeCell ref="K4:K5"/>
  </mergeCells>
  <conditionalFormatting sqref="B68:E80 B6:B67 C55:E67">
    <cfRule type="cellIs" priority="2" dxfId="1" operator="equal" stopIfTrue="1">
      <formula>"R"</formula>
    </cfRule>
  </conditionalFormatting>
  <conditionalFormatting sqref="F6:I80">
    <cfRule type="cellIs" priority="1" dxfId="16" operator="equal" stopIfTrue="1">
      <formula>"nebyl"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Zdenda</dc:creator>
  <cp:keywords/>
  <dc:description/>
  <cp:lastModifiedBy>obývák</cp:lastModifiedBy>
  <cp:lastPrinted>2021-08-28T15:51:46Z</cp:lastPrinted>
  <dcterms:created xsi:type="dcterms:W3CDTF">2003-04-01T12:06:07Z</dcterms:created>
  <dcterms:modified xsi:type="dcterms:W3CDTF">2021-08-31T16:16:53Z</dcterms:modified>
  <cp:category/>
  <cp:version/>
  <cp:contentType/>
  <cp:contentStatus/>
</cp:coreProperties>
</file>