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65" windowWidth="15045" windowHeight="8400" activeTab="0"/>
  </bookViews>
  <sheets>
    <sheet name="celkové výsledky" sheetId="1" r:id="rId1"/>
    <sheet name="Výsledky" sheetId="2" r:id="rId2"/>
    <sheet name="1" sheetId="3" r:id="rId3"/>
    <sheet name="2" sheetId="4" r:id="rId4"/>
    <sheet name="3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<sst xmlns="http://schemas.openxmlformats.org/spreadsheetml/2006/main" count="1223" uniqueCount="272">
  <si>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</si>
  <si>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</si>
  <si>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</si>
  <si>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</si>
  <si>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</si>
  <si>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</si>
  <si>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</si>
  <si>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</si>
  <si>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</si>
  <si>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Vladimír</t>
  </si>
  <si>
    <t>Josef</t>
  </si>
  <si>
    <t>Žemlička</t>
  </si>
  <si>
    <t>Ladislav</t>
  </si>
  <si>
    <t>Florián</t>
  </si>
  <si>
    <t>Miroslav</t>
  </si>
  <si>
    <t>Karel</t>
  </si>
  <si>
    <t>Jiří</t>
  </si>
  <si>
    <t>Petr</t>
  </si>
  <si>
    <t>KVZ Policie Počátky</t>
  </si>
  <si>
    <t>Čekal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</si>
  <si>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</si>
  <si>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</si>
  <si>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</si>
  <si>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</si>
  <si>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</si>
  <si>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Jan</t>
  </si>
  <si>
    <t>KVZ Vltava Týn n/V</t>
  </si>
  <si>
    <t>Pavel</t>
  </si>
  <si>
    <t>Václav</t>
  </si>
  <si>
    <t>Hlavní rozhodčí:</t>
  </si>
  <si>
    <t>Ředitel závodu:</t>
  </si>
  <si>
    <t>David</t>
  </si>
  <si>
    <t>Červenka</t>
  </si>
  <si>
    <t>Zbraň</t>
  </si>
  <si>
    <t>P</t>
  </si>
  <si>
    <t>Žemličková</t>
  </si>
  <si>
    <t>Marie</t>
  </si>
  <si>
    <t>Květenský</t>
  </si>
  <si>
    <t>Rendl</t>
  </si>
  <si>
    <t>Mironiuk</t>
  </si>
  <si>
    <t>Zdeněk</t>
  </si>
  <si>
    <t>K</t>
  </si>
  <si>
    <t>Start. číslo</t>
  </si>
  <si>
    <t>R=</t>
  </si>
  <si>
    <t>KVZ Fruko J. Hradec</t>
  </si>
  <si>
    <t>Pechová</t>
  </si>
  <si>
    <t>Hana</t>
  </si>
  <si>
    <t>TB</t>
  </si>
  <si>
    <t>Dotlačil</t>
  </si>
  <si>
    <t>Gažák</t>
  </si>
  <si>
    <t>KVZ Stromovka ČB</t>
  </si>
  <si>
    <t>Nikodým</t>
  </si>
  <si>
    <t>Vejslík</t>
  </si>
  <si>
    <t>Brejžek</t>
  </si>
  <si>
    <t>Vojtěch</t>
  </si>
  <si>
    <t>Vystyd</t>
  </si>
  <si>
    <t>Fuksa</t>
  </si>
  <si>
    <t>Viktor</t>
  </si>
  <si>
    <t>Adensam</t>
  </si>
  <si>
    <t>Martin</t>
  </si>
  <si>
    <t>SSK Benešov</t>
  </si>
  <si>
    <t>Antonín</t>
  </si>
  <si>
    <t>Urbanec</t>
  </si>
  <si>
    <t>KVZ Jitka J. Hradec</t>
  </si>
  <si>
    <t>Herceg</t>
  </si>
  <si>
    <t>Bohumil</t>
  </si>
  <si>
    <t>KVZ Prácheňsko PI</t>
  </si>
  <si>
    <t>Zajíček</t>
  </si>
  <si>
    <t>SSK Písek</t>
  </si>
  <si>
    <t>Bečvář</t>
  </si>
  <si>
    <t>Sluka</t>
  </si>
  <si>
    <t>Mejstřík</t>
  </si>
  <si>
    <t>Bína</t>
  </si>
  <si>
    <t>Týn nad Vltavou</t>
  </si>
  <si>
    <t>Pakosta</t>
  </si>
  <si>
    <t>KVZ Pelhřimov</t>
  </si>
  <si>
    <t>Získal</t>
  </si>
  <si>
    <t>Švihálek</t>
  </si>
  <si>
    <t>KVZ Stromovka Č.B.</t>
  </si>
  <si>
    <t>SKP Strakonice</t>
  </si>
  <si>
    <t>Pour</t>
  </si>
  <si>
    <t>Miloš</t>
  </si>
  <si>
    <t>Toman</t>
  </si>
  <si>
    <t>František</t>
  </si>
  <si>
    <t>Wrzecionko</t>
  </si>
  <si>
    <t>Albert</t>
  </si>
  <si>
    <t>Polan</t>
  </si>
  <si>
    <t>Štancl</t>
  </si>
  <si>
    <t>Čížek</t>
  </si>
  <si>
    <t>Kureš</t>
  </si>
  <si>
    <t>Diče</t>
  </si>
  <si>
    <t>Michal</t>
  </si>
  <si>
    <t>AVZO Týn n/V</t>
  </si>
  <si>
    <t>Bahenský</t>
  </si>
  <si>
    <t>Michael</t>
  </si>
  <si>
    <t>PSK OLYMP Praha</t>
  </si>
  <si>
    <t>Bělohlávek</t>
  </si>
  <si>
    <t>KVZ Polná</t>
  </si>
  <si>
    <t>SSK Telč</t>
  </si>
  <si>
    <t>Bočan</t>
  </si>
  <si>
    <t>Stanislav</t>
  </si>
  <si>
    <t>SSK Čekanice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</si>
  <si>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</si>
  <si>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</si>
  <si>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</si>
  <si>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</si>
  <si>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</si>
  <si>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</si>
  <si>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</si>
  <si>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</si>
  <si>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</si>
  <si>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</si>
  <si>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</si>
  <si>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</si>
  <si>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Fiala</t>
  </si>
  <si>
    <t>AVZO Nové Hrady</t>
  </si>
  <si>
    <t>Grill</t>
  </si>
  <si>
    <t>Hazmuka</t>
  </si>
  <si>
    <t>Radoslav</t>
  </si>
  <si>
    <t>Janovský</t>
  </si>
  <si>
    <t xml:space="preserve">Jiří  </t>
  </si>
  <si>
    <t>Mojmír</t>
  </si>
  <si>
    <t>Jelínek</t>
  </si>
  <si>
    <t>Ladič</t>
  </si>
  <si>
    <t>Tibor</t>
  </si>
  <si>
    <t>Majer</t>
  </si>
  <si>
    <t>Oldřich</t>
  </si>
  <si>
    <t>PAW Č. Budějovice</t>
  </si>
  <si>
    <t>Marek</t>
  </si>
  <si>
    <t>OLYMP Praha</t>
  </si>
  <si>
    <t>Marešová</t>
  </si>
  <si>
    <t>Miloslava</t>
  </si>
  <si>
    <t>Mejsřík</t>
  </si>
  <si>
    <t>Blatná</t>
  </si>
  <si>
    <t>Novotný</t>
  </si>
  <si>
    <t>Jaroslav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</si>
  <si>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</si>
  <si>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</si>
  <si>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</si>
  <si>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</si>
  <si>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</si>
  <si>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</si>
  <si>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</si>
  <si>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</si>
  <si>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</si>
  <si>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Soukup</t>
  </si>
  <si>
    <t>Vlastislav</t>
  </si>
  <si>
    <t>Šmíd</t>
  </si>
  <si>
    <t>ČSMJ</t>
  </si>
  <si>
    <t>Štícha</t>
  </si>
  <si>
    <t>Švarc</t>
  </si>
  <si>
    <t>Vlastimil</t>
  </si>
  <si>
    <t>KVZ Čimelice</t>
  </si>
  <si>
    <t>Teringl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</si>
  <si>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</si>
  <si>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</si>
  <si>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</si>
  <si>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</si>
  <si>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</si>
  <si>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</si>
  <si>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</si>
  <si>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</si>
  <si>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</si>
  <si>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Vystydová</t>
  </si>
  <si>
    <t>Veronika</t>
  </si>
  <si>
    <t>Týn n/V</t>
  </si>
  <si>
    <t>Kejř</t>
  </si>
  <si>
    <t>Kališ</t>
  </si>
  <si>
    <t>Koch</t>
  </si>
  <si>
    <t>Morkes</t>
  </si>
  <si>
    <t>Michalec</t>
  </si>
  <si>
    <t>Roman</t>
  </si>
  <si>
    <t>Pavelka</t>
  </si>
  <si>
    <t>Ivan</t>
  </si>
  <si>
    <t>SSK Kaplice</t>
  </si>
  <si>
    <t>Kališová</t>
  </si>
  <si>
    <t>Monika</t>
  </si>
  <si>
    <t>Jílek</t>
  </si>
  <si>
    <t>Milan</t>
  </si>
  <si>
    <t>AVZO Žirovnice</t>
  </si>
  <si>
    <t>Dědič</t>
  </si>
  <si>
    <t>Žemličková ml.</t>
  </si>
  <si>
    <t>Mesároš</t>
  </si>
  <si>
    <t>Štefan</t>
  </si>
  <si>
    <t>Ondřej</t>
  </si>
  <si>
    <t>Míček</t>
  </si>
  <si>
    <t>Tomáš</t>
  </si>
  <si>
    <t>SSK Borek</t>
  </si>
  <si>
    <t>Jungwirth</t>
  </si>
  <si>
    <t>SK Chlum</t>
  </si>
  <si>
    <t>Grand Benešov</t>
  </si>
  <si>
    <t>Kraus</t>
  </si>
  <si>
    <t>Petržílka</t>
  </si>
  <si>
    <t>Krůta</t>
  </si>
  <si>
    <t>Pelhřimov</t>
  </si>
  <si>
    <t>Kudláček</t>
  </si>
  <si>
    <t>Jakub</t>
  </si>
  <si>
    <t>Pilský</t>
  </si>
  <si>
    <t>Patrik</t>
  </si>
  <si>
    <t>Albrecht</t>
  </si>
  <si>
    <t>Bartoš</t>
  </si>
  <si>
    <t>Božek</t>
  </si>
  <si>
    <t>Richad</t>
  </si>
  <si>
    <t>Brno</t>
  </si>
  <si>
    <t>Daniel</t>
  </si>
  <si>
    <t>Třebíč</t>
  </si>
  <si>
    <t>Klang</t>
  </si>
  <si>
    <t>Koltai</t>
  </si>
  <si>
    <t>KVZ Prácheňsko Písek</t>
  </si>
  <si>
    <t>Navrátil</t>
  </si>
  <si>
    <t>Jaromír</t>
  </si>
  <si>
    <t>Štrobl</t>
  </si>
  <si>
    <t>KVZ ÚVS J. Hradec</t>
  </si>
  <si>
    <t>Štrobl ml.</t>
  </si>
  <si>
    <t>Štumarová</t>
  </si>
  <si>
    <t>Zdena</t>
  </si>
  <si>
    <t>Telč</t>
  </si>
  <si>
    <t xml:space="preserve">Výsledková listina            </t>
  </si>
  <si>
    <t>Krahulík cup</t>
  </si>
  <si>
    <t>Datum: 23.4.2022 Telč - Dyjické mosty</t>
  </si>
  <si>
    <t>Maštera</t>
  </si>
  <si>
    <t>KVZ Telč</t>
  </si>
  <si>
    <t>Pg</t>
  </si>
  <si>
    <t>SK Žirovnice</t>
  </si>
  <si>
    <t>R</t>
  </si>
  <si>
    <t>Matějka</t>
  </si>
  <si>
    <t>KVZ Fruko</t>
  </si>
  <si>
    <t>KVZ Počátky</t>
  </si>
  <si>
    <t>Smejkal</t>
  </si>
  <si>
    <t>Pech</t>
  </si>
  <si>
    <t>Nedvěd</t>
  </si>
  <si>
    <t>Vladislav</t>
  </si>
  <si>
    <t xml:space="preserve">Nikodým </t>
  </si>
  <si>
    <t>KVZ Týn</t>
  </si>
  <si>
    <t>Konrád</t>
  </si>
  <si>
    <t>Egenberg</t>
  </si>
  <si>
    <t>Kolář</t>
  </si>
  <si>
    <t>Jíří</t>
  </si>
  <si>
    <t>Alexa</t>
  </si>
  <si>
    <t>KVZ Zbýšov</t>
  </si>
  <si>
    <t>Alexová</t>
  </si>
  <si>
    <t>Nohel</t>
  </si>
  <si>
    <t>Adámek</t>
  </si>
  <si>
    <t>Planá</t>
  </si>
  <si>
    <t>Plecer</t>
  </si>
  <si>
    <t>Nováková</t>
  </si>
  <si>
    <t>Julie</t>
  </si>
  <si>
    <t>Procházka</t>
  </si>
  <si>
    <t>Baránek</t>
  </si>
  <si>
    <t>Vaněk</t>
  </si>
  <si>
    <t>KVZ ÚVS Hradec</t>
  </si>
  <si>
    <t>KVZ UVS Hradec</t>
  </si>
  <si>
    <t>Sokolík</t>
  </si>
  <si>
    <t>Svoboda</t>
  </si>
  <si>
    <t>Yao</t>
  </si>
  <si>
    <t>Yuan</t>
  </si>
  <si>
    <t>Petrů</t>
  </si>
  <si>
    <t>Seitlová</t>
  </si>
  <si>
    <t>Beigl</t>
  </si>
  <si>
    <t>Březina</t>
  </si>
  <si>
    <t xml:space="preserve">Dvořák </t>
  </si>
  <si>
    <t>Míloslav</t>
  </si>
  <si>
    <t>10x kov, 5x papír</t>
  </si>
  <si>
    <t>Machek</t>
  </si>
  <si>
    <t>9x kov, 3x papír</t>
  </si>
  <si>
    <t>14x kov, 3x papír</t>
  </si>
  <si>
    <t>7x kov, 6x papír</t>
  </si>
  <si>
    <t>Koltai  PG</t>
  </si>
  <si>
    <t>REVOLVER</t>
  </si>
  <si>
    <t>PISTOLE</t>
  </si>
  <si>
    <t>Bína Jiří</t>
  </si>
  <si>
    <t>Mironiuk Zdeněk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</si>
</sst>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Modern No. 20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vertical="center"/>
      <protection hidden="1"/>
    </xf>
    <xf numFmtId="49" fontId="5" fillId="0" borderId="20" xfId="0" applyNumberFormat="1" applyFont="1" applyBorder="1" applyAlignment="1" applyProtection="1">
      <alignment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vertical="center"/>
      <protection hidden="1"/>
    </xf>
    <xf numFmtId="49" fontId="5" fillId="0" borderId="22" xfId="0" applyNumberFormat="1" applyFont="1" applyBorder="1" applyAlignment="1" applyProtection="1">
      <alignment vertical="center"/>
      <protection hidden="1"/>
    </xf>
    <xf numFmtId="2" fontId="5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49" fontId="5" fillId="0" borderId="25" xfId="0" applyNumberFormat="1" applyFont="1" applyBorder="1" applyAlignment="1" applyProtection="1">
      <alignment vertical="center"/>
      <protection hidden="1"/>
    </xf>
    <xf numFmtId="49" fontId="5" fillId="0" borderId="24" xfId="0" applyNumberFormat="1" applyFont="1" applyBorder="1" applyAlignment="1" applyProtection="1">
      <alignment vertical="center"/>
      <protection hidden="1"/>
    </xf>
    <xf numFmtId="2" fontId="5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2" fontId="0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22" xfId="0" applyNumberFormat="1" applyFont="1" applyBorder="1" applyAlignment="1" applyProtection="1">
      <alignment horizontal="center"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24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2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2" fontId="5" fillId="0" borderId="35" xfId="0" applyNumberFormat="1" applyFont="1" applyBorder="1" applyAlignment="1" applyProtection="1">
      <alignment horizontal="center" vertical="center"/>
      <protection hidden="1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2" fontId="0" fillId="0" borderId="25" xfId="0" applyNumberFormat="1" applyFont="1" applyBorder="1" applyAlignment="1" applyProtection="1">
      <alignment horizontal="center" vertical="center"/>
      <protection hidden="1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 locked="0"/>
    </xf>
    <xf numFmtId="2" fontId="5" fillId="0" borderId="40" xfId="0" applyNumberFormat="1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2" fontId="1" fillId="0" borderId="30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44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horizontal="center" vertical="center"/>
      <protection hidden="1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1" fontId="4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hidden="1"/>
    </xf>
    <xf numFmtId="1" fontId="4" fillId="0" borderId="53" xfId="0" applyNumberFormat="1" applyFont="1" applyBorder="1" applyAlignment="1" applyProtection="1">
      <alignment horizontal="center" vertical="center"/>
      <protection locked="0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vertical="center"/>
      <protection hidden="1"/>
    </xf>
    <xf numFmtId="0" fontId="5" fillId="0" borderId="57" xfId="0" applyFont="1" applyBorder="1" applyAlignment="1" applyProtection="1">
      <alignment vertical="center"/>
      <protection hidden="1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60" xfId="0" applyNumberFormat="1" applyFont="1" applyBorder="1" applyAlignment="1" applyProtection="1">
      <alignment horizontal="center" vertical="center"/>
      <protection hidden="1"/>
    </xf>
    <xf numFmtId="2" fontId="0" fillId="0" borderId="61" xfId="0" applyNumberFormat="1" applyFont="1" applyBorder="1" applyAlignment="1" applyProtection="1">
      <alignment horizontal="center" vertical="center"/>
      <protection hidden="1"/>
    </xf>
    <xf numFmtId="2" fontId="1" fillId="0" borderId="61" xfId="0" applyNumberFormat="1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1" fontId="0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2" fontId="0" fillId="0" borderId="62" xfId="0" applyNumberFormat="1" applyFont="1" applyBorder="1" applyAlignment="1" applyProtection="1">
      <alignment horizontal="center" vertical="center"/>
      <protection hidden="1"/>
    </xf>
    <xf numFmtId="2" fontId="0" fillId="0" borderId="36" xfId="0" applyNumberFormat="1" applyFont="1" applyBorder="1" applyAlignment="1" applyProtection="1">
      <alignment horizontal="center" vertical="center"/>
      <protection hidden="1"/>
    </xf>
    <xf numFmtId="2" fontId="1" fillId="0" borderId="36" xfId="0" applyNumberFormat="1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1" fontId="0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hidden="1"/>
    </xf>
    <xf numFmtId="2" fontId="0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63" xfId="0" applyFont="1" applyBorder="1" applyAlignment="1" applyProtection="1">
      <alignment horizontal="center" vertical="center" wrapText="1"/>
      <protection hidden="1"/>
    </xf>
    <xf numFmtId="0" fontId="11" fillId="0" borderId="63" xfId="0" applyFont="1" applyBorder="1" applyAlignment="1" applyProtection="1">
      <alignment horizontal="center" vertical="center" wrapText="1"/>
      <protection hidden="1"/>
    </xf>
    <xf numFmtId="0" fontId="11" fillId="0" borderId="64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11" fillId="0" borderId="57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56" xfId="0" applyFont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1" fontId="0" fillId="0" borderId="26" xfId="0" applyNumberFormat="1" applyFont="1" applyBorder="1" applyAlignment="1" applyProtection="1">
      <alignment horizontal="center" vertical="center"/>
      <protection hidden="1"/>
    </xf>
    <xf numFmtId="1" fontId="0" fillId="0" borderId="41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68" xfId="0" applyNumberFormat="1" applyFont="1" applyBorder="1" applyAlignment="1" applyProtection="1">
      <alignment horizontal="center" vertical="center"/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selection activeCell="C72" sqref="C72"/>
    </sheetView>
  </sheetViews>
  <sheetFormatPr defaultColWidth="9.00390625" defaultRowHeight="12.75"/>
  <cols>
    <col min="1" max="1" width="5.625" style="12" customWidth="1"/>
    <col min="2" max="2" width="6.125" style="12" customWidth="1"/>
    <col min="3" max="3" width="16.625" style="12" customWidth="1"/>
    <col min="4" max="4" width="12.875" style="12" customWidth="1"/>
    <col min="5" max="5" width="20.25390625" style="12" customWidth="1"/>
    <col min="6" max="6" width="7.375" style="12" customWidth="1"/>
    <col min="7" max="7" width="7.875" style="12" customWidth="1"/>
    <col min="8" max="8" width="7.625" style="12" customWidth="1"/>
    <col min="9" max="9" width="8.125" style="12" customWidth="1"/>
    <col min="10" max="10" width="9.375" style="12" customWidth="1"/>
    <col min="11" max="11" width="7.25390625" style="12" customWidth="1"/>
    <col min="12" max="12" width="9.125" style="12" customWidth="1"/>
    <col min="13" max="13" width="13.375" style="12" hidden="1" customWidth="1"/>
    <col min="14" max="14" width="8.875" style="12" hidden="1" customWidth="1"/>
    <col min="15" max="15" width="20.625" style="12" hidden="1" customWidth="1"/>
    <col min="16" max="16384" width="9.125" style="12" customWidth="1"/>
  </cols>
  <sheetData>
    <row r="1" spans="1:11" ht="18" customHeight="1">
      <c r="A1" s="139" t="s">
        <v>217</v>
      </c>
      <c r="B1" s="140"/>
      <c r="C1" s="141"/>
      <c r="D1" s="142"/>
      <c r="E1" s="149" t="s">
        <v>218</v>
      </c>
      <c r="F1" s="150"/>
      <c r="G1" s="150"/>
      <c r="H1" s="150"/>
      <c r="I1" s="151"/>
      <c r="J1" s="158" t="s">
        <v>219</v>
      </c>
      <c r="K1" s="159"/>
    </row>
    <row r="2" spans="1:11" ht="12.75" customHeight="1">
      <c r="A2" s="143"/>
      <c r="B2" s="144"/>
      <c r="C2" s="144"/>
      <c r="D2" s="145"/>
      <c r="E2" s="152"/>
      <c r="F2" s="153"/>
      <c r="G2" s="153"/>
      <c r="H2" s="153"/>
      <c r="I2" s="154"/>
      <c r="J2" s="160"/>
      <c r="K2" s="161"/>
    </row>
    <row r="3" spans="1:11" ht="14.25" customHeight="1" thickBot="1">
      <c r="A3" s="146"/>
      <c r="B3" s="147"/>
      <c r="C3" s="147"/>
      <c r="D3" s="148"/>
      <c r="E3" s="155"/>
      <c r="F3" s="156"/>
      <c r="G3" s="156"/>
      <c r="H3" s="156"/>
      <c r="I3" s="157"/>
      <c r="J3" s="160"/>
      <c r="K3" s="161"/>
    </row>
    <row r="4" spans="1:11" ht="12" customHeight="1">
      <c r="A4" s="137" t="s">
        <v>42</v>
      </c>
      <c r="B4" s="137" t="s">
        <v>33</v>
      </c>
      <c r="C4" s="137" t="s">
        <v>1</v>
      </c>
      <c r="D4" s="137" t="s">
        <v>2</v>
      </c>
      <c r="E4" s="137" t="s">
        <v>5</v>
      </c>
      <c r="F4" s="34" t="s">
        <v>6</v>
      </c>
      <c r="G4" s="34" t="s">
        <v>6</v>
      </c>
      <c r="H4" s="34" t="s">
        <v>6</v>
      </c>
      <c r="I4" s="35" t="s">
        <v>6</v>
      </c>
      <c r="J4" s="35" t="s">
        <v>3</v>
      </c>
      <c r="K4" s="137" t="s">
        <v>0</v>
      </c>
    </row>
    <row r="5" spans="1:11" ht="13.5" customHeight="1" thickBot="1">
      <c r="A5" s="162"/>
      <c r="B5" s="138"/>
      <c r="C5" s="138"/>
      <c r="D5" s="138"/>
      <c r="E5" s="138"/>
      <c r="F5" s="36">
        <v>1</v>
      </c>
      <c r="G5" s="36">
        <v>2</v>
      </c>
      <c r="H5" s="36">
        <v>3</v>
      </c>
      <c r="I5" s="37">
        <v>4</v>
      </c>
      <c r="J5" s="37" t="s">
        <v>4</v>
      </c>
      <c r="K5" s="138"/>
    </row>
    <row r="6" spans="1:11" ht="13.5" customHeight="1" thickBot="1">
      <c r="A6" s="164" t="s">
        <v>269</v>
      </c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5" s="40" customFormat="1" ht="12.75">
      <c r="A7" s="38">
        <v>34</v>
      </c>
      <c r="B7" s="65" t="s">
        <v>34</v>
      </c>
      <c r="C7" s="68" t="s">
        <v>252</v>
      </c>
      <c r="D7" s="30" t="s">
        <v>135</v>
      </c>
      <c r="E7" s="30" t="s">
        <v>250</v>
      </c>
      <c r="F7" s="72">
        <f>1!AB44</f>
        <v>172.47</v>
      </c>
      <c r="G7" s="39">
        <f>2!AB44</f>
        <v>156.82999999999998</v>
      </c>
      <c r="H7" s="39">
        <f>3!AB44</f>
        <v>172.93</v>
      </c>
      <c r="I7" s="39">
        <f>4!AB44</f>
        <v>141.28</v>
      </c>
      <c r="J7" s="86">
        <f aca="true" t="shared" si="0" ref="J7:J38">SUM(F7:I7)</f>
        <v>643.51</v>
      </c>
      <c r="K7" s="89">
        <f>RANK(J7,$J$7:$J$71)</f>
        <v>1</v>
      </c>
      <c r="M7" s="40" t="s">
        <v>58</v>
      </c>
      <c r="N7" s="40" t="s">
        <v>59</v>
      </c>
      <c r="O7" s="40" t="s">
        <v>179</v>
      </c>
    </row>
    <row r="8" spans="1:15" s="40" customFormat="1" ht="12.75">
      <c r="A8" s="41">
        <v>4</v>
      </c>
      <c r="B8" s="66" t="s">
        <v>34</v>
      </c>
      <c r="C8" s="69" t="s">
        <v>220</v>
      </c>
      <c r="D8" s="31" t="s">
        <v>144</v>
      </c>
      <c r="E8" s="31" t="s">
        <v>109</v>
      </c>
      <c r="F8" s="64">
        <f>1!AB26</f>
        <v>166.9</v>
      </c>
      <c r="G8" s="42">
        <f>2!AB26</f>
        <v>151.86</v>
      </c>
      <c r="H8" s="42">
        <f>3!AB26</f>
        <v>172.9</v>
      </c>
      <c r="I8" s="42">
        <f>4!AB26</f>
        <v>142.9</v>
      </c>
      <c r="J8" s="87">
        <f t="shared" si="0"/>
        <v>634.56</v>
      </c>
      <c r="K8" s="90">
        <v>2</v>
      </c>
      <c r="M8" s="40" t="s">
        <v>199</v>
      </c>
      <c r="N8" s="40" t="s">
        <v>27</v>
      </c>
      <c r="O8" s="40" t="s">
        <v>98</v>
      </c>
    </row>
    <row r="9" spans="1:15" s="40" customFormat="1" ht="12.75">
      <c r="A9" s="41">
        <v>31</v>
      </c>
      <c r="B9" s="66" t="s">
        <v>34</v>
      </c>
      <c r="C9" s="69" t="s">
        <v>38</v>
      </c>
      <c r="D9" s="31" t="s">
        <v>10</v>
      </c>
      <c r="E9" s="31" t="s">
        <v>233</v>
      </c>
      <c r="F9" s="64">
        <f>1!AB39</f>
        <v>166.77</v>
      </c>
      <c r="G9" s="42">
        <f>2!AB39</f>
        <v>148.79</v>
      </c>
      <c r="H9" s="42">
        <f>3!AB39</f>
        <v>168.35</v>
      </c>
      <c r="I9" s="42">
        <f>4!AB39</f>
        <v>145.24</v>
      </c>
      <c r="J9" s="87">
        <f t="shared" si="0"/>
        <v>629.15</v>
      </c>
      <c r="K9" s="90">
        <v>3</v>
      </c>
      <c r="M9" s="12" t="s">
        <v>93</v>
      </c>
      <c r="N9" s="12" t="s">
        <v>94</v>
      </c>
      <c r="O9" s="12" t="s">
        <v>95</v>
      </c>
    </row>
    <row r="10" spans="1:15" s="40" customFormat="1" ht="12.75">
      <c r="A10" s="41">
        <v>32</v>
      </c>
      <c r="B10" s="66" t="s">
        <v>34</v>
      </c>
      <c r="C10" s="69" t="s">
        <v>263</v>
      </c>
      <c r="D10" s="31" t="s">
        <v>27</v>
      </c>
      <c r="E10" s="31" t="s">
        <v>221</v>
      </c>
      <c r="F10" s="64">
        <f>1!AB68</f>
        <v>170.01</v>
      </c>
      <c r="G10" s="42">
        <f>2!AB68</f>
        <v>138.61</v>
      </c>
      <c r="H10" s="42">
        <f>3!AB68</f>
        <v>175.09</v>
      </c>
      <c r="I10" s="42">
        <f>4!AB68</f>
        <v>139.79</v>
      </c>
      <c r="J10" s="87">
        <f t="shared" si="0"/>
        <v>623.5</v>
      </c>
      <c r="K10" s="90">
        <v>4</v>
      </c>
      <c r="M10" s="40" t="s">
        <v>200</v>
      </c>
      <c r="N10" s="40" t="s">
        <v>202</v>
      </c>
      <c r="O10" s="40" t="s">
        <v>203</v>
      </c>
    </row>
    <row r="11" spans="1:15" s="40" customFormat="1" ht="12.75">
      <c r="A11" s="41">
        <v>38</v>
      </c>
      <c r="B11" s="66" t="s">
        <v>34</v>
      </c>
      <c r="C11" s="99" t="s">
        <v>228</v>
      </c>
      <c r="D11" s="100" t="s">
        <v>59</v>
      </c>
      <c r="E11" s="100" t="s">
        <v>221</v>
      </c>
      <c r="F11" s="64">
        <f>1!AB43</f>
        <v>166.77</v>
      </c>
      <c r="G11" s="42">
        <f>2!AB43</f>
        <v>139.89</v>
      </c>
      <c r="H11" s="42">
        <f>3!AB43</f>
        <v>171.6</v>
      </c>
      <c r="I11" s="42">
        <f>4!AB43</f>
        <v>142.46</v>
      </c>
      <c r="J11" s="87">
        <f t="shared" si="0"/>
        <v>620.72</v>
      </c>
      <c r="K11" s="90">
        <v>5</v>
      </c>
      <c r="M11" s="40" t="s">
        <v>69</v>
      </c>
      <c r="N11" s="40" t="s">
        <v>10</v>
      </c>
      <c r="O11" s="40" t="s">
        <v>68</v>
      </c>
    </row>
    <row r="12" spans="1:15" s="40" customFormat="1" ht="12.75">
      <c r="A12" s="41">
        <v>55</v>
      </c>
      <c r="B12" s="66" t="s">
        <v>34</v>
      </c>
      <c r="C12" s="69" t="s">
        <v>253</v>
      </c>
      <c r="D12" s="31" t="s">
        <v>91</v>
      </c>
      <c r="E12" s="31" t="s">
        <v>227</v>
      </c>
      <c r="F12" s="64">
        <f>1!AB45</f>
        <v>168.13</v>
      </c>
      <c r="G12" s="42">
        <f>2!AB45</f>
        <v>140.29</v>
      </c>
      <c r="H12" s="42">
        <f>3!AB45</f>
        <v>172.05</v>
      </c>
      <c r="I12" s="42">
        <f>4!AB45</f>
        <v>140.1</v>
      </c>
      <c r="J12" s="87">
        <f t="shared" si="0"/>
        <v>620.5699999999999</v>
      </c>
      <c r="K12" s="90">
        <v>6</v>
      </c>
      <c r="M12" s="12" t="s">
        <v>96</v>
      </c>
      <c r="N12" s="12" t="s">
        <v>25</v>
      </c>
      <c r="O12" s="12" t="s">
        <v>97</v>
      </c>
    </row>
    <row r="13" spans="1:15" s="40" customFormat="1" ht="12.75">
      <c r="A13" s="41">
        <v>21</v>
      </c>
      <c r="B13" s="66" t="s">
        <v>34</v>
      </c>
      <c r="C13" s="69" t="s">
        <v>32</v>
      </c>
      <c r="D13" s="31" t="s">
        <v>27</v>
      </c>
      <c r="E13" s="31" t="s">
        <v>75</v>
      </c>
      <c r="F13" s="64">
        <f>1!AB14</f>
        <v>168.65</v>
      </c>
      <c r="G13" s="42">
        <f>2!AB14</f>
        <v>140.27</v>
      </c>
      <c r="H13" s="42">
        <f>3!AB14</f>
        <v>165.74</v>
      </c>
      <c r="I13" s="42">
        <f>4!AB14</f>
        <v>144.39</v>
      </c>
      <c r="J13" s="87">
        <f t="shared" si="0"/>
        <v>619.05</v>
      </c>
      <c r="K13" s="90">
        <v>7</v>
      </c>
      <c r="M13" s="40" t="s">
        <v>72</v>
      </c>
      <c r="N13" s="40" t="s">
        <v>16</v>
      </c>
      <c r="O13" s="40" t="s">
        <v>98</v>
      </c>
    </row>
    <row r="14" spans="1:15" s="40" customFormat="1" ht="12.75">
      <c r="A14" s="41">
        <v>46</v>
      </c>
      <c r="B14" s="66" t="s">
        <v>34</v>
      </c>
      <c r="C14" s="69" t="s">
        <v>182</v>
      </c>
      <c r="D14" s="31" t="s">
        <v>183</v>
      </c>
      <c r="E14" s="31" t="s">
        <v>226</v>
      </c>
      <c r="F14" s="64">
        <f>1!AB28</f>
        <v>166.88</v>
      </c>
      <c r="G14" s="42">
        <f>2!AB28</f>
        <v>139.17000000000002</v>
      </c>
      <c r="H14" s="42">
        <f>3!AB28</f>
        <v>170.27</v>
      </c>
      <c r="I14" s="42">
        <f>4!AB28</f>
        <v>140.37</v>
      </c>
      <c r="J14" s="87">
        <f t="shared" si="0"/>
        <v>616.69</v>
      </c>
      <c r="K14" s="90">
        <v>8</v>
      </c>
      <c r="M14" s="12" t="s">
        <v>99</v>
      </c>
      <c r="N14" s="12" t="s">
        <v>100</v>
      </c>
      <c r="O14" s="12" t="s">
        <v>101</v>
      </c>
    </row>
    <row r="15" spans="1:15" s="40" customFormat="1" ht="12.75">
      <c r="A15" s="41">
        <v>58</v>
      </c>
      <c r="B15" s="66" t="s">
        <v>34</v>
      </c>
      <c r="C15" s="69" t="s">
        <v>112</v>
      </c>
      <c r="D15" s="31" t="s">
        <v>231</v>
      </c>
      <c r="E15" s="31" t="s">
        <v>226</v>
      </c>
      <c r="F15" s="64">
        <f>1!AB16</f>
        <v>164.07999999999998</v>
      </c>
      <c r="G15" s="42">
        <f>2!AB16</f>
        <v>152.85</v>
      </c>
      <c r="H15" s="42">
        <f>3!AB16</f>
        <v>151.79</v>
      </c>
      <c r="I15" s="42">
        <f>4!AB16</f>
        <v>142.06</v>
      </c>
      <c r="J15" s="87">
        <f t="shared" si="0"/>
        <v>610.78</v>
      </c>
      <c r="K15" s="90">
        <v>9</v>
      </c>
      <c r="M15" s="40" t="s">
        <v>201</v>
      </c>
      <c r="N15" s="40" t="s">
        <v>204</v>
      </c>
      <c r="O15" s="40" t="s">
        <v>203</v>
      </c>
    </row>
    <row r="16" spans="1:15" s="40" customFormat="1" ht="12.75">
      <c r="A16" s="41">
        <v>63</v>
      </c>
      <c r="B16" s="66" t="s">
        <v>34</v>
      </c>
      <c r="C16" s="70" t="s">
        <v>232</v>
      </c>
      <c r="D16" s="32" t="s">
        <v>31</v>
      </c>
      <c r="E16" s="32" t="s">
        <v>75</v>
      </c>
      <c r="F16" s="64">
        <f>1!AB31</f>
        <v>169.76</v>
      </c>
      <c r="G16" s="42">
        <f>2!AB31</f>
        <v>149.61</v>
      </c>
      <c r="H16" s="42">
        <f>3!AB31</f>
        <v>163.29</v>
      </c>
      <c r="I16" s="42">
        <f>4!AB31</f>
        <v>125.81</v>
      </c>
      <c r="J16" s="87">
        <f t="shared" si="0"/>
        <v>608.47</v>
      </c>
      <c r="K16" s="90">
        <v>10</v>
      </c>
      <c r="M16" s="12" t="s">
        <v>53</v>
      </c>
      <c r="N16" s="12" t="s">
        <v>54</v>
      </c>
      <c r="O16" s="12" t="s">
        <v>44</v>
      </c>
    </row>
    <row r="17" spans="1:15" s="40" customFormat="1" ht="12.75">
      <c r="A17" s="41">
        <v>52</v>
      </c>
      <c r="B17" s="66" t="s">
        <v>34</v>
      </c>
      <c r="C17" s="70" t="s">
        <v>234</v>
      </c>
      <c r="D17" s="32" t="s">
        <v>83</v>
      </c>
      <c r="E17" s="32" t="s">
        <v>235</v>
      </c>
      <c r="F17" s="64">
        <f>1!AB25</f>
        <v>163.39</v>
      </c>
      <c r="G17" s="42">
        <f>2!AB25</f>
        <v>138.41</v>
      </c>
      <c r="H17" s="42">
        <f>3!AB25</f>
        <v>160.41</v>
      </c>
      <c r="I17" s="42">
        <f>4!AB25</f>
        <v>145.36</v>
      </c>
      <c r="J17" s="87">
        <f t="shared" si="0"/>
        <v>607.5699999999999</v>
      </c>
      <c r="K17" s="90">
        <v>11</v>
      </c>
      <c r="M17" s="40" t="s">
        <v>19</v>
      </c>
      <c r="N17" s="40" t="s">
        <v>10</v>
      </c>
      <c r="O17" s="40" t="s">
        <v>44</v>
      </c>
    </row>
    <row r="18" spans="1:15" s="40" customFormat="1" ht="12.75">
      <c r="A18" s="41">
        <v>29</v>
      </c>
      <c r="B18" s="66" t="s">
        <v>34</v>
      </c>
      <c r="C18" s="69" t="s">
        <v>207</v>
      </c>
      <c r="D18" s="31" t="s">
        <v>27</v>
      </c>
      <c r="E18" s="32" t="s">
        <v>221</v>
      </c>
      <c r="F18" s="64">
        <f>1!AB24</f>
        <v>161.12</v>
      </c>
      <c r="G18" s="42">
        <f>2!AB24</f>
        <v>146.49</v>
      </c>
      <c r="H18" s="42">
        <f>3!AB24</f>
        <v>169.49</v>
      </c>
      <c r="I18" s="42">
        <f>4!AB24</f>
        <v>127.15</v>
      </c>
      <c r="J18" s="87">
        <f t="shared" si="0"/>
        <v>604.25</v>
      </c>
      <c r="K18" s="90">
        <v>12</v>
      </c>
      <c r="M18" s="40" t="s">
        <v>32</v>
      </c>
      <c r="N18" s="40" t="s">
        <v>27</v>
      </c>
      <c r="O18" s="40" t="s">
        <v>75</v>
      </c>
    </row>
    <row r="19" spans="1:15" s="40" customFormat="1" ht="12.75">
      <c r="A19" s="41">
        <v>15</v>
      </c>
      <c r="B19" s="66" t="s">
        <v>34</v>
      </c>
      <c r="C19" s="70" t="s">
        <v>238</v>
      </c>
      <c r="D19" s="32" t="s">
        <v>231</v>
      </c>
      <c r="E19" s="32" t="s">
        <v>239</v>
      </c>
      <c r="F19" s="64">
        <f>1!AB6</f>
        <v>155.23</v>
      </c>
      <c r="G19" s="42">
        <f>2!AB6</f>
        <v>146.54</v>
      </c>
      <c r="H19" s="42">
        <f>3!AB6</f>
        <v>160.2</v>
      </c>
      <c r="I19" s="42">
        <f>4!AB6</f>
        <v>141.75</v>
      </c>
      <c r="J19" s="87">
        <f t="shared" si="0"/>
        <v>603.72</v>
      </c>
      <c r="K19" s="90">
        <v>13</v>
      </c>
      <c r="M19" s="40" t="s">
        <v>102</v>
      </c>
      <c r="N19" s="40" t="s">
        <v>10</v>
      </c>
      <c r="O19" s="40" t="s">
        <v>190</v>
      </c>
    </row>
    <row r="20" spans="1:15" s="40" customFormat="1" ht="12.75">
      <c r="A20" s="41">
        <v>64</v>
      </c>
      <c r="B20" s="66" t="s">
        <v>34</v>
      </c>
      <c r="C20" s="70" t="s">
        <v>122</v>
      </c>
      <c r="D20" s="32" t="s">
        <v>61</v>
      </c>
      <c r="E20" s="32" t="s">
        <v>75</v>
      </c>
      <c r="F20" s="64">
        <f>1!AB21</f>
        <v>163.77</v>
      </c>
      <c r="G20" s="42">
        <f>2!AB21</f>
        <v>139.26</v>
      </c>
      <c r="H20" s="42">
        <f>3!AB21</f>
        <v>170.23</v>
      </c>
      <c r="I20" s="42">
        <f>4!AB21</f>
        <v>130.32999999999998</v>
      </c>
      <c r="J20" s="87">
        <f t="shared" si="0"/>
        <v>603.5899999999999</v>
      </c>
      <c r="K20" s="90">
        <v>14</v>
      </c>
      <c r="M20" s="40" t="s">
        <v>102</v>
      </c>
      <c r="N20" s="40" t="s">
        <v>10</v>
      </c>
      <c r="O20" s="40" t="s">
        <v>60</v>
      </c>
    </row>
    <row r="21" spans="1:15" s="40" customFormat="1" ht="12.75">
      <c r="A21" s="41">
        <v>9</v>
      </c>
      <c r="B21" s="66" t="s">
        <v>34</v>
      </c>
      <c r="C21" s="69" t="s">
        <v>72</v>
      </c>
      <c r="D21" s="31" t="s">
        <v>16</v>
      </c>
      <c r="E21" s="31" t="s">
        <v>221</v>
      </c>
      <c r="F21" s="64">
        <f>1!AB10</f>
        <v>165.14</v>
      </c>
      <c r="G21" s="42">
        <f>2!AB10</f>
        <v>140.79</v>
      </c>
      <c r="H21" s="42">
        <f>3!AB10</f>
        <v>162.99</v>
      </c>
      <c r="I21" s="42">
        <f>4!AB10</f>
        <v>132.3</v>
      </c>
      <c r="J21" s="87">
        <f t="shared" si="0"/>
        <v>601.22</v>
      </c>
      <c r="K21" s="90">
        <v>15</v>
      </c>
      <c r="M21" s="12" t="s">
        <v>88</v>
      </c>
      <c r="N21" s="12" t="s">
        <v>103</v>
      </c>
      <c r="O21" s="12" t="s">
        <v>104</v>
      </c>
    </row>
    <row r="22" spans="1:15" s="40" customFormat="1" ht="12.75">
      <c r="A22" s="41">
        <v>8</v>
      </c>
      <c r="B22" s="66" t="s">
        <v>34</v>
      </c>
      <c r="C22" s="69" t="s">
        <v>236</v>
      </c>
      <c r="D22" s="31" t="s">
        <v>135</v>
      </c>
      <c r="E22" s="31" t="s">
        <v>226</v>
      </c>
      <c r="F22" s="64">
        <f>1!AB23</f>
        <v>162.19</v>
      </c>
      <c r="G22" s="42">
        <f>2!AB23</f>
        <v>136.3</v>
      </c>
      <c r="H22" s="42">
        <f>3!AB23</f>
        <v>170.86</v>
      </c>
      <c r="I22" s="42">
        <f>4!AB23</f>
        <v>129.81</v>
      </c>
      <c r="J22" s="87">
        <f t="shared" si="0"/>
        <v>599.1600000000001</v>
      </c>
      <c r="K22" s="90">
        <v>16</v>
      </c>
      <c r="M22" s="40" t="s">
        <v>88</v>
      </c>
      <c r="N22" s="40" t="s">
        <v>28</v>
      </c>
      <c r="O22" s="40" t="s">
        <v>26</v>
      </c>
    </row>
    <row r="23" spans="1:15" s="40" customFormat="1" ht="12.75">
      <c r="A23" s="41">
        <v>7</v>
      </c>
      <c r="B23" s="66" t="s">
        <v>34</v>
      </c>
      <c r="C23" s="69" t="s">
        <v>168</v>
      </c>
      <c r="D23" s="31" t="s">
        <v>14</v>
      </c>
      <c r="E23" s="31" t="s">
        <v>227</v>
      </c>
      <c r="F23" s="64">
        <f>1!AB22</f>
        <v>161.05</v>
      </c>
      <c r="G23" s="42">
        <f>2!AB22</f>
        <v>142.9</v>
      </c>
      <c r="H23" s="42">
        <f>3!AB22</f>
        <v>165.38</v>
      </c>
      <c r="I23" s="42">
        <f>4!AB22</f>
        <v>128.59</v>
      </c>
      <c r="J23" s="87">
        <f t="shared" si="0"/>
        <v>597.9200000000001</v>
      </c>
      <c r="K23" s="90">
        <v>17</v>
      </c>
      <c r="M23" s="12" t="s">
        <v>105</v>
      </c>
      <c r="N23" s="12" t="s">
        <v>16</v>
      </c>
      <c r="O23" s="12" t="s">
        <v>106</v>
      </c>
    </row>
    <row r="24" spans="1:15" s="40" customFormat="1" ht="12.75">
      <c r="A24" s="41">
        <v>44</v>
      </c>
      <c r="B24" s="66" t="s">
        <v>34</v>
      </c>
      <c r="C24" s="69" t="s">
        <v>143</v>
      </c>
      <c r="D24" s="31" t="s">
        <v>144</v>
      </c>
      <c r="E24" s="31" t="s">
        <v>140</v>
      </c>
      <c r="F24" s="64">
        <f>1!AB41</f>
        <v>158.07</v>
      </c>
      <c r="G24" s="42">
        <f>2!AB41</f>
        <v>136.32</v>
      </c>
      <c r="H24" s="42">
        <f>3!AB41</f>
        <v>166.53</v>
      </c>
      <c r="I24" s="42">
        <f>4!AB41</f>
        <v>136.71</v>
      </c>
      <c r="J24" s="87">
        <f t="shared" si="0"/>
        <v>597.63</v>
      </c>
      <c r="K24" s="90">
        <v>18</v>
      </c>
      <c r="M24" s="12" t="s">
        <v>180</v>
      </c>
      <c r="N24" s="12" t="s">
        <v>9</v>
      </c>
      <c r="O24" s="12" t="s">
        <v>26</v>
      </c>
    </row>
    <row r="25" spans="1:15" s="40" customFormat="1" ht="12.75">
      <c r="A25" s="41">
        <v>54</v>
      </c>
      <c r="B25" s="66" t="s">
        <v>34</v>
      </c>
      <c r="C25" s="69" t="s">
        <v>258</v>
      </c>
      <c r="D25" s="31" t="s">
        <v>186</v>
      </c>
      <c r="E25" s="31" t="s">
        <v>226</v>
      </c>
      <c r="F25" s="64">
        <f>1!AB9</f>
        <v>157.99</v>
      </c>
      <c r="G25" s="42">
        <f>2!AB9</f>
        <v>128.07</v>
      </c>
      <c r="H25" s="42">
        <f>3!AB9</f>
        <v>166.82999999999998</v>
      </c>
      <c r="I25" s="42">
        <f>4!AB9</f>
        <v>141.84</v>
      </c>
      <c r="J25" s="87">
        <f t="shared" si="0"/>
        <v>594.73</v>
      </c>
      <c r="K25" s="90">
        <v>19</v>
      </c>
      <c r="M25" s="40" t="s">
        <v>90</v>
      </c>
      <c r="N25" s="40" t="s">
        <v>91</v>
      </c>
      <c r="O25" s="40" t="s">
        <v>92</v>
      </c>
    </row>
    <row r="26" spans="1:15" s="40" customFormat="1" ht="12.75">
      <c r="A26" s="41">
        <v>24</v>
      </c>
      <c r="B26" s="66" t="s">
        <v>34</v>
      </c>
      <c r="C26" s="69" t="s">
        <v>114</v>
      </c>
      <c r="D26" s="31" t="s">
        <v>14</v>
      </c>
      <c r="E26" s="31" t="s">
        <v>226</v>
      </c>
      <c r="F26" s="64">
        <f>1!AB18</f>
        <v>164.82999999999998</v>
      </c>
      <c r="G26" s="42">
        <f>2!AB18</f>
        <v>137.77</v>
      </c>
      <c r="H26" s="42">
        <f>3!AB18</f>
        <v>160.1</v>
      </c>
      <c r="I26" s="42">
        <f>4!AB18</f>
        <v>130.97</v>
      </c>
      <c r="J26" s="87">
        <f t="shared" si="0"/>
        <v>593.6700000000001</v>
      </c>
      <c r="K26" s="90">
        <v>20</v>
      </c>
      <c r="M26" s="40" t="s">
        <v>107</v>
      </c>
      <c r="N26" s="40" t="s">
        <v>15</v>
      </c>
      <c r="O26" s="40" t="s">
        <v>98</v>
      </c>
    </row>
    <row r="27" spans="1:15" s="40" customFormat="1" ht="12.75">
      <c r="A27" s="41">
        <v>2</v>
      </c>
      <c r="B27" s="66" t="s">
        <v>34</v>
      </c>
      <c r="C27" s="69" t="s">
        <v>108</v>
      </c>
      <c r="D27" s="31" t="s">
        <v>10</v>
      </c>
      <c r="E27" s="31" t="s">
        <v>109</v>
      </c>
      <c r="F27" s="64">
        <f>1!AB15</f>
        <v>169.02</v>
      </c>
      <c r="G27" s="42">
        <f>2!AB15</f>
        <v>149.62</v>
      </c>
      <c r="H27" s="42">
        <f>3!AB15</f>
        <v>166.35</v>
      </c>
      <c r="I27" s="42">
        <f>4!AB15</f>
        <v>108.26</v>
      </c>
      <c r="J27" s="87">
        <f t="shared" si="0"/>
        <v>593.25</v>
      </c>
      <c r="K27" s="90">
        <v>21</v>
      </c>
      <c r="M27" s="40" t="s">
        <v>108</v>
      </c>
      <c r="N27" s="40" t="s">
        <v>10</v>
      </c>
      <c r="O27" s="40" t="s">
        <v>205</v>
      </c>
    </row>
    <row r="28" spans="1:15" s="40" customFormat="1" ht="12.75">
      <c r="A28" s="41">
        <v>23</v>
      </c>
      <c r="B28" s="66" t="s">
        <v>34</v>
      </c>
      <c r="C28" s="69" t="s">
        <v>77</v>
      </c>
      <c r="D28" s="31" t="s">
        <v>16</v>
      </c>
      <c r="E28" s="31" t="s">
        <v>226</v>
      </c>
      <c r="F28" s="64">
        <f>1!AB46</f>
        <v>165.86</v>
      </c>
      <c r="G28" s="42">
        <f>2!AB46</f>
        <v>136.55</v>
      </c>
      <c r="H28" s="42">
        <f>3!AB46</f>
        <v>157.28</v>
      </c>
      <c r="I28" s="42">
        <f>4!AB46</f>
        <v>128.06</v>
      </c>
      <c r="J28" s="87">
        <f t="shared" si="0"/>
        <v>587.75</v>
      </c>
      <c r="K28" s="90">
        <v>22</v>
      </c>
      <c r="M28" s="12" t="s">
        <v>108</v>
      </c>
      <c r="N28" s="12" t="s">
        <v>10</v>
      </c>
      <c r="O28" s="12" t="s">
        <v>109</v>
      </c>
    </row>
    <row r="29" spans="1:15" s="40" customFormat="1" ht="12.75">
      <c r="A29" s="41">
        <v>1</v>
      </c>
      <c r="B29" s="66" t="s">
        <v>34</v>
      </c>
      <c r="C29" s="69" t="s">
        <v>52</v>
      </c>
      <c r="D29" s="31" t="s">
        <v>9</v>
      </c>
      <c r="E29" s="31" t="s">
        <v>226</v>
      </c>
      <c r="F29" s="64">
        <f>1!AB49</f>
        <v>160.07999999999998</v>
      </c>
      <c r="G29" s="42">
        <f>2!AB49</f>
        <v>121.6</v>
      </c>
      <c r="H29" s="42">
        <f>3!AB49</f>
        <v>167.92000000000002</v>
      </c>
      <c r="I29" s="42">
        <f>4!AB49</f>
        <v>136.82999999999998</v>
      </c>
      <c r="J29" s="87">
        <f t="shared" si="0"/>
        <v>586.43</v>
      </c>
      <c r="K29" s="90">
        <v>23</v>
      </c>
      <c r="M29" s="40" t="s">
        <v>48</v>
      </c>
      <c r="N29" s="40" t="s">
        <v>9</v>
      </c>
      <c r="O29" s="40" t="s">
        <v>26</v>
      </c>
    </row>
    <row r="30" spans="1:15" s="40" customFormat="1" ht="12.75">
      <c r="A30" s="41">
        <v>6</v>
      </c>
      <c r="B30" s="66" t="s">
        <v>34</v>
      </c>
      <c r="C30" s="69" t="s">
        <v>82</v>
      </c>
      <c r="D30" s="31" t="s">
        <v>83</v>
      </c>
      <c r="E30" s="31" t="s">
        <v>226</v>
      </c>
      <c r="F30" s="64">
        <f>1!AB47</f>
        <v>160.03</v>
      </c>
      <c r="G30" s="42">
        <f>2!AB47</f>
        <v>136.73</v>
      </c>
      <c r="H30" s="42">
        <f>3!AB47</f>
        <v>151.57999999999998</v>
      </c>
      <c r="I30" s="42">
        <f>4!AB47</f>
        <v>134.25</v>
      </c>
      <c r="J30" s="87">
        <f t="shared" si="0"/>
        <v>582.5899999999999</v>
      </c>
      <c r="K30" s="90">
        <v>24</v>
      </c>
      <c r="M30" s="12" t="s">
        <v>110</v>
      </c>
      <c r="N30" s="12" t="s">
        <v>111</v>
      </c>
      <c r="O30" s="12" t="s">
        <v>26</v>
      </c>
    </row>
    <row r="31" spans="1:15" s="40" customFormat="1" ht="12.75">
      <c r="A31" s="41">
        <v>16</v>
      </c>
      <c r="B31" s="128" t="s">
        <v>34</v>
      </c>
      <c r="C31" s="129" t="s">
        <v>45</v>
      </c>
      <c r="D31" s="130" t="s">
        <v>46</v>
      </c>
      <c r="E31" s="130" t="s">
        <v>221</v>
      </c>
      <c r="F31" s="131">
        <f>1!AB35</f>
        <v>165</v>
      </c>
      <c r="G31" s="132">
        <f>2!AB35</f>
        <v>138.96</v>
      </c>
      <c r="H31" s="132">
        <f>3!AB35</f>
        <v>148.88</v>
      </c>
      <c r="I31" s="132">
        <f>4!AB35</f>
        <v>128.25</v>
      </c>
      <c r="J31" s="133">
        <f t="shared" si="0"/>
        <v>581.09</v>
      </c>
      <c r="K31" s="134">
        <v>25</v>
      </c>
      <c r="M31" s="40" t="s">
        <v>112</v>
      </c>
      <c r="N31" s="40" t="s">
        <v>196</v>
      </c>
      <c r="O31" s="40" t="s">
        <v>44</v>
      </c>
    </row>
    <row r="32" spans="1:15" s="40" customFormat="1" ht="12.75">
      <c r="A32" s="41">
        <v>11</v>
      </c>
      <c r="B32" s="128" t="s">
        <v>34</v>
      </c>
      <c r="C32" s="129" t="s">
        <v>240</v>
      </c>
      <c r="D32" s="130" t="s">
        <v>46</v>
      </c>
      <c r="E32" s="130" t="s">
        <v>239</v>
      </c>
      <c r="F32" s="131">
        <f>1!AB7</f>
        <v>160.13</v>
      </c>
      <c r="G32" s="132">
        <f>2!AB7</f>
        <v>133.6</v>
      </c>
      <c r="H32" s="132">
        <f>3!AB7</f>
        <v>161.78</v>
      </c>
      <c r="I32" s="132">
        <f>4!AB7</f>
        <v>117.50999999999999</v>
      </c>
      <c r="J32" s="133">
        <f t="shared" si="0"/>
        <v>573.02</v>
      </c>
      <c r="K32" s="134">
        <v>26</v>
      </c>
      <c r="M32" s="12" t="s">
        <v>112</v>
      </c>
      <c r="N32" s="12" t="s">
        <v>113</v>
      </c>
      <c r="O32" s="12" t="s">
        <v>60</v>
      </c>
    </row>
    <row r="33" spans="1:15" s="40" customFormat="1" ht="12.75">
      <c r="A33" s="41">
        <v>14</v>
      </c>
      <c r="B33" s="66" t="s">
        <v>34</v>
      </c>
      <c r="C33" s="69" t="s">
        <v>11</v>
      </c>
      <c r="D33" s="31" t="s">
        <v>12</v>
      </c>
      <c r="E33" s="31" t="s">
        <v>233</v>
      </c>
      <c r="F33" s="64">
        <f>1!AB52</f>
        <v>152.14</v>
      </c>
      <c r="G33" s="42">
        <f>2!AB52</f>
        <v>132.24</v>
      </c>
      <c r="H33" s="42">
        <f>3!AB52</f>
        <v>153.27</v>
      </c>
      <c r="I33" s="42">
        <f>4!AB52</f>
        <v>131.79</v>
      </c>
      <c r="J33" s="87">
        <f t="shared" si="0"/>
        <v>569.4399999999999</v>
      </c>
      <c r="K33" s="90">
        <v>27</v>
      </c>
      <c r="M33" s="40" t="s">
        <v>114</v>
      </c>
      <c r="N33" s="40" t="s">
        <v>14</v>
      </c>
      <c r="O33" s="40" t="s">
        <v>44</v>
      </c>
    </row>
    <row r="34" spans="1:15" s="40" customFormat="1" ht="12.75">
      <c r="A34" s="41">
        <v>17</v>
      </c>
      <c r="B34" s="66" t="s">
        <v>34</v>
      </c>
      <c r="C34" s="69" t="s">
        <v>267</v>
      </c>
      <c r="D34" s="31" t="s">
        <v>27</v>
      </c>
      <c r="E34" s="31" t="s">
        <v>221</v>
      </c>
      <c r="F34" s="64">
        <f>1!AB54</f>
        <v>163.62</v>
      </c>
      <c r="G34" s="42">
        <f>2!AB54</f>
        <v>124.66</v>
      </c>
      <c r="H34" s="42">
        <f>3!AB54</f>
        <v>153.52</v>
      </c>
      <c r="I34" s="42">
        <f>4!AB54</f>
        <v>126.88</v>
      </c>
      <c r="J34" s="87">
        <f t="shared" si="0"/>
        <v>568.68</v>
      </c>
      <c r="K34" s="90">
        <v>28</v>
      </c>
      <c r="M34" s="40" t="s">
        <v>13</v>
      </c>
      <c r="N34" s="40" t="s">
        <v>14</v>
      </c>
      <c r="O34" s="40" t="s">
        <v>26</v>
      </c>
    </row>
    <row r="35" spans="1:15" s="40" customFormat="1" ht="12.75">
      <c r="A35" s="41">
        <v>33</v>
      </c>
      <c r="B35" s="66" t="s">
        <v>34</v>
      </c>
      <c r="C35" s="69" t="s">
        <v>53</v>
      </c>
      <c r="D35" s="31" t="s">
        <v>54</v>
      </c>
      <c r="E35" s="31" t="s">
        <v>226</v>
      </c>
      <c r="F35" s="64">
        <f>1!AB11</f>
        <v>156.63</v>
      </c>
      <c r="G35" s="42">
        <f>2!AB11</f>
        <v>130.95</v>
      </c>
      <c r="H35" s="42">
        <f>3!AB11</f>
        <v>155.6</v>
      </c>
      <c r="I35" s="42">
        <f>4!AB11</f>
        <v>123.45</v>
      </c>
      <c r="J35" s="87">
        <f t="shared" si="0"/>
        <v>566.63</v>
      </c>
      <c r="K35" s="90">
        <v>29</v>
      </c>
      <c r="M35" s="12" t="s">
        <v>13</v>
      </c>
      <c r="N35" s="12" t="s">
        <v>17</v>
      </c>
      <c r="O35" s="12" t="s">
        <v>115</v>
      </c>
    </row>
    <row r="36" spans="1:15" s="40" customFormat="1" ht="12.75">
      <c r="A36" s="41">
        <v>36</v>
      </c>
      <c r="B36" s="66" t="s">
        <v>34</v>
      </c>
      <c r="C36" s="69" t="s">
        <v>58</v>
      </c>
      <c r="D36" s="31" t="s">
        <v>59</v>
      </c>
      <c r="E36" s="31" t="s">
        <v>223</v>
      </c>
      <c r="F36" s="64">
        <f>1!AB5</f>
        <v>143.55</v>
      </c>
      <c r="G36" s="42">
        <f>2!AB5</f>
        <v>132.68</v>
      </c>
      <c r="H36" s="42">
        <f>3!AB5</f>
        <v>161.43</v>
      </c>
      <c r="I36" s="42">
        <f>4!AB5</f>
        <v>127.07</v>
      </c>
      <c r="J36" s="87">
        <f t="shared" si="0"/>
        <v>564.73</v>
      </c>
      <c r="K36" s="90">
        <v>30</v>
      </c>
      <c r="M36" s="12" t="s">
        <v>56</v>
      </c>
      <c r="N36" s="12" t="s">
        <v>57</v>
      </c>
      <c r="O36" s="12" t="s">
        <v>18</v>
      </c>
    </row>
    <row r="37" spans="1:15" s="40" customFormat="1" ht="12.75">
      <c r="A37" s="41">
        <v>13</v>
      </c>
      <c r="B37" s="66" t="s">
        <v>34</v>
      </c>
      <c r="C37" s="69" t="s">
        <v>260</v>
      </c>
      <c r="D37" s="31" t="s">
        <v>160</v>
      </c>
      <c r="E37" s="31" t="s">
        <v>140</v>
      </c>
      <c r="F37" s="64">
        <f>1!AB17</f>
        <v>157.97</v>
      </c>
      <c r="G37" s="42">
        <f>2!AB17</f>
        <v>127.16</v>
      </c>
      <c r="H37" s="42">
        <f>3!AB17</f>
        <v>150.97</v>
      </c>
      <c r="I37" s="42">
        <f>4!AB17</f>
        <v>128.28</v>
      </c>
      <c r="J37" s="87">
        <f t="shared" si="0"/>
        <v>564.38</v>
      </c>
      <c r="K37" s="90">
        <v>31</v>
      </c>
      <c r="M37" s="40" t="s">
        <v>49</v>
      </c>
      <c r="N37" s="40" t="s">
        <v>15</v>
      </c>
      <c r="O37" s="40" t="s">
        <v>187</v>
      </c>
    </row>
    <row r="38" spans="1:15" s="40" customFormat="1" ht="12.75">
      <c r="A38" s="41">
        <v>61</v>
      </c>
      <c r="B38" s="66" t="s">
        <v>34</v>
      </c>
      <c r="C38" s="69" t="s">
        <v>259</v>
      </c>
      <c r="D38" s="31" t="s">
        <v>196</v>
      </c>
      <c r="E38" s="31"/>
      <c r="F38" s="64">
        <f>1!AB12</f>
        <v>142.6</v>
      </c>
      <c r="G38" s="42">
        <f>2!AB12</f>
        <v>137.79</v>
      </c>
      <c r="H38" s="42">
        <f>3!AB12</f>
        <v>148.01</v>
      </c>
      <c r="I38" s="42">
        <f>4!AB12</f>
        <v>133.26</v>
      </c>
      <c r="J38" s="87">
        <f t="shared" si="0"/>
        <v>561.66</v>
      </c>
      <c r="K38" s="90">
        <v>32</v>
      </c>
      <c r="M38" s="40" t="s">
        <v>49</v>
      </c>
      <c r="N38" s="40" t="s">
        <v>15</v>
      </c>
      <c r="O38" s="40" t="s">
        <v>78</v>
      </c>
    </row>
    <row r="39" spans="1:15" s="40" customFormat="1" ht="12.75">
      <c r="A39" s="41">
        <v>47</v>
      </c>
      <c r="B39" s="66" t="s">
        <v>34</v>
      </c>
      <c r="C39" s="69" t="s">
        <v>19</v>
      </c>
      <c r="D39" s="31" t="s">
        <v>10</v>
      </c>
      <c r="E39" s="31" t="s">
        <v>221</v>
      </c>
      <c r="F39" s="64">
        <f>1!AB13</f>
        <v>155.45</v>
      </c>
      <c r="G39" s="42">
        <f>2!AB13</f>
        <v>134.16</v>
      </c>
      <c r="H39" s="42">
        <f>3!AB13</f>
        <v>148.7</v>
      </c>
      <c r="I39" s="42">
        <f>4!AB13</f>
        <v>119.53999999999999</v>
      </c>
      <c r="J39" s="87">
        <f aca="true" t="shared" si="1" ref="J39:J57">SUM(F39:I39)</f>
        <v>557.85</v>
      </c>
      <c r="K39" s="90">
        <v>33</v>
      </c>
      <c r="M39" s="12" t="s">
        <v>116</v>
      </c>
      <c r="N39" s="12" t="s">
        <v>15</v>
      </c>
      <c r="O39" s="12" t="s">
        <v>78</v>
      </c>
    </row>
    <row r="40" spans="1:15" s="40" customFormat="1" ht="12.75">
      <c r="A40" s="41">
        <v>35</v>
      </c>
      <c r="B40" s="66" t="s">
        <v>34</v>
      </c>
      <c r="C40" s="69" t="s">
        <v>249</v>
      </c>
      <c r="D40" s="31" t="s">
        <v>10</v>
      </c>
      <c r="E40" s="31" t="s">
        <v>251</v>
      </c>
      <c r="F40" s="64">
        <f>1!AB48</f>
        <v>151.88</v>
      </c>
      <c r="G40" s="42">
        <f>2!AB48</f>
        <v>124.86</v>
      </c>
      <c r="H40" s="42">
        <f>3!AB48</f>
        <v>158.15</v>
      </c>
      <c r="I40" s="42">
        <f>4!AB48</f>
        <v>122.95</v>
      </c>
      <c r="J40" s="87">
        <f t="shared" si="1"/>
        <v>557.84</v>
      </c>
      <c r="K40" s="90">
        <v>34</v>
      </c>
      <c r="M40" s="12" t="s">
        <v>117</v>
      </c>
      <c r="N40" s="12" t="s">
        <v>118</v>
      </c>
      <c r="O40" s="12" t="s">
        <v>101</v>
      </c>
    </row>
    <row r="41" spans="1:15" s="40" customFormat="1" ht="12.75">
      <c r="A41" s="41">
        <v>37</v>
      </c>
      <c r="B41" s="66" t="s">
        <v>34</v>
      </c>
      <c r="C41" s="69" t="s">
        <v>56</v>
      </c>
      <c r="D41" s="31" t="s">
        <v>57</v>
      </c>
      <c r="E41" s="31" t="s">
        <v>227</v>
      </c>
      <c r="F41" s="64">
        <f>1!AB19</f>
        <v>155.87</v>
      </c>
      <c r="G41" s="42">
        <f>2!AB19</f>
        <v>113.74000000000001</v>
      </c>
      <c r="H41" s="42">
        <f>3!AB19</f>
        <v>157.17000000000002</v>
      </c>
      <c r="I41" s="42">
        <f>4!AB19</f>
        <v>130.29</v>
      </c>
      <c r="J41" s="87">
        <f t="shared" si="1"/>
        <v>557.07</v>
      </c>
      <c r="K41" s="90">
        <v>35</v>
      </c>
      <c r="M41" s="40" t="s">
        <v>64</v>
      </c>
      <c r="N41" s="40" t="s">
        <v>65</v>
      </c>
      <c r="O41" s="40" t="s">
        <v>18</v>
      </c>
    </row>
    <row r="42" spans="1:15" s="40" customFormat="1" ht="12.75">
      <c r="A42" s="41">
        <v>59</v>
      </c>
      <c r="B42" s="66" t="s">
        <v>34</v>
      </c>
      <c r="C42" s="69" t="s">
        <v>242</v>
      </c>
      <c r="D42" s="31" t="s">
        <v>28</v>
      </c>
      <c r="E42" s="31" t="s">
        <v>243</v>
      </c>
      <c r="F42" s="64">
        <f>1!AB4</f>
        <v>149.96</v>
      </c>
      <c r="G42" s="42">
        <f>2!AB4</f>
        <v>129.07</v>
      </c>
      <c r="H42" s="42">
        <f>3!AB4</f>
        <v>148.86</v>
      </c>
      <c r="I42" s="42">
        <f>4!AB4</f>
        <v>128.32999999999998</v>
      </c>
      <c r="J42" s="87">
        <f t="shared" si="1"/>
        <v>556.22</v>
      </c>
      <c r="K42" s="90">
        <v>36</v>
      </c>
      <c r="M42" s="12" t="s">
        <v>119</v>
      </c>
      <c r="N42" s="12" t="s">
        <v>120</v>
      </c>
      <c r="O42" s="12" t="s">
        <v>18</v>
      </c>
    </row>
    <row r="43" spans="1:15" s="40" customFormat="1" ht="12.75">
      <c r="A43" s="41">
        <v>48</v>
      </c>
      <c r="B43" s="66" t="s">
        <v>34</v>
      </c>
      <c r="C43" s="69" t="s">
        <v>248</v>
      </c>
      <c r="D43" s="31" t="s">
        <v>27</v>
      </c>
      <c r="E43" s="31" t="s">
        <v>250</v>
      </c>
      <c r="F43" s="64">
        <f>1!AB8</f>
        <v>166.37</v>
      </c>
      <c r="G43" s="42">
        <f>2!AB8</f>
        <v>144.57</v>
      </c>
      <c r="H43" s="42">
        <f>3!AB8</f>
        <v>140.76</v>
      </c>
      <c r="I43" s="42">
        <f>4!AB8</f>
        <v>100.93</v>
      </c>
      <c r="J43" s="87">
        <f t="shared" si="1"/>
        <v>552.63</v>
      </c>
      <c r="K43" s="90">
        <v>37</v>
      </c>
      <c r="M43" s="12" t="s">
        <v>119</v>
      </c>
      <c r="N43" s="12" t="s">
        <v>121</v>
      </c>
      <c r="O43" s="12" t="s">
        <v>18</v>
      </c>
    </row>
    <row r="44" spans="1:15" s="40" customFormat="1" ht="12.75">
      <c r="A44" s="41">
        <v>50</v>
      </c>
      <c r="B44" s="128" t="s">
        <v>34</v>
      </c>
      <c r="C44" s="135" t="s">
        <v>35</v>
      </c>
      <c r="D44" s="136" t="s">
        <v>36</v>
      </c>
      <c r="E44" s="136" t="s">
        <v>233</v>
      </c>
      <c r="F44" s="131">
        <f>1!AB53</f>
        <v>143.2</v>
      </c>
      <c r="G44" s="132">
        <f>2!AB53</f>
        <v>132.06</v>
      </c>
      <c r="H44" s="132">
        <f>3!AB53</f>
        <v>151.37</v>
      </c>
      <c r="I44" s="132">
        <f>4!AB53</f>
        <v>119.84</v>
      </c>
      <c r="J44" s="133">
        <f t="shared" si="1"/>
        <v>546.47</v>
      </c>
      <c r="K44" s="134">
        <v>38</v>
      </c>
      <c r="M44" s="40" t="s">
        <v>122</v>
      </c>
      <c r="N44" s="40" t="s">
        <v>61</v>
      </c>
      <c r="O44" s="40" t="s">
        <v>97</v>
      </c>
    </row>
    <row r="45" spans="1:15" s="40" customFormat="1" ht="12.75">
      <c r="A45" s="41">
        <v>49</v>
      </c>
      <c r="B45" s="66" t="s">
        <v>34</v>
      </c>
      <c r="C45" s="69" t="s">
        <v>241</v>
      </c>
      <c r="D45" s="31" t="s">
        <v>61</v>
      </c>
      <c r="E45" s="31" t="s">
        <v>239</v>
      </c>
      <c r="F45" s="64">
        <f>1!AB32</f>
        <v>145.53</v>
      </c>
      <c r="G45" s="42">
        <f>2!AB32</f>
        <v>127.58</v>
      </c>
      <c r="H45" s="42">
        <f>3!AB32</f>
        <v>150.47</v>
      </c>
      <c r="I45" s="42">
        <f>4!AB32</f>
        <v>119.2</v>
      </c>
      <c r="J45" s="87">
        <f t="shared" si="1"/>
        <v>542.7800000000001</v>
      </c>
      <c r="K45" s="90">
        <v>39</v>
      </c>
      <c r="M45" s="40" t="s">
        <v>177</v>
      </c>
      <c r="N45" s="40" t="s">
        <v>178</v>
      </c>
      <c r="O45" s="40" t="s">
        <v>179</v>
      </c>
    </row>
    <row r="46" spans="1:15" s="40" customFormat="1" ht="12.75">
      <c r="A46" s="41">
        <v>10</v>
      </c>
      <c r="B46" s="66" t="s">
        <v>34</v>
      </c>
      <c r="C46" s="69" t="s">
        <v>76</v>
      </c>
      <c r="D46" s="31" t="s">
        <v>15</v>
      </c>
      <c r="E46" s="31" t="s">
        <v>75</v>
      </c>
      <c r="F46" s="64">
        <f>1!AB51</f>
        <v>147.42000000000002</v>
      </c>
      <c r="G46" s="42">
        <f>2!AB51</f>
        <v>139.93</v>
      </c>
      <c r="H46" s="42">
        <f>3!AB51</f>
        <v>148.25</v>
      </c>
      <c r="I46" s="42">
        <f>4!AB51</f>
        <v>103.77</v>
      </c>
      <c r="J46" s="87">
        <f t="shared" si="1"/>
        <v>539.37</v>
      </c>
      <c r="K46" s="90">
        <v>40</v>
      </c>
      <c r="M46" s="40" t="s">
        <v>188</v>
      </c>
      <c r="N46" s="40" t="s">
        <v>25</v>
      </c>
      <c r="O46" s="40" t="s">
        <v>26</v>
      </c>
    </row>
    <row r="47" spans="1:15" s="40" customFormat="1" ht="12.75">
      <c r="A47" s="41">
        <v>40</v>
      </c>
      <c r="B47" s="66" t="s">
        <v>34</v>
      </c>
      <c r="C47" s="69" t="s">
        <v>247</v>
      </c>
      <c r="D47" s="31" t="s">
        <v>186</v>
      </c>
      <c r="E47" s="31"/>
      <c r="F47" s="64">
        <f>1!AB38</f>
        <v>119.36</v>
      </c>
      <c r="G47" s="42">
        <f>2!AB38</f>
        <v>126.74</v>
      </c>
      <c r="H47" s="42">
        <f>3!AB38</f>
        <v>141.45</v>
      </c>
      <c r="I47" s="42">
        <f>4!AB38</f>
        <v>142.74</v>
      </c>
      <c r="J47" s="87">
        <f t="shared" si="1"/>
        <v>530.29</v>
      </c>
      <c r="K47" s="90">
        <v>41</v>
      </c>
      <c r="M47" s="40" t="s">
        <v>167</v>
      </c>
      <c r="N47" s="40" t="s">
        <v>17</v>
      </c>
      <c r="O47" s="40" t="s">
        <v>26</v>
      </c>
    </row>
    <row r="48" spans="1:15" s="40" customFormat="1" ht="12.75">
      <c r="A48" s="41">
        <v>42</v>
      </c>
      <c r="B48" s="66" t="s">
        <v>34</v>
      </c>
      <c r="C48" s="69" t="s">
        <v>230</v>
      </c>
      <c r="D48" s="31" t="s">
        <v>158</v>
      </c>
      <c r="E48" s="31"/>
      <c r="F48" s="64">
        <f>1!AB30</f>
        <v>145.49</v>
      </c>
      <c r="G48" s="42">
        <f>2!AB30</f>
        <v>112.36</v>
      </c>
      <c r="H48" s="42">
        <f>3!AB30</f>
        <v>126.87</v>
      </c>
      <c r="I48" s="42">
        <f>4!AB30</f>
        <v>122.89</v>
      </c>
      <c r="J48" s="87">
        <f t="shared" si="1"/>
        <v>507.61</v>
      </c>
      <c r="K48" s="90">
        <v>42</v>
      </c>
      <c r="M48" s="12" t="s">
        <v>175</v>
      </c>
      <c r="N48" s="12" t="s">
        <v>176</v>
      </c>
      <c r="O48" s="12" t="s">
        <v>26</v>
      </c>
    </row>
    <row r="49" spans="1:15" s="40" customFormat="1" ht="12.75">
      <c r="A49" s="41">
        <v>25</v>
      </c>
      <c r="B49" s="66" t="s">
        <v>34</v>
      </c>
      <c r="C49" s="69" t="s">
        <v>229</v>
      </c>
      <c r="D49" s="31" t="s">
        <v>25</v>
      </c>
      <c r="E49" s="31" t="s">
        <v>223</v>
      </c>
      <c r="F49" s="64">
        <f>1!AB34</f>
        <v>123.91</v>
      </c>
      <c r="G49" s="42">
        <f>2!AB34</f>
        <v>114.93</v>
      </c>
      <c r="H49" s="42">
        <f>3!AB34</f>
        <v>143.86</v>
      </c>
      <c r="I49" s="42">
        <f>4!AB34</f>
        <v>122.1</v>
      </c>
      <c r="J49" s="87">
        <f t="shared" si="1"/>
        <v>504.80000000000007</v>
      </c>
      <c r="K49" s="90">
        <v>43</v>
      </c>
      <c r="M49" s="40" t="s">
        <v>166</v>
      </c>
      <c r="N49" s="40" t="s">
        <v>15</v>
      </c>
      <c r="O49" s="40" t="s">
        <v>26</v>
      </c>
    </row>
    <row r="50" spans="1:15" s="40" customFormat="1" ht="12.75">
      <c r="A50" s="41">
        <v>27</v>
      </c>
      <c r="B50" s="66" t="s">
        <v>34</v>
      </c>
      <c r="C50" s="69" t="s">
        <v>244</v>
      </c>
      <c r="D50" s="31" t="s">
        <v>10</v>
      </c>
      <c r="E50" s="31" t="s">
        <v>101</v>
      </c>
      <c r="F50" s="64">
        <f>1!AB37</f>
        <v>138.98</v>
      </c>
      <c r="G50" s="42">
        <f>2!AB37</f>
        <v>97.94</v>
      </c>
      <c r="H50" s="42">
        <f>3!AB37</f>
        <v>140.66</v>
      </c>
      <c r="I50" s="42">
        <f>4!AB37</f>
        <v>107.64</v>
      </c>
      <c r="J50" s="87">
        <f t="shared" si="1"/>
        <v>485.21999999999997</v>
      </c>
      <c r="K50" s="90">
        <v>44</v>
      </c>
      <c r="M50" s="40" t="s">
        <v>206</v>
      </c>
      <c r="N50" s="40" t="s">
        <v>27</v>
      </c>
      <c r="O50" s="40" t="s">
        <v>98</v>
      </c>
    </row>
    <row r="51" spans="1:15" s="40" customFormat="1" ht="12.75">
      <c r="A51" s="41">
        <v>39</v>
      </c>
      <c r="B51" s="128" t="s">
        <v>34</v>
      </c>
      <c r="C51" s="129" t="s">
        <v>245</v>
      </c>
      <c r="D51" s="130" t="s">
        <v>246</v>
      </c>
      <c r="E51" s="130"/>
      <c r="F51" s="131">
        <f>1!AB33</f>
        <v>152.53</v>
      </c>
      <c r="G51" s="132">
        <f>2!AB33</f>
        <v>97.6</v>
      </c>
      <c r="H51" s="132">
        <f>3!AB33</f>
        <v>140.99</v>
      </c>
      <c r="I51" s="132">
        <f>4!AB33</f>
        <v>90.02</v>
      </c>
      <c r="J51" s="133">
        <f t="shared" si="1"/>
        <v>481.14</v>
      </c>
      <c r="K51" s="134">
        <v>45</v>
      </c>
      <c r="M51" s="40" t="s">
        <v>168</v>
      </c>
      <c r="N51" s="40" t="s">
        <v>14</v>
      </c>
      <c r="O51" s="40" t="s">
        <v>18</v>
      </c>
    </row>
    <row r="52" spans="1:15" s="40" customFormat="1" ht="12.75">
      <c r="A52" s="41">
        <v>28</v>
      </c>
      <c r="B52" s="66" t="s">
        <v>34</v>
      </c>
      <c r="C52" s="69" t="s">
        <v>254</v>
      </c>
      <c r="D52" s="31" t="s">
        <v>255</v>
      </c>
      <c r="E52" s="31"/>
      <c r="F52" s="64">
        <f>1!AB50</f>
        <v>151.75</v>
      </c>
      <c r="G52" s="42">
        <f>2!AB50</f>
        <v>69.43</v>
      </c>
      <c r="H52" s="42">
        <f>3!AB50</f>
        <v>141.93</v>
      </c>
      <c r="I52" s="42">
        <f>4!AB50</f>
        <v>112.65</v>
      </c>
      <c r="J52" s="87">
        <f t="shared" si="1"/>
        <v>475.76</v>
      </c>
      <c r="K52" s="90">
        <v>46</v>
      </c>
      <c r="M52" s="40" t="s">
        <v>207</v>
      </c>
      <c r="N52" s="40" t="s">
        <v>27</v>
      </c>
      <c r="O52" s="40" t="s">
        <v>98</v>
      </c>
    </row>
    <row r="53" spans="1:15" s="40" customFormat="1" ht="12.75">
      <c r="A53" s="41">
        <v>43</v>
      </c>
      <c r="B53" s="66" t="s">
        <v>34</v>
      </c>
      <c r="C53" s="69" t="s">
        <v>64</v>
      </c>
      <c r="D53" s="31" t="s">
        <v>65</v>
      </c>
      <c r="E53" s="31" t="s">
        <v>227</v>
      </c>
      <c r="F53" s="64">
        <f>1!AB20</f>
        <v>140.04</v>
      </c>
      <c r="G53" s="42">
        <f>2!AB20</f>
        <v>102.50999999999999</v>
      </c>
      <c r="H53" s="42">
        <f>3!AB20</f>
        <v>118.85</v>
      </c>
      <c r="I53" s="42">
        <f>4!AB20</f>
        <v>113.86</v>
      </c>
      <c r="J53" s="87">
        <f t="shared" si="1"/>
        <v>475.26</v>
      </c>
      <c r="K53" s="90">
        <v>47</v>
      </c>
      <c r="M53" s="40" t="s">
        <v>191</v>
      </c>
      <c r="N53" s="40" t="s">
        <v>178</v>
      </c>
      <c r="O53" s="40" t="s">
        <v>208</v>
      </c>
    </row>
    <row r="54" spans="1:15" s="40" customFormat="1" ht="12.75">
      <c r="A54" s="41">
        <v>56</v>
      </c>
      <c r="B54" s="66" t="s">
        <v>34</v>
      </c>
      <c r="C54" s="69" t="s">
        <v>225</v>
      </c>
      <c r="D54" s="31" t="s">
        <v>178</v>
      </c>
      <c r="E54" s="31" t="s">
        <v>226</v>
      </c>
      <c r="F54" s="64">
        <f>1!AB27</f>
        <v>128.18</v>
      </c>
      <c r="G54" s="42">
        <f>2!AB27</f>
        <v>90.92</v>
      </c>
      <c r="H54" s="42">
        <f>3!AB27</f>
        <v>117.28999999999999</v>
      </c>
      <c r="I54" s="42">
        <f>4!AB27</f>
        <v>108.83</v>
      </c>
      <c r="J54" s="87">
        <f t="shared" si="1"/>
        <v>445.21999999999997</v>
      </c>
      <c r="K54" s="90">
        <v>48</v>
      </c>
      <c r="M54" s="40" t="s">
        <v>193</v>
      </c>
      <c r="N54" s="40" t="s">
        <v>25</v>
      </c>
      <c r="O54" s="40" t="s">
        <v>194</v>
      </c>
    </row>
    <row r="55" spans="1:15" s="40" customFormat="1" ht="12.75">
      <c r="A55" s="41">
        <v>19</v>
      </c>
      <c r="B55" s="66" t="s">
        <v>34</v>
      </c>
      <c r="C55" s="69" t="s">
        <v>143</v>
      </c>
      <c r="D55" s="31" t="s">
        <v>15</v>
      </c>
      <c r="E55" s="31" t="s">
        <v>140</v>
      </c>
      <c r="F55" s="64">
        <f>1!AB40</f>
        <v>124.62</v>
      </c>
      <c r="G55" s="42">
        <f>2!AB40</f>
        <v>71.00999999999999</v>
      </c>
      <c r="H55" s="42">
        <f>3!AB40</f>
        <v>122.18</v>
      </c>
      <c r="I55" s="42">
        <f>4!AB40</f>
        <v>126.66</v>
      </c>
      <c r="J55" s="87">
        <f t="shared" si="1"/>
        <v>444.47</v>
      </c>
      <c r="K55" s="90">
        <v>49</v>
      </c>
      <c r="M55" s="40" t="s">
        <v>195</v>
      </c>
      <c r="N55" s="40" t="s">
        <v>83</v>
      </c>
      <c r="O55" s="40" t="s">
        <v>98</v>
      </c>
    </row>
    <row r="56" spans="1:15" s="40" customFormat="1" ht="12.75">
      <c r="A56" s="41">
        <v>20</v>
      </c>
      <c r="B56" s="128" t="s">
        <v>34</v>
      </c>
      <c r="C56" s="129" t="s">
        <v>257</v>
      </c>
      <c r="D56" s="130" t="s">
        <v>176</v>
      </c>
      <c r="E56" s="130" t="s">
        <v>140</v>
      </c>
      <c r="F56" s="131">
        <f>1!AB42</f>
        <v>135.78</v>
      </c>
      <c r="G56" s="132">
        <f>2!AB42</f>
        <v>87.4</v>
      </c>
      <c r="H56" s="132">
        <f>3!AB42</f>
        <v>110.85</v>
      </c>
      <c r="I56" s="132">
        <f>4!AB42</f>
        <v>105.31</v>
      </c>
      <c r="J56" s="133">
        <f t="shared" si="1"/>
        <v>439.34</v>
      </c>
      <c r="K56" s="134">
        <v>50</v>
      </c>
      <c r="M56" s="40" t="s">
        <v>89</v>
      </c>
      <c r="N56" s="40" t="s">
        <v>83</v>
      </c>
      <c r="O56" s="40" t="s">
        <v>26</v>
      </c>
    </row>
    <row r="57" spans="1:15" s="40" customFormat="1" ht="13.5" thickBot="1">
      <c r="A57" s="167">
        <v>3</v>
      </c>
      <c r="B57" s="116" t="s">
        <v>34</v>
      </c>
      <c r="C57" s="70" t="s">
        <v>256</v>
      </c>
      <c r="D57" s="32" t="s">
        <v>178</v>
      </c>
      <c r="E57" s="32" t="s">
        <v>233</v>
      </c>
      <c r="F57" s="117">
        <f>1!AB36</f>
        <v>139.94</v>
      </c>
      <c r="G57" s="118">
        <f>2!AB36</f>
        <v>72.84</v>
      </c>
      <c r="H57" s="118">
        <f>3!AB36</f>
        <v>121.8</v>
      </c>
      <c r="I57" s="118">
        <f>4!AB36</f>
        <v>78.93</v>
      </c>
      <c r="J57" s="119">
        <f t="shared" si="1"/>
        <v>413.51</v>
      </c>
      <c r="K57" s="120">
        <v>51</v>
      </c>
      <c r="M57" s="40" t="s">
        <v>37</v>
      </c>
      <c r="N57" s="40" t="s">
        <v>14</v>
      </c>
      <c r="O57" s="40" t="s">
        <v>26</v>
      </c>
    </row>
    <row r="58" spans="1:15" s="40" customFormat="1" ht="13.5" thickBot="1">
      <c r="A58" s="169" t="s">
        <v>268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1"/>
      <c r="M58" s="12"/>
      <c r="N58" s="12"/>
      <c r="O58" s="12"/>
    </row>
    <row r="59" spans="1:15" s="40" customFormat="1" ht="12.75">
      <c r="A59" s="168">
        <v>22</v>
      </c>
      <c r="B59" s="121" t="s">
        <v>224</v>
      </c>
      <c r="C59" s="122" t="s">
        <v>232</v>
      </c>
      <c r="D59" s="123" t="s">
        <v>31</v>
      </c>
      <c r="E59" s="123" t="s">
        <v>75</v>
      </c>
      <c r="F59" s="124">
        <f>1!AB61</f>
        <v>157.91</v>
      </c>
      <c r="G59" s="125">
        <f>2!AB61</f>
        <v>145.8</v>
      </c>
      <c r="H59" s="125">
        <f>3!AB61</f>
        <v>151.4</v>
      </c>
      <c r="I59" s="125">
        <f>4!AB61</f>
        <v>128.14</v>
      </c>
      <c r="J59" s="126">
        <f aca="true" t="shared" si="2" ref="J59:J71">SUM(F59:I59)</f>
        <v>583.25</v>
      </c>
      <c r="K59" s="127">
        <v>1</v>
      </c>
      <c r="M59" s="12" t="s">
        <v>125</v>
      </c>
      <c r="N59" s="12" t="s">
        <v>126</v>
      </c>
      <c r="O59" s="12" t="s">
        <v>127</v>
      </c>
    </row>
    <row r="60" spans="1:15" s="40" customFormat="1" ht="12.75">
      <c r="A60" s="41">
        <v>53</v>
      </c>
      <c r="B60" s="66" t="s">
        <v>224</v>
      </c>
      <c r="C60" s="69" t="s">
        <v>38</v>
      </c>
      <c r="D60" s="31" t="s">
        <v>10</v>
      </c>
      <c r="E60" s="31" t="s">
        <v>233</v>
      </c>
      <c r="F60" s="64">
        <f>1!AB63</f>
        <v>159.7</v>
      </c>
      <c r="G60" s="42">
        <f>2!AB63</f>
        <v>142.61</v>
      </c>
      <c r="H60" s="42">
        <f>3!AB63</f>
        <v>151.37</v>
      </c>
      <c r="I60" s="42">
        <f>4!AB63</f>
        <v>123.14</v>
      </c>
      <c r="J60" s="87">
        <f t="shared" si="2"/>
        <v>576.82</v>
      </c>
      <c r="K60" s="90">
        <v>2</v>
      </c>
      <c r="M60" s="12" t="s">
        <v>128</v>
      </c>
      <c r="N60" s="12" t="s">
        <v>10</v>
      </c>
      <c r="O60" s="12" t="s">
        <v>129</v>
      </c>
    </row>
    <row r="61" spans="1:15" s="40" customFormat="1" ht="12.75">
      <c r="A61" s="41">
        <v>30</v>
      </c>
      <c r="B61" s="66" t="s">
        <v>224</v>
      </c>
      <c r="C61" s="69" t="s">
        <v>58</v>
      </c>
      <c r="D61" s="31" t="s">
        <v>59</v>
      </c>
      <c r="E61" s="31" t="s">
        <v>223</v>
      </c>
      <c r="F61" s="64">
        <f>1!AB55</f>
        <v>153.95</v>
      </c>
      <c r="G61" s="42">
        <f>2!AB55</f>
        <v>132.01</v>
      </c>
      <c r="H61" s="42">
        <f>3!AB55</f>
        <v>156</v>
      </c>
      <c r="I61" s="42">
        <f>4!AB55</f>
        <v>118.13</v>
      </c>
      <c r="J61" s="87">
        <f t="shared" si="2"/>
        <v>560.0899999999999</v>
      </c>
      <c r="K61" s="90">
        <v>3</v>
      </c>
      <c r="M61" s="12" t="s">
        <v>130</v>
      </c>
      <c r="N61" s="12" t="s">
        <v>131</v>
      </c>
      <c r="O61" s="12" t="s">
        <v>106</v>
      </c>
    </row>
    <row r="62" spans="1:15" s="40" customFormat="1" ht="12.75">
      <c r="A62" s="41">
        <v>45</v>
      </c>
      <c r="B62" s="66" t="s">
        <v>224</v>
      </c>
      <c r="C62" s="69" t="s">
        <v>252</v>
      </c>
      <c r="D62" s="31" t="s">
        <v>135</v>
      </c>
      <c r="E62" s="31" t="s">
        <v>250</v>
      </c>
      <c r="F62" s="64">
        <f>1!AB65</f>
        <v>145.3</v>
      </c>
      <c r="G62" s="42">
        <f>2!AB65</f>
        <v>138.49</v>
      </c>
      <c r="H62" s="42">
        <f>3!AB65</f>
        <v>153.8</v>
      </c>
      <c r="I62" s="42">
        <f>4!AB65</f>
        <v>121.32</v>
      </c>
      <c r="J62" s="87">
        <f t="shared" si="2"/>
        <v>558.9100000000001</v>
      </c>
      <c r="K62" s="90">
        <v>4</v>
      </c>
      <c r="M62" s="12" t="s">
        <v>132</v>
      </c>
      <c r="N62" s="12" t="s">
        <v>28</v>
      </c>
      <c r="O62" s="12" t="s">
        <v>133</v>
      </c>
    </row>
    <row r="63" spans="1:15" s="40" customFormat="1" ht="12.75">
      <c r="A63" s="41">
        <v>12</v>
      </c>
      <c r="B63" s="66" t="s">
        <v>224</v>
      </c>
      <c r="C63" s="69" t="s">
        <v>108</v>
      </c>
      <c r="D63" s="31" t="s">
        <v>10</v>
      </c>
      <c r="E63" s="31" t="s">
        <v>109</v>
      </c>
      <c r="F63" s="64">
        <f>1!AB58</f>
        <v>152.11</v>
      </c>
      <c r="G63" s="42">
        <f>2!AB58</f>
        <v>131.39</v>
      </c>
      <c r="H63" s="42">
        <f>3!AB58</f>
        <v>150.82999999999998</v>
      </c>
      <c r="I63" s="42">
        <f>4!AB58</f>
        <v>124.52000000000001</v>
      </c>
      <c r="J63" s="87">
        <f t="shared" si="2"/>
        <v>558.85</v>
      </c>
      <c r="K63" s="90">
        <v>5</v>
      </c>
      <c r="M63" s="40" t="s">
        <v>71</v>
      </c>
      <c r="N63" s="40" t="s">
        <v>28</v>
      </c>
      <c r="O63" s="40" t="s">
        <v>79</v>
      </c>
    </row>
    <row r="64" spans="1:15" s="40" customFormat="1" ht="12.75">
      <c r="A64" s="41">
        <v>18</v>
      </c>
      <c r="B64" s="66" t="s">
        <v>224</v>
      </c>
      <c r="C64" s="69" t="s">
        <v>77</v>
      </c>
      <c r="D64" s="31" t="s">
        <v>16</v>
      </c>
      <c r="E64" s="31" t="s">
        <v>226</v>
      </c>
      <c r="F64" s="64">
        <f>1!AB66</f>
        <v>151.79</v>
      </c>
      <c r="G64" s="42">
        <f>2!AB66</f>
        <v>138.32999999999998</v>
      </c>
      <c r="H64" s="42">
        <f>3!AB66</f>
        <v>152.52</v>
      </c>
      <c r="I64" s="42">
        <f>4!AB66</f>
        <v>114.49000000000001</v>
      </c>
      <c r="J64" s="87">
        <f t="shared" si="2"/>
        <v>557.13</v>
      </c>
      <c r="K64" s="90">
        <v>6</v>
      </c>
      <c r="M64" s="40" t="s">
        <v>182</v>
      </c>
      <c r="N64" s="40" t="s">
        <v>184</v>
      </c>
      <c r="O64" s="40" t="s">
        <v>189</v>
      </c>
    </row>
    <row r="65" spans="1:15" s="40" customFormat="1" ht="12.75">
      <c r="A65" s="41">
        <v>62</v>
      </c>
      <c r="B65" s="66" t="s">
        <v>224</v>
      </c>
      <c r="C65" s="69" t="s">
        <v>32</v>
      </c>
      <c r="D65" s="31" t="s">
        <v>27</v>
      </c>
      <c r="E65" s="31" t="s">
        <v>75</v>
      </c>
      <c r="F65" s="64">
        <f>1!AB57</f>
        <v>144.55</v>
      </c>
      <c r="G65" s="42">
        <f>2!AB57</f>
        <v>118.53</v>
      </c>
      <c r="H65" s="42">
        <f>3!AB57</f>
        <v>156.07</v>
      </c>
      <c r="I65" s="42">
        <f>4!AB57</f>
        <v>133.43</v>
      </c>
      <c r="J65" s="87">
        <f t="shared" si="2"/>
        <v>552.58</v>
      </c>
      <c r="K65" s="90">
        <v>7</v>
      </c>
      <c r="M65" s="40" t="s">
        <v>182</v>
      </c>
      <c r="N65" s="40" t="s">
        <v>183</v>
      </c>
      <c r="O65" s="40" t="s">
        <v>44</v>
      </c>
    </row>
    <row r="66" spans="1:15" s="40" customFormat="1" ht="12.75">
      <c r="A66" s="41">
        <v>60</v>
      </c>
      <c r="B66" s="66" t="s">
        <v>224</v>
      </c>
      <c r="C66" s="69" t="s">
        <v>143</v>
      </c>
      <c r="D66" s="31" t="s">
        <v>144</v>
      </c>
      <c r="E66" s="31" t="s">
        <v>140</v>
      </c>
      <c r="F66" s="64">
        <f>1!AB64</f>
        <v>146.15</v>
      </c>
      <c r="G66" s="42">
        <f>2!AB64</f>
        <v>136.42000000000002</v>
      </c>
      <c r="H66" s="42">
        <f>3!AB64</f>
        <v>142</v>
      </c>
      <c r="I66" s="42">
        <f>4!AB64</f>
        <v>124.5</v>
      </c>
      <c r="J66" s="87">
        <f t="shared" si="2"/>
        <v>549.07</v>
      </c>
      <c r="K66" s="90">
        <v>8</v>
      </c>
      <c r="M66" s="40" t="s">
        <v>185</v>
      </c>
      <c r="N66" s="40" t="s">
        <v>178</v>
      </c>
      <c r="O66" s="40" t="s">
        <v>187</v>
      </c>
    </row>
    <row r="67" spans="1:15" s="40" customFormat="1" ht="12.75">
      <c r="A67" s="41">
        <v>51</v>
      </c>
      <c r="B67" s="66" t="s">
        <v>224</v>
      </c>
      <c r="C67" s="69" t="s">
        <v>72</v>
      </c>
      <c r="D67" s="31" t="s">
        <v>16</v>
      </c>
      <c r="E67" s="31" t="s">
        <v>221</v>
      </c>
      <c r="F67" s="64">
        <f>1!AB56</f>
        <v>148.62</v>
      </c>
      <c r="G67" s="42">
        <f>2!AB56</f>
        <v>124.86</v>
      </c>
      <c r="H67" s="42">
        <f>3!AB56</f>
        <v>139.41</v>
      </c>
      <c r="I67" s="42">
        <f>4!AB56</f>
        <v>128.24</v>
      </c>
      <c r="J67" s="87">
        <f t="shared" si="2"/>
        <v>541.13</v>
      </c>
      <c r="K67" s="90">
        <v>9</v>
      </c>
      <c r="M67" s="40" t="s">
        <v>185</v>
      </c>
      <c r="N67" s="40" t="s">
        <v>186</v>
      </c>
      <c r="O67" s="40" t="s">
        <v>26</v>
      </c>
    </row>
    <row r="68" spans="1:15" s="40" customFormat="1" ht="12.75">
      <c r="A68" s="41">
        <v>41</v>
      </c>
      <c r="B68" s="66" t="s">
        <v>224</v>
      </c>
      <c r="C68" s="69" t="s">
        <v>122</v>
      </c>
      <c r="D68" s="31" t="s">
        <v>61</v>
      </c>
      <c r="E68" s="31" t="s">
        <v>75</v>
      </c>
      <c r="F68" s="64">
        <f>1!AB59</f>
        <v>155.66</v>
      </c>
      <c r="G68" s="42">
        <f>2!AB59</f>
        <v>115.49000000000001</v>
      </c>
      <c r="H68" s="42">
        <f>3!AB59</f>
        <v>139.84</v>
      </c>
      <c r="I68" s="42">
        <f>4!AB59</f>
        <v>123.33</v>
      </c>
      <c r="J68" s="87">
        <f t="shared" si="2"/>
        <v>534.32</v>
      </c>
      <c r="K68" s="90">
        <v>10</v>
      </c>
      <c r="M68" s="40" t="s">
        <v>170</v>
      </c>
      <c r="N68" s="40" t="s">
        <v>171</v>
      </c>
      <c r="O68" s="40" t="s">
        <v>26</v>
      </c>
    </row>
    <row r="69" spans="1:15" s="40" customFormat="1" ht="12.75">
      <c r="A69" s="41">
        <v>26</v>
      </c>
      <c r="B69" s="66" t="s">
        <v>224</v>
      </c>
      <c r="C69" s="69" t="s">
        <v>39</v>
      </c>
      <c r="D69" s="31" t="s">
        <v>40</v>
      </c>
      <c r="E69" s="31" t="s">
        <v>221</v>
      </c>
      <c r="F69" s="64">
        <f>1!AB60</f>
        <v>140.47</v>
      </c>
      <c r="G69" s="42">
        <f>2!AB60</f>
        <v>125.06</v>
      </c>
      <c r="H69" s="42">
        <f>3!AB60</f>
        <v>134.1</v>
      </c>
      <c r="I69" s="42">
        <f>4!AB60</f>
        <v>133.87</v>
      </c>
      <c r="J69" s="87">
        <f t="shared" si="2"/>
        <v>533.5</v>
      </c>
      <c r="K69" s="90">
        <v>11</v>
      </c>
      <c r="M69" s="40" t="s">
        <v>39</v>
      </c>
      <c r="N69" s="40" t="s">
        <v>40</v>
      </c>
      <c r="O69" s="40" t="s">
        <v>98</v>
      </c>
    </row>
    <row r="70" spans="1:15" s="40" customFormat="1" ht="12.75">
      <c r="A70" s="41">
        <v>57</v>
      </c>
      <c r="B70" s="66" t="s">
        <v>224</v>
      </c>
      <c r="C70" s="69" t="s">
        <v>45</v>
      </c>
      <c r="D70" s="31" t="s">
        <v>46</v>
      </c>
      <c r="E70" s="31" t="s">
        <v>221</v>
      </c>
      <c r="F70" s="64">
        <f>1!AB62</f>
        <v>149.67000000000002</v>
      </c>
      <c r="G70" s="42">
        <f>2!AB62</f>
        <v>108.82</v>
      </c>
      <c r="H70" s="42">
        <f>3!AB62</f>
        <v>146.59</v>
      </c>
      <c r="I70" s="42">
        <f>4!AB62</f>
        <v>114.82</v>
      </c>
      <c r="J70" s="87">
        <f t="shared" si="2"/>
        <v>519.9000000000001</v>
      </c>
      <c r="K70" s="90">
        <v>12</v>
      </c>
      <c r="M70" s="40" t="s">
        <v>39</v>
      </c>
      <c r="N70" s="40" t="s">
        <v>40</v>
      </c>
      <c r="O70" s="40" t="s">
        <v>75</v>
      </c>
    </row>
    <row r="71" spans="1:15" s="40" customFormat="1" ht="13.5" thickBot="1">
      <c r="A71" s="41">
        <v>65</v>
      </c>
      <c r="B71" s="67" t="s">
        <v>224</v>
      </c>
      <c r="C71" s="71" t="s">
        <v>76</v>
      </c>
      <c r="D71" s="33" t="s">
        <v>15</v>
      </c>
      <c r="E71" s="33" t="s">
        <v>75</v>
      </c>
      <c r="F71" s="73">
        <f>1!AB67</f>
        <v>93.58</v>
      </c>
      <c r="G71" s="44">
        <f>2!AB67</f>
        <v>96.46000000000001</v>
      </c>
      <c r="H71" s="44">
        <f>3!AB67</f>
        <v>118.86</v>
      </c>
      <c r="I71" s="44">
        <f>4!AB67</f>
        <v>91.71</v>
      </c>
      <c r="J71" s="88">
        <f t="shared" si="2"/>
        <v>400.61</v>
      </c>
      <c r="K71" s="91">
        <v>13</v>
      </c>
      <c r="M71" s="12" t="s">
        <v>169</v>
      </c>
      <c r="N71" s="12" t="s">
        <v>25</v>
      </c>
      <c r="O71" s="12" t="s">
        <v>26</v>
      </c>
    </row>
    <row r="72" spans="1:15" s="40" customFormat="1" ht="12.75">
      <c r="A72" s="45" t="s">
        <v>43</v>
      </c>
      <c r="B72" s="45">
        <f>COUNTIF(B7:B71,"R")</f>
        <v>13</v>
      </c>
      <c r="C72" s="46"/>
      <c r="D72" s="47"/>
      <c r="E72" s="47"/>
      <c r="F72" s="48"/>
      <c r="G72" s="48"/>
      <c r="H72" s="48"/>
      <c r="I72" s="48"/>
      <c r="J72" s="49"/>
      <c r="K72" s="50"/>
      <c r="M72" s="12" t="s">
        <v>80</v>
      </c>
      <c r="N72" s="12" t="s">
        <v>81</v>
      </c>
      <c r="O72" s="12" t="s">
        <v>26</v>
      </c>
    </row>
    <row r="73" spans="1:15" ht="12.75">
      <c r="A73" s="51"/>
      <c r="B73" s="51"/>
      <c r="C73" s="51" t="s">
        <v>7</v>
      </c>
      <c r="D73" s="52">
        <f ca="1">NOW()</f>
        <v>44674.85138888889</v>
      </c>
      <c r="F73" s="12">
        <f>1!AB2</f>
        <v>1</v>
      </c>
      <c r="G73" s="12">
        <f>2!AB2</f>
        <v>1</v>
      </c>
      <c r="H73" s="12">
        <f>3!AB2</f>
        <v>1</v>
      </c>
      <c r="I73" s="12">
        <f>4!AB2</f>
        <v>1</v>
      </c>
      <c r="M73" s="12" t="s">
        <v>38</v>
      </c>
      <c r="N73" s="12" t="s">
        <v>10</v>
      </c>
      <c r="O73" s="12" t="s">
        <v>26</v>
      </c>
    </row>
    <row r="74" spans="10:15" ht="12.75">
      <c r="J74" s="12">
        <f>SUM(F73:I73)</f>
        <v>4</v>
      </c>
      <c r="M74" s="12" t="s">
        <v>38</v>
      </c>
      <c r="N74" s="12" t="s">
        <v>10</v>
      </c>
      <c r="O74" s="12" t="s">
        <v>79</v>
      </c>
    </row>
    <row r="75" spans="3:15" ht="12.75">
      <c r="C75" s="53" t="s">
        <v>29</v>
      </c>
      <c r="D75" s="12" t="s">
        <v>270</v>
      </c>
      <c r="H75" s="53" t="s">
        <v>30</v>
      </c>
      <c r="I75" s="54"/>
      <c r="J75" s="12" t="s">
        <v>271</v>
      </c>
      <c r="M75" s="12" t="s">
        <v>38</v>
      </c>
      <c r="N75" s="12" t="s">
        <v>27</v>
      </c>
      <c r="O75" s="12" t="s">
        <v>79</v>
      </c>
    </row>
    <row r="76" spans="1:15" ht="12.75">
      <c r="A76" s="55"/>
      <c r="B76" s="55"/>
      <c r="C76" s="55"/>
      <c r="D76" s="55"/>
      <c r="E76" s="55"/>
      <c r="M76" s="12" t="s">
        <v>141</v>
      </c>
      <c r="N76" s="12" t="s">
        <v>142</v>
      </c>
      <c r="O76" s="12" t="s">
        <v>26</v>
      </c>
    </row>
    <row r="77" spans="1:15" ht="12.75">
      <c r="A77" s="55"/>
      <c r="B77" s="55"/>
      <c r="C77" s="55"/>
      <c r="D77" s="55"/>
      <c r="E77" s="55"/>
      <c r="M77" s="40" t="s">
        <v>143</v>
      </c>
      <c r="N77" s="40" t="s">
        <v>144</v>
      </c>
      <c r="O77" s="40" t="s">
        <v>140</v>
      </c>
    </row>
    <row r="78" spans="1:15" ht="12.75">
      <c r="A78" s="55"/>
      <c r="B78" s="55"/>
      <c r="C78" s="55"/>
      <c r="D78" s="55"/>
      <c r="E78" s="55"/>
      <c r="M78" s="40" t="s">
        <v>143</v>
      </c>
      <c r="N78" s="40" t="s">
        <v>15</v>
      </c>
      <c r="O78" s="40" t="s">
        <v>140</v>
      </c>
    </row>
    <row r="79" spans="1:15" ht="12.75">
      <c r="A79" s="55"/>
      <c r="B79" s="55"/>
      <c r="C79" s="46"/>
      <c r="D79" s="47"/>
      <c r="E79" s="47"/>
      <c r="M79" s="12" t="s">
        <v>70</v>
      </c>
      <c r="N79" s="12" t="s">
        <v>16</v>
      </c>
      <c r="O79" s="12" t="s">
        <v>50</v>
      </c>
    </row>
    <row r="80" spans="1:15" ht="12.75">
      <c r="A80" s="55"/>
      <c r="B80" s="55"/>
      <c r="C80" s="46"/>
      <c r="D80" s="47"/>
      <c r="E80" s="47"/>
      <c r="M80" s="40" t="s">
        <v>145</v>
      </c>
      <c r="N80" s="40" t="s">
        <v>146</v>
      </c>
      <c r="O80" s="40" t="s">
        <v>98</v>
      </c>
    </row>
    <row r="81" spans="1:15" ht="12.75">
      <c r="A81" s="55"/>
      <c r="B81" s="55"/>
      <c r="C81" s="55"/>
      <c r="D81" s="55"/>
      <c r="E81" s="55"/>
      <c r="M81" s="12" t="s">
        <v>147</v>
      </c>
      <c r="N81" s="12" t="s">
        <v>15</v>
      </c>
      <c r="O81" s="12" t="s">
        <v>148</v>
      </c>
    </row>
    <row r="82" spans="13:15" ht="12.75">
      <c r="M82" s="12" t="s">
        <v>87</v>
      </c>
      <c r="N82" s="12" t="s">
        <v>16</v>
      </c>
      <c r="O82" s="12" t="s">
        <v>75</v>
      </c>
    </row>
    <row r="83" spans="13:15" ht="12.75">
      <c r="M83" s="40" t="s">
        <v>149</v>
      </c>
      <c r="N83" s="40" t="s">
        <v>135</v>
      </c>
      <c r="O83" s="40" t="s">
        <v>63</v>
      </c>
    </row>
    <row r="84" spans="13:15" ht="12.75">
      <c r="M84" s="40" t="s">
        <v>211</v>
      </c>
      <c r="N84" s="40" t="s">
        <v>91</v>
      </c>
      <c r="O84" s="40" t="s">
        <v>212</v>
      </c>
    </row>
    <row r="85" spans="13:15" ht="12.75">
      <c r="M85" s="40" t="s">
        <v>213</v>
      </c>
      <c r="N85" s="40" t="s">
        <v>91</v>
      </c>
      <c r="O85" s="40" t="s">
        <v>212</v>
      </c>
    </row>
    <row r="86" spans="13:15" ht="12.75">
      <c r="M86" s="40" t="s">
        <v>214</v>
      </c>
      <c r="N86" s="40" t="s">
        <v>215</v>
      </c>
      <c r="O86" s="40" t="s">
        <v>216</v>
      </c>
    </row>
    <row r="87" spans="13:15" ht="12.75">
      <c r="M87" s="12" t="s">
        <v>150</v>
      </c>
      <c r="N87" s="12" t="s">
        <v>151</v>
      </c>
      <c r="O87" s="12" t="s">
        <v>152</v>
      </c>
    </row>
    <row r="88" spans="13:15" ht="12.75">
      <c r="M88" s="40" t="s">
        <v>77</v>
      </c>
      <c r="N88" s="40" t="s">
        <v>16</v>
      </c>
      <c r="O88" s="40" t="s">
        <v>44</v>
      </c>
    </row>
    <row r="89" spans="13:15" ht="12.75">
      <c r="M89" s="12" t="s">
        <v>153</v>
      </c>
      <c r="N89" s="12" t="s">
        <v>14</v>
      </c>
      <c r="O89" s="12" t="s">
        <v>73</v>
      </c>
    </row>
    <row r="90" spans="13:15" ht="12.75">
      <c r="M90" s="40" t="s">
        <v>82</v>
      </c>
      <c r="N90" s="40" t="s">
        <v>83</v>
      </c>
      <c r="O90" s="40" t="s">
        <v>44</v>
      </c>
    </row>
    <row r="91" spans="13:15" ht="12.75">
      <c r="M91" s="40" t="s">
        <v>62</v>
      </c>
      <c r="N91" s="40" t="s">
        <v>61</v>
      </c>
      <c r="O91" s="40" t="s">
        <v>63</v>
      </c>
    </row>
    <row r="92" spans="13:15" ht="12.75">
      <c r="M92" s="12" t="s">
        <v>154</v>
      </c>
      <c r="N92" s="12" t="s">
        <v>40</v>
      </c>
      <c r="O92" s="12" t="s">
        <v>97</v>
      </c>
    </row>
    <row r="93" spans="13:15" ht="12.75">
      <c r="M93" s="12" t="s">
        <v>155</v>
      </c>
      <c r="N93" s="12" t="s">
        <v>17</v>
      </c>
      <c r="O93" s="12" t="s">
        <v>156</v>
      </c>
    </row>
    <row r="94" spans="13:15" ht="12.75">
      <c r="M94" s="40" t="s">
        <v>52</v>
      </c>
      <c r="N94" s="40" t="s">
        <v>9</v>
      </c>
      <c r="O94" s="40" t="s">
        <v>44</v>
      </c>
    </row>
    <row r="95" spans="13:15" ht="12.75">
      <c r="M95" s="12" t="s">
        <v>157</v>
      </c>
      <c r="N95" s="12" t="s">
        <v>158</v>
      </c>
      <c r="O95" s="12" t="s">
        <v>75</v>
      </c>
    </row>
    <row r="96" spans="13:15" ht="12.75">
      <c r="M96" s="12" t="s">
        <v>159</v>
      </c>
      <c r="N96" s="12" t="s">
        <v>160</v>
      </c>
      <c r="O96" s="12" t="s">
        <v>79</v>
      </c>
    </row>
    <row r="97" spans="13:15" ht="12.75">
      <c r="M97" s="40" t="s">
        <v>161</v>
      </c>
      <c r="N97" s="40" t="s">
        <v>162</v>
      </c>
      <c r="O97" s="40" t="s">
        <v>97</v>
      </c>
    </row>
    <row r="98" spans="13:15" ht="12.75">
      <c r="M98" s="40" t="s">
        <v>55</v>
      </c>
      <c r="N98" s="40" t="s">
        <v>28</v>
      </c>
      <c r="O98" s="40" t="s">
        <v>75</v>
      </c>
    </row>
    <row r="99" spans="13:15" ht="12.75">
      <c r="M99" s="40" t="s">
        <v>163</v>
      </c>
      <c r="N99" s="40" t="s">
        <v>164</v>
      </c>
      <c r="O99" s="40" t="s">
        <v>75</v>
      </c>
    </row>
    <row r="100" spans="13:15" ht="12.75">
      <c r="M100" s="40" t="s">
        <v>84</v>
      </c>
      <c r="N100" s="40" t="s">
        <v>85</v>
      </c>
      <c r="O100" s="40" t="s">
        <v>44</v>
      </c>
    </row>
    <row r="101" spans="13:15" ht="12.75">
      <c r="M101" s="12" t="s">
        <v>67</v>
      </c>
      <c r="N101" s="12" t="s">
        <v>25</v>
      </c>
      <c r="O101" s="12" t="s">
        <v>66</v>
      </c>
    </row>
    <row r="102" spans="13:15" ht="12.75">
      <c r="M102" s="40" t="s">
        <v>76</v>
      </c>
      <c r="N102" s="40" t="s">
        <v>15</v>
      </c>
      <c r="O102" s="40" t="s">
        <v>75</v>
      </c>
    </row>
    <row r="103" spans="13:15" ht="12.75">
      <c r="M103" s="40" t="s">
        <v>11</v>
      </c>
      <c r="N103" s="40" t="s">
        <v>12</v>
      </c>
      <c r="O103" s="40" t="s">
        <v>26</v>
      </c>
    </row>
    <row r="104" spans="13:15" ht="12.75">
      <c r="M104" s="12" t="s">
        <v>35</v>
      </c>
      <c r="N104" s="12" t="s">
        <v>36</v>
      </c>
      <c r="O104" s="12" t="s">
        <v>26</v>
      </c>
    </row>
    <row r="105" spans="13:15" ht="12.75">
      <c r="M105" s="40" t="s">
        <v>181</v>
      </c>
      <c r="N105" s="40" t="s">
        <v>36</v>
      </c>
      <c r="O105" s="40" t="s">
        <v>165</v>
      </c>
    </row>
    <row r="113" spans="13:15" ht="12.75">
      <c r="M113" s="40"/>
      <c r="N113" s="40"/>
      <c r="O113" s="40"/>
    </row>
    <row r="116" spans="13:15" ht="12.75">
      <c r="M116" s="40"/>
      <c r="N116" s="40"/>
      <c r="O116" s="40"/>
    </row>
    <row r="120" spans="13:15" ht="12.75">
      <c r="M120" s="40"/>
      <c r="N120" s="40"/>
      <c r="O120" s="40"/>
    </row>
    <row r="122" spans="13:15" ht="12.75">
      <c r="M122" s="40"/>
      <c r="N122" s="40"/>
      <c r="O122" s="40"/>
    </row>
    <row r="124" spans="13:15" ht="12.75">
      <c r="M124" s="40"/>
      <c r="N124" s="40"/>
      <c r="O124" s="40"/>
    </row>
    <row r="135" spans="13:15" ht="12.75">
      <c r="M135" s="40"/>
      <c r="N135" s="40"/>
      <c r="O135" s="40"/>
    </row>
    <row r="137" spans="13:15" ht="12.75">
      <c r="M137" s="40"/>
      <c r="N137" s="40"/>
      <c r="O137" s="40"/>
    </row>
    <row r="139" spans="13:15" ht="12.75">
      <c r="M139" s="40"/>
      <c r="N139" s="40"/>
      <c r="O139" s="40"/>
    </row>
    <row r="154" spans="13:15" ht="12.75">
      <c r="M154" s="40"/>
      <c r="N154" s="40"/>
      <c r="O154" s="40"/>
    </row>
    <row r="173" spans="13:15" ht="12.75">
      <c r="M173" s="40"/>
      <c r="N173" s="40"/>
      <c r="O173" s="40"/>
    </row>
  </sheetData>
  <sheetProtection/>
  <mergeCells count="11">
    <mergeCell ref="D4:D5"/>
    <mergeCell ref="A6:K6"/>
    <mergeCell ref="A58:K58"/>
    <mergeCell ref="E4:E5"/>
    <mergeCell ref="K4:K5"/>
    <mergeCell ref="A1:D3"/>
    <mergeCell ref="E1:I3"/>
    <mergeCell ref="J1:K3"/>
    <mergeCell ref="A4:A5"/>
    <mergeCell ref="B4:B5"/>
    <mergeCell ref="C4:C5"/>
  </mergeCells>
  <conditionalFormatting sqref="B7:B57 B59:B71">
    <cfRule type="cellIs" priority="2" dxfId="1" operator="equal" stopIfTrue="1">
      <formula>"R"</formula>
    </cfRule>
  </conditionalFormatting>
  <conditionalFormatting sqref="F7:I57 F59:I71">
    <cfRule type="cellIs" priority="1" dxfId="8" operator="equal" stopIfTrue="1">
      <formula>0</formula>
    </cfRule>
  </conditionalFormatting>
  <printOptions horizontalCentered="1"/>
  <pageMargins left="0.5905511811023623" right="0.1968503937007874" top="0.1968503937007874" bottom="0.1968503937007874" header="0.15748031496062992" footer="0.3937007874015748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C71" sqref="C71"/>
    </sheetView>
  </sheetViews>
  <sheetFormatPr defaultColWidth="9.00390625" defaultRowHeight="12.75"/>
  <cols>
    <col min="1" max="1" width="5.625" style="12" customWidth="1"/>
    <col min="2" max="2" width="6.125" style="12" customWidth="1"/>
    <col min="3" max="3" width="16.625" style="12" customWidth="1"/>
    <col min="4" max="4" width="12.875" style="12" customWidth="1"/>
    <col min="5" max="5" width="20.25390625" style="12" customWidth="1"/>
    <col min="6" max="6" width="7.375" style="12" customWidth="1"/>
    <col min="7" max="7" width="7.875" style="12" customWidth="1"/>
    <col min="8" max="8" width="7.625" style="12" customWidth="1"/>
    <col min="9" max="9" width="8.125" style="12" customWidth="1"/>
    <col min="10" max="10" width="9.375" style="12" customWidth="1"/>
    <col min="11" max="11" width="7.25390625" style="12" customWidth="1"/>
    <col min="12" max="12" width="9.125" style="12" customWidth="1"/>
    <col min="13" max="13" width="13.375" style="12" hidden="1" customWidth="1"/>
    <col min="14" max="14" width="8.875" style="12" hidden="1" customWidth="1"/>
    <col min="15" max="15" width="20.625" style="12" hidden="1" customWidth="1"/>
    <col min="16" max="16384" width="9.125" style="12" customWidth="1"/>
  </cols>
  <sheetData>
    <row r="1" spans="1:11" ht="18" customHeight="1">
      <c r="A1" s="139" t="s">
        <v>217</v>
      </c>
      <c r="B1" s="140"/>
      <c r="C1" s="141"/>
      <c r="D1" s="142"/>
      <c r="E1" s="149" t="s">
        <v>218</v>
      </c>
      <c r="F1" s="150"/>
      <c r="G1" s="150"/>
      <c r="H1" s="150"/>
      <c r="I1" s="151"/>
      <c r="J1" s="158" t="s">
        <v>219</v>
      </c>
      <c r="K1" s="159"/>
    </row>
    <row r="2" spans="1:11" ht="12.75" customHeight="1">
      <c r="A2" s="143"/>
      <c r="B2" s="144"/>
      <c r="C2" s="144"/>
      <c r="D2" s="145"/>
      <c r="E2" s="152"/>
      <c r="F2" s="153"/>
      <c r="G2" s="153"/>
      <c r="H2" s="153"/>
      <c r="I2" s="154"/>
      <c r="J2" s="160"/>
      <c r="K2" s="161"/>
    </row>
    <row r="3" spans="1:11" ht="14.25" customHeight="1" thickBot="1">
      <c r="A3" s="146"/>
      <c r="B3" s="147"/>
      <c r="C3" s="147"/>
      <c r="D3" s="148"/>
      <c r="E3" s="155"/>
      <c r="F3" s="156"/>
      <c r="G3" s="156"/>
      <c r="H3" s="156"/>
      <c r="I3" s="157"/>
      <c r="J3" s="160"/>
      <c r="K3" s="161"/>
    </row>
    <row r="4" spans="1:11" ht="12" customHeight="1">
      <c r="A4" s="137" t="s">
        <v>42</v>
      </c>
      <c r="B4" s="137" t="s">
        <v>33</v>
      </c>
      <c r="C4" s="137" t="s">
        <v>1</v>
      </c>
      <c r="D4" s="137" t="s">
        <v>2</v>
      </c>
      <c r="E4" s="137" t="s">
        <v>5</v>
      </c>
      <c r="F4" s="34" t="s">
        <v>6</v>
      </c>
      <c r="G4" s="34" t="s">
        <v>6</v>
      </c>
      <c r="H4" s="34" t="s">
        <v>6</v>
      </c>
      <c r="I4" s="35" t="s">
        <v>6</v>
      </c>
      <c r="J4" s="35" t="s">
        <v>3</v>
      </c>
      <c r="K4" s="137" t="s">
        <v>0</v>
      </c>
    </row>
    <row r="5" spans="1:11" ht="13.5" customHeight="1" thickBot="1">
      <c r="A5" s="162"/>
      <c r="B5" s="162"/>
      <c r="C5" s="162"/>
      <c r="D5" s="162"/>
      <c r="E5" s="162"/>
      <c r="F5" s="36">
        <v>1</v>
      </c>
      <c r="G5" s="36">
        <v>2</v>
      </c>
      <c r="H5" s="36">
        <v>3</v>
      </c>
      <c r="I5" s="37">
        <v>4</v>
      </c>
      <c r="J5" s="37" t="s">
        <v>4</v>
      </c>
      <c r="K5" s="138"/>
    </row>
    <row r="6" spans="1:15" s="40" customFormat="1" ht="12.75">
      <c r="A6" s="38">
        <v>34</v>
      </c>
      <c r="B6" s="65" t="s">
        <v>34</v>
      </c>
      <c r="C6" s="68" t="s">
        <v>242</v>
      </c>
      <c r="D6" s="30" t="s">
        <v>28</v>
      </c>
      <c r="E6" s="30" t="s">
        <v>243</v>
      </c>
      <c r="F6" s="72">
        <f>1!AB4</f>
        <v>149.96</v>
      </c>
      <c r="G6" s="39">
        <f>2!AB4</f>
        <v>129.07</v>
      </c>
      <c r="H6" s="39">
        <f>3!AB4</f>
        <v>148.86</v>
      </c>
      <c r="I6" s="39">
        <f>4!AB4</f>
        <v>128.32999999999998</v>
      </c>
      <c r="J6" s="86">
        <f>SUM(F6:I6)</f>
        <v>556.22</v>
      </c>
      <c r="K6" s="89">
        <f>RANK(J6,$J$6:$J$85)</f>
        <v>42</v>
      </c>
      <c r="M6" s="40" t="s">
        <v>58</v>
      </c>
      <c r="N6" s="40" t="s">
        <v>59</v>
      </c>
      <c r="O6" s="40" t="s">
        <v>179</v>
      </c>
    </row>
    <row r="7" spans="1:15" s="40" customFormat="1" ht="12.75">
      <c r="A7" s="41">
        <v>4</v>
      </c>
      <c r="B7" s="66" t="s">
        <v>34</v>
      </c>
      <c r="C7" s="69" t="s">
        <v>58</v>
      </c>
      <c r="D7" s="31" t="s">
        <v>59</v>
      </c>
      <c r="E7" s="31" t="s">
        <v>223</v>
      </c>
      <c r="F7" s="64">
        <f>1!AB5</f>
        <v>143.55</v>
      </c>
      <c r="G7" s="42">
        <f>2!AB5</f>
        <v>132.68</v>
      </c>
      <c r="H7" s="42">
        <f>3!AB5</f>
        <v>161.43</v>
      </c>
      <c r="I7" s="42">
        <f>4!AB5</f>
        <v>127.07</v>
      </c>
      <c r="J7" s="87">
        <f>SUM(F7:I7)</f>
        <v>564.73</v>
      </c>
      <c r="K7" s="90">
        <f>RANK(J7,$J$6:$J$85)</f>
        <v>32</v>
      </c>
      <c r="M7" s="40" t="s">
        <v>199</v>
      </c>
      <c r="N7" s="40" t="s">
        <v>27</v>
      </c>
      <c r="O7" s="40" t="s">
        <v>98</v>
      </c>
    </row>
    <row r="8" spans="1:15" s="40" customFormat="1" ht="12.75">
      <c r="A8" s="41">
        <v>31</v>
      </c>
      <c r="B8" s="66" t="s">
        <v>34</v>
      </c>
      <c r="C8" s="69" t="s">
        <v>238</v>
      </c>
      <c r="D8" s="31" t="s">
        <v>231</v>
      </c>
      <c r="E8" s="31" t="s">
        <v>239</v>
      </c>
      <c r="F8" s="64">
        <f>1!AB6</f>
        <v>155.23</v>
      </c>
      <c r="G8" s="42">
        <f>2!AB6</f>
        <v>146.54</v>
      </c>
      <c r="H8" s="42">
        <f>3!AB6</f>
        <v>160.2</v>
      </c>
      <c r="I8" s="42">
        <f>4!AB6</f>
        <v>141.75</v>
      </c>
      <c r="J8" s="87">
        <f>SUM(F8:I8)</f>
        <v>603.72</v>
      </c>
      <c r="K8" s="90">
        <f>RANK(J8,$J$6:$J$85)</f>
        <v>13</v>
      </c>
      <c r="M8" s="12" t="s">
        <v>93</v>
      </c>
      <c r="N8" s="12" t="s">
        <v>94</v>
      </c>
      <c r="O8" s="12" t="s">
        <v>95</v>
      </c>
    </row>
    <row r="9" spans="1:15" s="40" customFormat="1" ht="12.75">
      <c r="A9" s="41">
        <v>32</v>
      </c>
      <c r="B9" s="66" t="s">
        <v>34</v>
      </c>
      <c r="C9" s="69" t="s">
        <v>240</v>
      </c>
      <c r="D9" s="31" t="s">
        <v>46</v>
      </c>
      <c r="E9" s="31" t="s">
        <v>239</v>
      </c>
      <c r="F9" s="64">
        <f>1!AB7</f>
        <v>160.13</v>
      </c>
      <c r="G9" s="42">
        <f>2!AB7</f>
        <v>133.6</v>
      </c>
      <c r="H9" s="42">
        <f>3!AB7</f>
        <v>161.78</v>
      </c>
      <c r="I9" s="42">
        <f>4!AB7</f>
        <v>117.50999999999999</v>
      </c>
      <c r="J9" s="87">
        <f>SUM(F9:I9)</f>
        <v>573.02</v>
      </c>
      <c r="K9" s="90">
        <f>RANK(J9,$J$6:$J$85)</f>
        <v>28</v>
      </c>
      <c r="M9" s="40" t="s">
        <v>200</v>
      </c>
      <c r="N9" s="40" t="s">
        <v>202</v>
      </c>
      <c r="O9" s="40" t="s">
        <v>203</v>
      </c>
    </row>
    <row r="10" spans="1:15" s="40" customFormat="1" ht="12.75">
      <c r="A10" s="41">
        <v>38</v>
      </c>
      <c r="B10" s="66" t="s">
        <v>34</v>
      </c>
      <c r="C10" s="69" t="s">
        <v>248</v>
      </c>
      <c r="D10" s="31" t="s">
        <v>27</v>
      </c>
      <c r="E10" s="31" t="s">
        <v>250</v>
      </c>
      <c r="F10" s="64">
        <f>1!AB8</f>
        <v>166.37</v>
      </c>
      <c r="G10" s="42">
        <f>2!AB8</f>
        <v>144.57</v>
      </c>
      <c r="H10" s="42">
        <f>3!AB8</f>
        <v>140.76</v>
      </c>
      <c r="I10" s="42">
        <f>4!AB8</f>
        <v>100.93</v>
      </c>
      <c r="J10" s="87">
        <f aca="true" t="shared" si="0" ref="J10:J73">SUM(F10:I10)</f>
        <v>552.63</v>
      </c>
      <c r="K10" s="90">
        <f aca="true" t="shared" si="1" ref="K10:K73">RANK(J10,$J$6:$J$85)</f>
        <v>43</v>
      </c>
      <c r="M10" s="40" t="s">
        <v>69</v>
      </c>
      <c r="N10" s="40" t="s">
        <v>10</v>
      </c>
      <c r="O10" s="40" t="s">
        <v>68</v>
      </c>
    </row>
    <row r="11" spans="1:15" s="40" customFormat="1" ht="12.75">
      <c r="A11" s="41">
        <v>55</v>
      </c>
      <c r="B11" s="66" t="s">
        <v>34</v>
      </c>
      <c r="C11" s="69" t="s">
        <v>258</v>
      </c>
      <c r="D11" s="31" t="s">
        <v>186</v>
      </c>
      <c r="E11" s="31" t="s">
        <v>226</v>
      </c>
      <c r="F11" s="64">
        <f>1!AB9</f>
        <v>157.99</v>
      </c>
      <c r="G11" s="42">
        <f>2!AB9</f>
        <v>128.07</v>
      </c>
      <c r="H11" s="42">
        <f>3!AB9</f>
        <v>166.82999999999998</v>
      </c>
      <c r="I11" s="42">
        <f>4!AB9</f>
        <v>141.84</v>
      </c>
      <c r="J11" s="87">
        <f t="shared" si="0"/>
        <v>594.73</v>
      </c>
      <c r="K11" s="90">
        <f t="shared" si="1"/>
        <v>19</v>
      </c>
      <c r="M11" s="12" t="s">
        <v>96</v>
      </c>
      <c r="N11" s="12" t="s">
        <v>25</v>
      </c>
      <c r="O11" s="12" t="s">
        <v>97</v>
      </c>
    </row>
    <row r="12" spans="1:15" s="40" customFormat="1" ht="12.75">
      <c r="A12" s="41">
        <v>21</v>
      </c>
      <c r="B12" s="66" t="s">
        <v>34</v>
      </c>
      <c r="C12" s="69" t="s">
        <v>72</v>
      </c>
      <c r="D12" s="31" t="s">
        <v>16</v>
      </c>
      <c r="E12" s="31" t="s">
        <v>221</v>
      </c>
      <c r="F12" s="64">
        <f>1!AB10</f>
        <v>165.14</v>
      </c>
      <c r="G12" s="42">
        <f>2!AB10</f>
        <v>140.79</v>
      </c>
      <c r="H12" s="42">
        <f>3!AB10</f>
        <v>162.99</v>
      </c>
      <c r="I12" s="42">
        <f>4!AB10</f>
        <v>132.3</v>
      </c>
      <c r="J12" s="87">
        <f t="shared" si="0"/>
        <v>601.22</v>
      </c>
      <c r="K12" s="90">
        <f t="shared" si="1"/>
        <v>15</v>
      </c>
      <c r="M12" s="40" t="s">
        <v>72</v>
      </c>
      <c r="N12" s="40" t="s">
        <v>16</v>
      </c>
      <c r="O12" s="40" t="s">
        <v>98</v>
      </c>
    </row>
    <row r="13" spans="1:15" s="40" customFormat="1" ht="12.75">
      <c r="A13" s="41">
        <v>46</v>
      </c>
      <c r="B13" s="66" t="s">
        <v>34</v>
      </c>
      <c r="C13" s="69" t="s">
        <v>53</v>
      </c>
      <c r="D13" s="31" t="s">
        <v>54</v>
      </c>
      <c r="E13" s="31" t="s">
        <v>226</v>
      </c>
      <c r="F13" s="64">
        <f>1!AB11</f>
        <v>156.63</v>
      </c>
      <c r="G13" s="42">
        <f>2!AB11</f>
        <v>130.95</v>
      </c>
      <c r="H13" s="42">
        <f>3!AB11</f>
        <v>155.6</v>
      </c>
      <c r="I13" s="42">
        <f>4!AB11</f>
        <v>123.45</v>
      </c>
      <c r="J13" s="87">
        <f t="shared" si="0"/>
        <v>566.63</v>
      </c>
      <c r="K13" s="90">
        <f t="shared" si="1"/>
        <v>31</v>
      </c>
      <c r="M13" s="12" t="s">
        <v>99</v>
      </c>
      <c r="N13" s="12" t="s">
        <v>100</v>
      </c>
      <c r="O13" s="12" t="s">
        <v>101</v>
      </c>
    </row>
    <row r="14" spans="1:15" s="40" customFormat="1" ht="12.75">
      <c r="A14" s="41">
        <v>58</v>
      </c>
      <c r="B14" s="66" t="s">
        <v>34</v>
      </c>
      <c r="C14" s="69" t="s">
        <v>259</v>
      </c>
      <c r="D14" s="31" t="s">
        <v>196</v>
      </c>
      <c r="E14" s="31"/>
      <c r="F14" s="64">
        <f>1!AB12</f>
        <v>142.6</v>
      </c>
      <c r="G14" s="42">
        <f>2!AB12</f>
        <v>137.79</v>
      </c>
      <c r="H14" s="42">
        <f>3!AB12</f>
        <v>148.01</v>
      </c>
      <c r="I14" s="42">
        <f>4!AB12</f>
        <v>133.26</v>
      </c>
      <c r="J14" s="87">
        <f t="shared" si="0"/>
        <v>561.66</v>
      </c>
      <c r="K14" s="90">
        <f t="shared" si="1"/>
        <v>34</v>
      </c>
      <c r="M14" s="40" t="s">
        <v>201</v>
      </c>
      <c r="N14" s="40" t="s">
        <v>204</v>
      </c>
      <c r="O14" s="40" t="s">
        <v>203</v>
      </c>
    </row>
    <row r="15" spans="1:15" s="40" customFormat="1" ht="12.75">
      <c r="A15" s="41">
        <v>63</v>
      </c>
      <c r="B15" s="66" t="s">
        <v>34</v>
      </c>
      <c r="C15" s="70" t="s">
        <v>19</v>
      </c>
      <c r="D15" s="32" t="s">
        <v>10</v>
      </c>
      <c r="E15" s="32" t="s">
        <v>221</v>
      </c>
      <c r="F15" s="64">
        <f>1!AB13</f>
        <v>155.45</v>
      </c>
      <c r="G15" s="42">
        <f>2!AB13</f>
        <v>134.16</v>
      </c>
      <c r="H15" s="42">
        <f>3!AB13</f>
        <v>148.7</v>
      </c>
      <c r="I15" s="42">
        <f>4!AB13</f>
        <v>119.53999999999999</v>
      </c>
      <c r="J15" s="87">
        <f t="shared" si="0"/>
        <v>557.85</v>
      </c>
      <c r="K15" s="90">
        <f t="shared" si="1"/>
        <v>38</v>
      </c>
      <c r="M15" s="12" t="s">
        <v>53</v>
      </c>
      <c r="N15" s="12" t="s">
        <v>54</v>
      </c>
      <c r="O15" s="12" t="s">
        <v>44</v>
      </c>
    </row>
    <row r="16" spans="1:15" s="40" customFormat="1" ht="12.75">
      <c r="A16" s="41">
        <v>52</v>
      </c>
      <c r="B16" s="66" t="s">
        <v>34</v>
      </c>
      <c r="C16" s="70" t="s">
        <v>32</v>
      </c>
      <c r="D16" s="32" t="s">
        <v>27</v>
      </c>
      <c r="E16" s="32" t="s">
        <v>75</v>
      </c>
      <c r="F16" s="64">
        <f>1!AB14</f>
        <v>168.65</v>
      </c>
      <c r="G16" s="42">
        <f>2!AB14</f>
        <v>140.27</v>
      </c>
      <c r="H16" s="42">
        <f>3!AB14</f>
        <v>165.74</v>
      </c>
      <c r="I16" s="42">
        <f>4!AB14</f>
        <v>144.39</v>
      </c>
      <c r="J16" s="87">
        <f t="shared" si="0"/>
        <v>619.05</v>
      </c>
      <c r="K16" s="90">
        <f t="shared" si="1"/>
        <v>7</v>
      </c>
      <c r="M16" s="40" t="s">
        <v>19</v>
      </c>
      <c r="N16" s="40" t="s">
        <v>10</v>
      </c>
      <c r="O16" s="40" t="s">
        <v>44</v>
      </c>
    </row>
    <row r="17" spans="1:15" s="40" customFormat="1" ht="12.75">
      <c r="A17" s="41">
        <v>29</v>
      </c>
      <c r="B17" s="66" t="s">
        <v>34</v>
      </c>
      <c r="C17" s="69" t="s">
        <v>108</v>
      </c>
      <c r="D17" s="31" t="s">
        <v>10</v>
      </c>
      <c r="E17" s="32" t="s">
        <v>109</v>
      </c>
      <c r="F17" s="64">
        <f>1!AB15</f>
        <v>169.02</v>
      </c>
      <c r="G17" s="42">
        <f>2!AB15</f>
        <v>149.62</v>
      </c>
      <c r="H17" s="42">
        <f>3!AB15</f>
        <v>166.35</v>
      </c>
      <c r="I17" s="42">
        <f>4!AB15</f>
        <v>108.26</v>
      </c>
      <c r="J17" s="87">
        <f t="shared" si="0"/>
        <v>593.25</v>
      </c>
      <c r="K17" s="90">
        <f t="shared" si="1"/>
        <v>21</v>
      </c>
      <c r="M17" s="40" t="s">
        <v>32</v>
      </c>
      <c r="N17" s="40" t="s">
        <v>27</v>
      </c>
      <c r="O17" s="40" t="s">
        <v>75</v>
      </c>
    </row>
    <row r="18" spans="1:15" s="40" customFormat="1" ht="12.75">
      <c r="A18" s="41">
        <v>15</v>
      </c>
      <c r="B18" s="66" t="s">
        <v>34</v>
      </c>
      <c r="C18" s="70" t="s">
        <v>112</v>
      </c>
      <c r="D18" s="32" t="s">
        <v>231</v>
      </c>
      <c r="E18" s="32" t="s">
        <v>226</v>
      </c>
      <c r="F18" s="64">
        <f>1!AB16</f>
        <v>164.07999999999998</v>
      </c>
      <c r="G18" s="42">
        <f>2!AB16</f>
        <v>152.85</v>
      </c>
      <c r="H18" s="42">
        <f>3!AB16</f>
        <v>151.79</v>
      </c>
      <c r="I18" s="42">
        <f>4!AB16</f>
        <v>142.06</v>
      </c>
      <c r="J18" s="87">
        <f t="shared" si="0"/>
        <v>610.78</v>
      </c>
      <c r="K18" s="90">
        <f t="shared" si="1"/>
        <v>9</v>
      </c>
      <c r="M18" s="40" t="s">
        <v>102</v>
      </c>
      <c r="N18" s="40" t="s">
        <v>10</v>
      </c>
      <c r="O18" s="40" t="s">
        <v>190</v>
      </c>
    </row>
    <row r="19" spans="1:15" s="40" customFormat="1" ht="12.75">
      <c r="A19" s="41">
        <v>64</v>
      </c>
      <c r="B19" s="66" t="s">
        <v>34</v>
      </c>
      <c r="C19" s="70" t="s">
        <v>260</v>
      </c>
      <c r="D19" s="32" t="s">
        <v>261</v>
      </c>
      <c r="E19" s="32" t="s">
        <v>140</v>
      </c>
      <c r="F19" s="64">
        <f>1!AB17</f>
        <v>157.97</v>
      </c>
      <c r="G19" s="42">
        <f>2!AB17</f>
        <v>127.16</v>
      </c>
      <c r="H19" s="42">
        <f>3!AB17</f>
        <v>150.97</v>
      </c>
      <c r="I19" s="42">
        <f>4!AB17</f>
        <v>128.28</v>
      </c>
      <c r="J19" s="87">
        <f t="shared" si="0"/>
        <v>564.38</v>
      </c>
      <c r="K19" s="90">
        <f t="shared" si="1"/>
        <v>33</v>
      </c>
      <c r="M19" s="40" t="s">
        <v>102</v>
      </c>
      <c r="N19" s="40" t="s">
        <v>10</v>
      </c>
      <c r="O19" s="40" t="s">
        <v>60</v>
      </c>
    </row>
    <row r="20" spans="1:15" s="40" customFormat="1" ht="12.75">
      <c r="A20" s="41">
        <v>9</v>
      </c>
      <c r="B20" s="66" t="s">
        <v>34</v>
      </c>
      <c r="C20" s="69" t="s">
        <v>114</v>
      </c>
      <c r="D20" s="31" t="s">
        <v>14</v>
      </c>
      <c r="E20" s="31" t="s">
        <v>226</v>
      </c>
      <c r="F20" s="64">
        <f>1!AB18</f>
        <v>164.82999999999998</v>
      </c>
      <c r="G20" s="42">
        <f>2!AB18</f>
        <v>137.77</v>
      </c>
      <c r="H20" s="42">
        <f>3!AB18</f>
        <v>160.1</v>
      </c>
      <c r="I20" s="42">
        <f>4!AB18</f>
        <v>130.97</v>
      </c>
      <c r="J20" s="87">
        <f t="shared" si="0"/>
        <v>593.6700000000001</v>
      </c>
      <c r="K20" s="90">
        <f t="shared" si="1"/>
        <v>20</v>
      </c>
      <c r="M20" s="12" t="s">
        <v>88</v>
      </c>
      <c r="N20" s="12" t="s">
        <v>103</v>
      </c>
      <c r="O20" s="12" t="s">
        <v>104</v>
      </c>
    </row>
    <row r="21" spans="1:15" s="40" customFormat="1" ht="12.75">
      <c r="A21" s="41">
        <v>8</v>
      </c>
      <c r="B21" s="66" t="s">
        <v>34</v>
      </c>
      <c r="C21" s="69" t="s">
        <v>56</v>
      </c>
      <c r="D21" s="31" t="s">
        <v>57</v>
      </c>
      <c r="E21" s="31" t="s">
        <v>227</v>
      </c>
      <c r="F21" s="64">
        <f>1!AB19</f>
        <v>155.87</v>
      </c>
      <c r="G21" s="42">
        <f>2!AB19</f>
        <v>113.74000000000001</v>
      </c>
      <c r="H21" s="42">
        <f>3!AB19</f>
        <v>157.17000000000002</v>
      </c>
      <c r="I21" s="42">
        <f>4!AB19</f>
        <v>130.29</v>
      </c>
      <c r="J21" s="87">
        <f t="shared" si="0"/>
        <v>557.07</v>
      </c>
      <c r="K21" s="90">
        <f t="shared" si="1"/>
        <v>41</v>
      </c>
      <c r="M21" s="40" t="s">
        <v>88</v>
      </c>
      <c r="N21" s="40" t="s">
        <v>28</v>
      </c>
      <c r="O21" s="40" t="s">
        <v>26</v>
      </c>
    </row>
    <row r="22" spans="1:15" s="40" customFormat="1" ht="12.75">
      <c r="A22" s="41">
        <v>7</v>
      </c>
      <c r="B22" s="66" t="s">
        <v>34</v>
      </c>
      <c r="C22" s="69" t="s">
        <v>64</v>
      </c>
      <c r="D22" s="31" t="s">
        <v>65</v>
      </c>
      <c r="E22" s="31" t="s">
        <v>227</v>
      </c>
      <c r="F22" s="64">
        <f>1!AB20</f>
        <v>140.04</v>
      </c>
      <c r="G22" s="42">
        <f>2!AB20</f>
        <v>102.50999999999999</v>
      </c>
      <c r="H22" s="42">
        <f>3!AB20</f>
        <v>118.85</v>
      </c>
      <c r="I22" s="42">
        <f>4!AB20</f>
        <v>113.86</v>
      </c>
      <c r="J22" s="87">
        <f t="shared" si="0"/>
        <v>475.26</v>
      </c>
      <c r="K22" s="90">
        <f t="shared" si="1"/>
        <v>59</v>
      </c>
      <c r="M22" s="12" t="s">
        <v>105</v>
      </c>
      <c r="N22" s="12" t="s">
        <v>16</v>
      </c>
      <c r="O22" s="12" t="s">
        <v>106</v>
      </c>
    </row>
    <row r="23" spans="1:15" s="40" customFormat="1" ht="12.75">
      <c r="A23" s="41">
        <v>44</v>
      </c>
      <c r="B23" s="66" t="s">
        <v>34</v>
      </c>
      <c r="C23" s="69" t="s">
        <v>122</v>
      </c>
      <c r="D23" s="31" t="s">
        <v>61</v>
      </c>
      <c r="E23" s="31" t="s">
        <v>75</v>
      </c>
      <c r="F23" s="64">
        <f>1!AB21</f>
        <v>163.77</v>
      </c>
      <c r="G23" s="42">
        <f>2!AB21</f>
        <v>139.26</v>
      </c>
      <c r="H23" s="42">
        <f>3!AB21</f>
        <v>170.23</v>
      </c>
      <c r="I23" s="42">
        <f>4!AB21</f>
        <v>130.32999999999998</v>
      </c>
      <c r="J23" s="87">
        <f t="shared" si="0"/>
        <v>603.5899999999999</v>
      </c>
      <c r="K23" s="90">
        <f t="shared" si="1"/>
        <v>14</v>
      </c>
      <c r="M23" s="12" t="s">
        <v>180</v>
      </c>
      <c r="N23" s="12" t="s">
        <v>9</v>
      </c>
      <c r="O23" s="12" t="s">
        <v>26</v>
      </c>
    </row>
    <row r="24" spans="1:15" s="40" customFormat="1" ht="12.75">
      <c r="A24" s="41">
        <v>54</v>
      </c>
      <c r="B24" s="66" t="s">
        <v>34</v>
      </c>
      <c r="C24" s="69" t="s">
        <v>168</v>
      </c>
      <c r="D24" s="31" t="s">
        <v>14</v>
      </c>
      <c r="E24" s="31" t="s">
        <v>227</v>
      </c>
      <c r="F24" s="64">
        <f>1!AB22</f>
        <v>161.05</v>
      </c>
      <c r="G24" s="42">
        <f>2!AB22</f>
        <v>142.9</v>
      </c>
      <c r="H24" s="42">
        <f>3!AB22</f>
        <v>165.38</v>
      </c>
      <c r="I24" s="42">
        <f>4!AB22</f>
        <v>128.59</v>
      </c>
      <c r="J24" s="87">
        <f t="shared" si="0"/>
        <v>597.9200000000001</v>
      </c>
      <c r="K24" s="90">
        <f t="shared" si="1"/>
        <v>17</v>
      </c>
      <c r="M24" s="40" t="s">
        <v>90</v>
      </c>
      <c r="N24" s="40" t="s">
        <v>91</v>
      </c>
      <c r="O24" s="40" t="s">
        <v>92</v>
      </c>
    </row>
    <row r="25" spans="1:15" s="40" customFormat="1" ht="12.75">
      <c r="A25" s="41">
        <v>24</v>
      </c>
      <c r="B25" s="66" t="s">
        <v>34</v>
      </c>
      <c r="C25" s="69" t="s">
        <v>236</v>
      </c>
      <c r="D25" s="31" t="s">
        <v>135</v>
      </c>
      <c r="E25" s="31" t="s">
        <v>226</v>
      </c>
      <c r="F25" s="64">
        <f>1!AB23</f>
        <v>162.19</v>
      </c>
      <c r="G25" s="42">
        <f>2!AB23</f>
        <v>136.3</v>
      </c>
      <c r="H25" s="42">
        <f>3!AB23</f>
        <v>170.86</v>
      </c>
      <c r="I25" s="42">
        <f>4!AB23</f>
        <v>129.81</v>
      </c>
      <c r="J25" s="87">
        <f t="shared" si="0"/>
        <v>599.1600000000001</v>
      </c>
      <c r="K25" s="90">
        <f t="shared" si="1"/>
        <v>16</v>
      </c>
      <c r="M25" s="40" t="s">
        <v>107</v>
      </c>
      <c r="N25" s="40" t="s">
        <v>15</v>
      </c>
      <c r="O25" s="40" t="s">
        <v>98</v>
      </c>
    </row>
    <row r="26" spans="1:15" s="40" customFormat="1" ht="12.75">
      <c r="A26" s="41">
        <v>2</v>
      </c>
      <c r="B26" s="66" t="s">
        <v>34</v>
      </c>
      <c r="C26" s="69" t="s">
        <v>207</v>
      </c>
      <c r="D26" s="31" t="s">
        <v>27</v>
      </c>
      <c r="E26" s="31" t="s">
        <v>221</v>
      </c>
      <c r="F26" s="64">
        <f>1!AB24</f>
        <v>161.12</v>
      </c>
      <c r="G26" s="42">
        <f>2!AB24</f>
        <v>146.49</v>
      </c>
      <c r="H26" s="42">
        <f>3!AB24</f>
        <v>169.49</v>
      </c>
      <c r="I26" s="42">
        <f>4!AB24</f>
        <v>127.15</v>
      </c>
      <c r="J26" s="87">
        <f t="shared" si="0"/>
        <v>604.25</v>
      </c>
      <c r="K26" s="90">
        <f t="shared" si="1"/>
        <v>12</v>
      </c>
      <c r="M26" s="40" t="s">
        <v>108</v>
      </c>
      <c r="N26" s="40" t="s">
        <v>10</v>
      </c>
      <c r="O26" s="40" t="s">
        <v>205</v>
      </c>
    </row>
    <row r="27" spans="1:15" s="40" customFormat="1" ht="12.75">
      <c r="A27" s="41">
        <v>23</v>
      </c>
      <c r="B27" s="66" t="s">
        <v>34</v>
      </c>
      <c r="C27" s="69" t="s">
        <v>234</v>
      </c>
      <c r="D27" s="31" t="s">
        <v>83</v>
      </c>
      <c r="E27" s="31" t="s">
        <v>235</v>
      </c>
      <c r="F27" s="64">
        <f>1!AB25</f>
        <v>163.39</v>
      </c>
      <c r="G27" s="42">
        <f>2!AB25</f>
        <v>138.41</v>
      </c>
      <c r="H27" s="42">
        <f>3!AB25</f>
        <v>160.41</v>
      </c>
      <c r="I27" s="42">
        <f>4!AB25</f>
        <v>145.36</v>
      </c>
      <c r="J27" s="87">
        <f t="shared" si="0"/>
        <v>607.5699999999999</v>
      </c>
      <c r="K27" s="90">
        <f t="shared" si="1"/>
        <v>11</v>
      </c>
      <c r="M27" s="12" t="s">
        <v>108</v>
      </c>
      <c r="N27" s="12" t="s">
        <v>10</v>
      </c>
      <c r="O27" s="12" t="s">
        <v>109</v>
      </c>
    </row>
    <row r="28" spans="1:15" s="40" customFormat="1" ht="12.75">
      <c r="A28" s="41">
        <v>1</v>
      </c>
      <c r="B28" s="66" t="s">
        <v>34</v>
      </c>
      <c r="C28" s="69" t="s">
        <v>220</v>
      </c>
      <c r="D28" s="31" t="s">
        <v>144</v>
      </c>
      <c r="E28" s="31" t="s">
        <v>109</v>
      </c>
      <c r="F28" s="64">
        <f>1!AB26</f>
        <v>166.9</v>
      </c>
      <c r="G28" s="42">
        <f>2!AB26</f>
        <v>151.86</v>
      </c>
      <c r="H28" s="42">
        <f>3!AB26</f>
        <v>172.9</v>
      </c>
      <c r="I28" s="42">
        <f>4!AB26</f>
        <v>142.9</v>
      </c>
      <c r="J28" s="87">
        <f t="shared" si="0"/>
        <v>634.56</v>
      </c>
      <c r="K28" s="90">
        <f t="shared" si="1"/>
        <v>2</v>
      </c>
      <c r="M28" s="40" t="s">
        <v>48</v>
      </c>
      <c r="N28" s="40" t="s">
        <v>9</v>
      </c>
      <c r="O28" s="40" t="s">
        <v>26</v>
      </c>
    </row>
    <row r="29" spans="1:15" s="40" customFormat="1" ht="12.75">
      <c r="A29" s="41">
        <v>6</v>
      </c>
      <c r="B29" s="66" t="s">
        <v>34</v>
      </c>
      <c r="C29" s="69" t="s">
        <v>225</v>
      </c>
      <c r="D29" s="31" t="s">
        <v>178</v>
      </c>
      <c r="E29" s="31" t="s">
        <v>226</v>
      </c>
      <c r="F29" s="64">
        <f>1!AB27</f>
        <v>128.18</v>
      </c>
      <c r="G29" s="42">
        <f>2!AB27</f>
        <v>90.92</v>
      </c>
      <c r="H29" s="42">
        <f>3!AB27</f>
        <v>117.28999999999999</v>
      </c>
      <c r="I29" s="42">
        <f>4!AB27</f>
        <v>108.83</v>
      </c>
      <c r="J29" s="87">
        <f t="shared" si="0"/>
        <v>445.21999999999997</v>
      </c>
      <c r="K29" s="90">
        <f t="shared" si="1"/>
        <v>60</v>
      </c>
      <c r="M29" s="12" t="s">
        <v>110</v>
      </c>
      <c r="N29" s="12" t="s">
        <v>111</v>
      </c>
      <c r="O29" s="12" t="s">
        <v>26</v>
      </c>
    </row>
    <row r="30" spans="1:15" s="40" customFormat="1" ht="12.75">
      <c r="A30" s="41">
        <v>16</v>
      </c>
      <c r="B30" s="66" t="s">
        <v>34</v>
      </c>
      <c r="C30" s="69" t="s">
        <v>182</v>
      </c>
      <c r="D30" s="31" t="s">
        <v>183</v>
      </c>
      <c r="E30" s="31" t="s">
        <v>226</v>
      </c>
      <c r="F30" s="64">
        <f>1!AB28</f>
        <v>166.88</v>
      </c>
      <c r="G30" s="42">
        <f>2!AB28</f>
        <v>139.17000000000002</v>
      </c>
      <c r="H30" s="42">
        <f>3!AB28</f>
        <v>170.27</v>
      </c>
      <c r="I30" s="42">
        <f>4!AB28</f>
        <v>140.37</v>
      </c>
      <c r="J30" s="87">
        <f t="shared" si="0"/>
        <v>616.69</v>
      </c>
      <c r="K30" s="90">
        <f t="shared" si="1"/>
        <v>8</v>
      </c>
      <c r="M30" s="40" t="s">
        <v>112</v>
      </c>
      <c r="N30" s="40" t="s">
        <v>196</v>
      </c>
      <c r="O30" s="40" t="s">
        <v>44</v>
      </c>
    </row>
    <row r="31" spans="1:15" s="40" customFormat="1" ht="12.75">
      <c r="A31" s="41">
        <v>11</v>
      </c>
      <c r="B31" s="66" t="s">
        <v>34</v>
      </c>
      <c r="C31" s="69" t="s">
        <v>39</v>
      </c>
      <c r="D31" s="31" t="s">
        <v>40</v>
      </c>
      <c r="E31" s="31" t="s">
        <v>221</v>
      </c>
      <c r="F31" s="64">
        <f>1!AB29</f>
        <v>0</v>
      </c>
      <c r="G31" s="42">
        <f>2!AB29</f>
        <v>0</v>
      </c>
      <c r="H31" s="42">
        <f>3!AB29</f>
        <v>0</v>
      </c>
      <c r="I31" s="42">
        <f>4!AB29</f>
        <v>0</v>
      </c>
      <c r="J31" s="87">
        <f t="shared" si="0"/>
        <v>0</v>
      </c>
      <c r="K31" s="90">
        <f t="shared" si="1"/>
        <v>65</v>
      </c>
      <c r="M31" s="12" t="s">
        <v>112</v>
      </c>
      <c r="N31" s="12" t="s">
        <v>113</v>
      </c>
      <c r="O31" s="12" t="s">
        <v>60</v>
      </c>
    </row>
    <row r="32" spans="1:15" s="40" customFormat="1" ht="12.75">
      <c r="A32" s="41">
        <v>14</v>
      </c>
      <c r="B32" s="66" t="s">
        <v>34</v>
      </c>
      <c r="C32" s="69" t="s">
        <v>230</v>
      </c>
      <c r="D32" s="31" t="s">
        <v>158</v>
      </c>
      <c r="E32" s="31"/>
      <c r="F32" s="64">
        <f>1!AB30</f>
        <v>145.49</v>
      </c>
      <c r="G32" s="42">
        <f>2!AB30</f>
        <v>112.36</v>
      </c>
      <c r="H32" s="42">
        <f>3!AB30</f>
        <v>126.87</v>
      </c>
      <c r="I32" s="42">
        <f>4!AB30</f>
        <v>122.89</v>
      </c>
      <c r="J32" s="87">
        <f t="shared" si="0"/>
        <v>507.61</v>
      </c>
      <c r="K32" s="90">
        <f t="shared" si="1"/>
        <v>54</v>
      </c>
      <c r="M32" s="40" t="s">
        <v>114</v>
      </c>
      <c r="N32" s="40" t="s">
        <v>14</v>
      </c>
      <c r="O32" s="40" t="s">
        <v>44</v>
      </c>
    </row>
    <row r="33" spans="1:15" s="40" customFormat="1" ht="12.75">
      <c r="A33" s="41">
        <v>17</v>
      </c>
      <c r="B33" s="66" t="s">
        <v>34</v>
      </c>
      <c r="C33" s="69" t="s">
        <v>232</v>
      </c>
      <c r="D33" s="31" t="s">
        <v>31</v>
      </c>
      <c r="E33" s="31" t="s">
        <v>75</v>
      </c>
      <c r="F33" s="64">
        <f>1!AB31</f>
        <v>169.76</v>
      </c>
      <c r="G33" s="42">
        <f>2!AB31</f>
        <v>149.61</v>
      </c>
      <c r="H33" s="42">
        <f>3!AB31</f>
        <v>163.29</v>
      </c>
      <c r="I33" s="42">
        <f>4!AB31</f>
        <v>125.81</v>
      </c>
      <c r="J33" s="87">
        <f t="shared" si="0"/>
        <v>608.47</v>
      </c>
      <c r="K33" s="90">
        <f t="shared" si="1"/>
        <v>10</v>
      </c>
      <c r="M33" s="40" t="s">
        <v>13</v>
      </c>
      <c r="N33" s="40" t="s">
        <v>14</v>
      </c>
      <c r="O33" s="40" t="s">
        <v>26</v>
      </c>
    </row>
    <row r="34" spans="1:15" s="40" customFormat="1" ht="12.75">
      <c r="A34" s="41">
        <v>33</v>
      </c>
      <c r="B34" s="66" t="s">
        <v>34</v>
      </c>
      <c r="C34" s="69" t="s">
        <v>241</v>
      </c>
      <c r="D34" s="31" t="s">
        <v>61</v>
      </c>
      <c r="E34" s="31" t="s">
        <v>239</v>
      </c>
      <c r="F34" s="64">
        <f>1!AB32</f>
        <v>145.53</v>
      </c>
      <c r="G34" s="42">
        <f>2!AB32</f>
        <v>127.58</v>
      </c>
      <c r="H34" s="42">
        <f>3!AB32</f>
        <v>150.47</v>
      </c>
      <c r="I34" s="42">
        <f>4!AB32</f>
        <v>119.2</v>
      </c>
      <c r="J34" s="87">
        <f t="shared" si="0"/>
        <v>542.7800000000001</v>
      </c>
      <c r="K34" s="90">
        <f t="shared" si="1"/>
        <v>47</v>
      </c>
      <c r="M34" s="12" t="s">
        <v>13</v>
      </c>
      <c r="N34" s="12" t="s">
        <v>17</v>
      </c>
      <c r="O34" s="12" t="s">
        <v>115</v>
      </c>
    </row>
    <row r="35" spans="1:15" s="40" customFormat="1" ht="12.75">
      <c r="A35" s="41">
        <v>36</v>
      </c>
      <c r="B35" s="66" t="s">
        <v>34</v>
      </c>
      <c r="C35" s="69" t="s">
        <v>245</v>
      </c>
      <c r="D35" s="31" t="s">
        <v>246</v>
      </c>
      <c r="E35" s="31"/>
      <c r="F35" s="64">
        <f>1!AB33</f>
        <v>152.53</v>
      </c>
      <c r="G35" s="42">
        <f>2!AB33</f>
        <v>97.6</v>
      </c>
      <c r="H35" s="42">
        <f>3!AB33</f>
        <v>140.99</v>
      </c>
      <c r="I35" s="42">
        <f>4!AB33</f>
        <v>90.02</v>
      </c>
      <c r="J35" s="87">
        <f t="shared" si="0"/>
        <v>481.14</v>
      </c>
      <c r="K35" s="90">
        <f t="shared" si="1"/>
        <v>57</v>
      </c>
      <c r="M35" s="12" t="s">
        <v>56</v>
      </c>
      <c r="N35" s="12" t="s">
        <v>57</v>
      </c>
      <c r="O35" s="12" t="s">
        <v>18</v>
      </c>
    </row>
    <row r="36" spans="1:15" s="40" customFormat="1" ht="12.75">
      <c r="A36" s="41">
        <v>13</v>
      </c>
      <c r="B36" s="66" t="s">
        <v>34</v>
      </c>
      <c r="C36" s="69" t="s">
        <v>229</v>
      </c>
      <c r="D36" s="31" t="s">
        <v>25</v>
      </c>
      <c r="E36" s="31" t="s">
        <v>223</v>
      </c>
      <c r="F36" s="64">
        <f>1!AB34</f>
        <v>123.91</v>
      </c>
      <c r="G36" s="42">
        <f>2!AB34</f>
        <v>114.93</v>
      </c>
      <c r="H36" s="42">
        <f>3!AB34</f>
        <v>143.86</v>
      </c>
      <c r="I36" s="42">
        <f>4!AB34</f>
        <v>122.1</v>
      </c>
      <c r="J36" s="87">
        <f t="shared" si="0"/>
        <v>504.80000000000007</v>
      </c>
      <c r="K36" s="90">
        <f t="shared" si="1"/>
        <v>55</v>
      </c>
      <c r="M36" s="40" t="s">
        <v>49</v>
      </c>
      <c r="N36" s="40" t="s">
        <v>15</v>
      </c>
      <c r="O36" s="40" t="s">
        <v>187</v>
      </c>
    </row>
    <row r="37" spans="1:15" s="40" customFormat="1" ht="12.75">
      <c r="A37" s="41">
        <v>61</v>
      </c>
      <c r="B37" s="66" t="s">
        <v>34</v>
      </c>
      <c r="C37" s="69" t="s">
        <v>45</v>
      </c>
      <c r="D37" s="31" t="s">
        <v>46</v>
      </c>
      <c r="E37" s="31" t="s">
        <v>221</v>
      </c>
      <c r="F37" s="64">
        <f>1!AB35</f>
        <v>165</v>
      </c>
      <c r="G37" s="42">
        <f>2!AB35</f>
        <v>138.96</v>
      </c>
      <c r="H37" s="42">
        <f>3!AB35</f>
        <v>148.88</v>
      </c>
      <c r="I37" s="42">
        <f>4!AB35</f>
        <v>128.25</v>
      </c>
      <c r="J37" s="87">
        <f t="shared" si="0"/>
        <v>581.09</v>
      </c>
      <c r="K37" s="90">
        <f t="shared" si="1"/>
        <v>26</v>
      </c>
      <c r="M37" s="40" t="s">
        <v>49</v>
      </c>
      <c r="N37" s="40" t="s">
        <v>15</v>
      </c>
      <c r="O37" s="40" t="s">
        <v>78</v>
      </c>
    </row>
    <row r="38" spans="1:15" s="40" customFormat="1" ht="12.75">
      <c r="A38" s="41">
        <v>47</v>
      </c>
      <c r="B38" s="66" t="s">
        <v>34</v>
      </c>
      <c r="C38" s="69" t="s">
        <v>256</v>
      </c>
      <c r="D38" s="31" t="s">
        <v>178</v>
      </c>
      <c r="E38" s="31" t="s">
        <v>233</v>
      </c>
      <c r="F38" s="64">
        <f>1!AB36</f>
        <v>139.94</v>
      </c>
      <c r="G38" s="42">
        <f>2!AB36</f>
        <v>72.84</v>
      </c>
      <c r="H38" s="42">
        <f>3!AB36</f>
        <v>121.8</v>
      </c>
      <c r="I38" s="42">
        <f>4!AB36</f>
        <v>78.93</v>
      </c>
      <c r="J38" s="87">
        <f t="shared" si="0"/>
        <v>413.51</v>
      </c>
      <c r="K38" s="90">
        <f t="shared" si="1"/>
        <v>63</v>
      </c>
      <c r="M38" s="12" t="s">
        <v>116</v>
      </c>
      <c r="N38" s="12" t="s">
        <v>15</v>
      </c>
      <c r="O38" s="12" t="s">
        <v>78</v>
      </c>
    </row>
    <row r="39" spans="1:15" s="40" customFormat="1" ht="12.75">
      <c r="A39" s="41">
        <v>35</v>
      </c>
      <c r="B39" s="66" t="s">
        <v>34</v>
      </c>
      <c r="C39" s="69" t="s">
        <v>244</v>
      </c>
      <c r="D39" s="31" t="s">
        <v>10</v>
      </c>
      <c r="E39" s="31" t="s">
        <v>101</v>
      </c>
      <c r="F39" s="64">
        <f>1!AB37</f>
        <v>138.98</v>
      </c>
      <c r="G39" s="42">
        <f>2!AB37</f>
        <v>97.94</v>
      </c>
      <c r="H39" s="42">
        <f>3!AB37</f>
        <v>140.66</v>
      </c>
      <c r="I39" s="42">
        <f>4!AB37</f>
        <v>107.64</v>
      </c>
      <c r="J39" s="87">
        <f t="shared" si="0"/>
        <v>485.21999999999997</v>
      </c>
      <c r="K39" s="90">
        <f t="shared" si="1"/>
        <v>56</v>
      </c>
      <c r="M39" s="12" t="s">
        <v>117</v>
      </c>
      <c r="N39" s="12" t="s">
        <v>118</v>
      </c>
      <c r="O39" s="12" t="s">
        <v>101</v>
      </c>
    </row>
    <row r="40" spans="1:15" s="40" customFormat="1" ht="12.75">
      <c r="A40" s="41">
        <v>37</v>
      </c>
      <c r="B40" s="66" t="s">
        <v>34</v>
      </c>
      <c r="C40" s="69" t="s">
        <v>247</v>
      </c>
      <c r="D40" s="31" t="s">
        <v>186</v>
      </c>
      <c r="E40" s="31"/>
      <c r="F40" s="64">
        <f>1!AB38</f>
        <v>119.36</v>
      </c>
      <c r="G40" s="42">
        <f>2!AB38</f>
        <v>126.74</v>
      </c>
      <c r="H40" s="42">
        <f>3!AB38</f>
        <v>141.45</v>
      </c>
      <c r="I40" s="42">
        <f>4!AB38</f>
        <v>142.74</v>
      </c>
      <c r="J40" s="87">
        <f t="shared" si="0"/>
        <v>530.29</v>
      </c>
      <c r="K40" s="90">
        <f t="shared" si="1"/>
        <v>52</v>
      </c>
      <c r="M40" s="40" t="s">
        <v>64</v>
      </c>
      <c r="N40" s="40" t="s">
        <v>65</v>
      </c>
      <c r="O40" s="40" t="s">
        <v>18</v>
      </c>
    </row>
    <row r="41" spans="1:15" s="40" customFormat="1" ht="12.75">
      <c r="A41" s="41">
        <v>59</v>
      </c>
      <c r="B41" s="66" t="s">
        <v>34</v>
      </c>
      <c r="C41" s="69" t="s">
        <v>38</v>
      </c>
      <c r="D41" s="31" t="s">
        <v>10</v>
      </c>
      <c r="E41" s="31" t="s">
        <v>233</v>
      </c>
      <c r="F41" s="64">
        <f>1!AB39</f>
        <v>166.77</v>
      </c>
      <c r="G41" s="42">
        <f>2!AB39</f>
        <v>148.79</v>
      </c>
      <c r="H41" s="42">
        <f>3!AB39</f>
        <v>168.35</v>
      </c>
      <c r="I41" s="42">
        <f>4!AB39</f>
        <v>145.24</v>
      </c>
      <c r="J41" s="87">
        <f t="shared" si="0"/>
        <v>629.15</v>
      </c>
      <c r="K41" s="90">
        <f t="shared" si="1"/>
        <v>3</v>
      </c>
      <c r="M41" s="12" t="s">
        <v>119</v>
      </c>
      <c r="N41" s="12" t="s">
        <v>120</v>
      </c>
      <c r="O41" s="12" t="s">
        <v>18</v>
      </c>
    </row>
    <row r="42" spans="1:15" s="40" customFormat="1" ht="12.75">
      <c r="A42" s="41">
        <v>48</v>
      </c>
      <c r="B42" s="66" t="s">
        <v>34</v>
      </c>
      <c r="C42" s="69" t="s">
        <v>143</v>
      </c>
      <c r="D42" s="31" t="s">
        <v>15</v>
      </c>
      <c r="E42" s="31" t="s">
        <v>140</v>
      </c>
      <c r="F42" s="64">
        <f>1!AB40</f>
        <v>124.62</v>
      </c>
      <c r="G42" s="42">
        <f>2!AB40</f>
        <v>71.00999999999999</v>
      </c>
      <c r="H42" s="42">
        <f>3!AB40</f>
        <v>122.18</v>
      </c>
      <c r="I42" s="42">
        <f>4!AB40</f>
        <v>126.66</v>
      </c>
      <c r="J42" s="87">
        <f t="shared" si="0"/>
        <v>444.47</v>
      </c>
      <c r="K42" s="90">
        <f t="shared" si="1"/>
        <v>61</v>
      </c>
      <c r="M42" s="12" t="s">
        <v>119</v>
      </c>
      <c r="N42" s="12" t="s">
        <v>121</v>
      </c>
      <c r="O42" s="12" t="s">
        <v>18</v>
      </c>
    </row>
    <row r="43" spans="1:15" s="40" customFormat="1" ht="12.75">
      <c r="A43" s="41">
        <v>50</v>
      </c>
      <c r="B43" s="66" t="s">
        <v>34</v>
      </c>
      <c r="C43" s="69" t="s">
        <v>143</v>
      </c>
      <c r="D43" s="31" t="s">
        <v>144</v>
      </c>
      <c r="E43" s="31" t="s">
        <v>140</v>
      </c>
      <c r="F43" s="64">
        <f>1!AB41</f>
        <v>158.07</v>
      </c>
      <c r="G43" s="42">
        <f>2!AB41</f>
        <v>136.32</v>
      </c>
      <c r="H43" s="42">
        <f>3!AB41</f>
        <v>166.53</v>
      </c>
      <c r="I43" s="42">
        <f>4!AB41</f>
        <v>136.71</v>
      </c>
      <c r="J43" s="87">
        <f t="shared" si="0"/>
        <v>597.63</v>
      </c>
      <c r="K43" s="90">
        <f t="shared" si="1"/>
        <v>18</v>
      </c>
      <c r="M43" s="40" t="s">
        <v>122</v>
      </c>
      <c r="N43" s="40" t="s">
        <v>61</v>
      </c>
      <c r="O43" s="40" t="s">
        <v>97</v>
      </c>
    </row>
    <row r="44" spans="1:15" s="40" customFormat="1" ht="12.75">
      <c r="A44" s="41">
        <v>49</v>
      </c>
      <c r="B44" s="66" t="s">
        <v>34</v>
      </c>
      <c r="C44" s="69" t="s">
        <v>257</v>
      </c>
      <c r="D44" s="31" t="s">
        <v>176</v>
      </c>
      <c r="E44" s="31" t="s">
        <v>140</v>
      </c>
      <c r="F44" s="64">
        <f>1!AB42</f>
        <v>135.78</v>
      </c>
      <c r="G44" s="42">
        <f>2!AB42</f>
        <v>87.4</v>
      </c>
      <c r="H44" s="42">
        <f>3!AB42</f>
        <v>110.85</v>
      </c>
      <c r="I44" s="42">
        <f>4!AB42</f>
        <v>105.31</v>
      </c>
      <c r="J44" s="87">
        <f t="shared" si="0"/>
        <v>439.34</v>
      </c>
      <c r="K44" s="90">
        <f t="shared" si="1"/>
        <v>62</v>
      </c>
      <c r="M44" s="40" t="s">
        <v>177</v>
      </c>
      <c r="N44" s="40" t="s">
        <v>178</v>
      </c>
      <c r="O44" s="40" t="s">
        <v>179</v>
      </c>
    </row>
    <row r="45" spans="1:15" s="40" customFormat="1" ht="12.75">
      <c r="A45" s="41">
        <v>10</v>
      </c>
      <c r="B45" s="66" t="s">
        <v>34</v>
      </c>
      <c r="C45" s="99" t="s">
        <v>228</v>
      </c>
      <c r="D45" s="100" t="s">
        <v>59</v>
      </c>
      <c r="E45" s="100" t="s">
        <v>221</v>
      </c>
      <c r="F45" s="64">
        <f>1!AB43</f>
        <v>166.77</v>
      </c>
      <c r="G45" s="42">
        <f>2!AB43</f>
        <v>139.89</v>
      </c>
      <c r="H45" s="42">
        <f>3!AB43</f>
        <v>171.6</v>
      </c>
      <c r="I45" s="42">
        <f>4!AB43</f>
        <v>142.46</v>
      </c>
      <c r="J45" s="87">
        <f t="shared" si="0"/>
        <v>620.72</v>
      </c>
      <c r="K45" s="90">
        <f t="shared" si="1"/>
        <v>5</v>
      </c>
      <c r="M45" s="40" t="s">
        <v>188</v>
      </c>
      <c r="N45" s="40" t="s">
        <v>25</v>
      </c>
      <c r="O45" s="40" t="s">
        <v>26</v>
      </c>
    </row>
    <row r="46" spans="1:15" s="40" customFormat="1" ht="12.75">
      <c r="A46" s="41">
        <v>40</v>
      </c>
      <c r="B46" s="66" t="s">
        <v>34</v>
      </c>
      <c r="C46" s="69" t="s">
        <v>252</v>
      </c>
      <c r="D46" s="31" t="s">
        <v>135</v>
      </c>
      <c r="E46" s="31" t="s">
        <v>250</v>
      </c>
      <c r="F46" s="64">
        <f>1!AB44</f>
        <v>172.47</v>
      </c>
      <c r="G46" s="42">
        <f>2!AB44</f>
        <v>156.82999999999998</v>
      </c>
      <c r="H46" s="42">
        <f>3!AB44</f>
        <v>172.93</v>
      </c>
      <c r="I46" s="42">
        <f>4!AB44</f>
        <v>141.28</v>
      </c>
      <c r="J46" s="87">
        <f t="shared" si="0"/>
        <v>643.51</v>
      </c>
      <c r="K46" s="90">
        <f t="shared" si="1"/>
        <v>1</v>
      </c>
      <c r="M46" s="40" t="s">
        <v>167</v>
      </c>
      <c r="N46" s="40" t="s">
        <v>17</v>
      </c>
      <c r="O46" s="40" t="s">
        <v>26</v>
      </c>
    </row>
    <row r="47" spans="1:15" s="40" customFormat="1" ht="12.75">
      <c r="A47" s="41">
        <v>42</v>
      </c>
      <c r="B47" s="66" t="s">
        <v>34</v>
      </c>
      <c r="C47" s="69" t="s">
        <v>253</v>
      </c>
      <c r="D47" s="31" t="s">
        <v>91</v>
      </c>
      <c r="E47" s="31" t="s">
        <v>227</v>
      </c>
      <c r="F47" s="64">
        <f>1!AB45</f>
        <v>168.13</v>
      </c>
      <c r="G47" s="42">
        <f>2!AB45</f>
        <v>140.29</v>
      </c>
      <c r="H47" s="42">
        <f>3!AB45</f>
        <v>172.05</v>
      </c>
      <c r="I47" s="42">
        <f>4!AB45</f>
        <v>140.1</v>
      </c>
      <c r="J47" s="87">
        <f t="shared" si="0"/>
        <v>620.5699999999999</v>
      </c>
      <c r="K47" s="90">
        <f t="shared" si="1"/>
        <v>6</v>
      </c>
      <c r="M47" s="12" t="s">
        <v>175</v>
      </c>
      <c r="N47" s="12" t="s">
        <v>176</v>
      </c>
      <c r="O47" s="12" t="s">
        <v>26</v>
      </c>
    </row>
    <row r="48" spans="1:15" s="40" customFormat="1" ht="12.75">
      <c r="A48" s="41">
        <v>25</v>
      </c>
      <c r="B48" s="66" t="s">
        <v>34</v>
      </c>
      <c r="C48" s="69" t="s">
        <v>77</v>
      </c>
      <c r="D48" s="31" t="s">
        <v>237</v>
      </c>
      <c r="E48" s="31" t="s">
        <v>226</v>
      </c>
      <c r="F48" s="64">
        <f>1!AB46</f>
        <v>165.86</v>
      </c>
      <c r="G48" s="42">
        <f>2!AB46</f>
        <v>136.55</v>
      </c>
      <c r="H48" s="42">
        <f>3!AB46</f>
        <v>157.28</v>
      </c>
      <c r="I48" s="42">
        <f>4!AB46</f>
        <v>128.06</v>
      </c>
      <c r="J48" s="87">
        <f t="shared" si="0"/>
        <v>587.75</v>
      </c>
      <c r="K48" s="90">
        <f t="shared" si="1"/>
        <v>22</v>
      </c>
      <c r="M48" s="40" t="s">
        <v>166</v>
      </c>
      <c r="N48" s="40" t="s">
        <v>15</v>
      </c>
      <c r="O48" s="40" t="s">
        <v>26</v>
      </c>
    </row>
    <row r="49" spans="1:15" s="40" customFormat="1" ht="12.75">
      <c r="A49" s="41">
        <v>27</v>
      </c>
      <c r="B49" s="66" t="s">
        <v>34</v>
      </c>
      <c r="C49" s="69" t="s">
        <v>82</v>
      </c>
      <c r="D49" s="31" t="s">
        <v>83</v>
      </c>
      <c r="E49" s="31" t="s">
        <v>226</v>
      </c>
      <c r="F49" s="64">
        <f>1!AB47</f>
        <v>160.03</v>
      </c>
      <c r="G49" s="42">
        <f>2!AB47</f>
        <v>136.73</v>
      </c>
      <c r="H49" s="42">
        <f>3!AB47</f>
        <v>151.57999999999998</v>
      </c>
      <c r="I49" s="42">
        <f>4!AB47</f>
        <v>134.25</v>
      </c>
      <c r="J49" s="87">
        <f t="shared" si="0"/>
        <v>582.5899999999999</v>
      </c>
      <c r="K49" s="90">
        <f t="shared" si="1"/>
        <v>25</v>
      </c>
      <c r="M49" s="40" t="s">
        <v>206</v>
      </c>
      <c r="N49" s="40" t="s">
        <v>27</v>
      </c>
      <c r="O49" s="40" t="s">
        <v>98</v>
      </c>
    </row>
    <row r="50" spans="1:15" s="40" customFormat="1" ht="12.75">
      <c r="A50" s="41">
        <v>39</v>
      </c>
      <c r="B50" s="66" t="s">
        <v>34</v>
      </c>
      <c r="C50" s="69" t="s">
        <v>249</v>
      </c>
      <c r="D50" s="31" t="s">
        <v>10</v>
      </c>
      <c r="E50" s="31" t="s">
        <v>251</v>
      </c>
      <c r="F50" s="64">
        <f>1!AB48</f>
        <v>151.88</v>
      </c>
      <c r="G50" s="42">
        <f>2!AB48</f>
        <v>124.86</v>
      </c>
      <c r="H50" s="42">
        <f>3!AB48</f>
        <v>158.15</v>
      </c>
      <c r="I50" s="42">
        <f>4!AB48</f>
        <v>122.95</v>
      </c>
      <c r="J50" s="87">
        <f t="shared" si="0"/>
        <v>557.84</v>
      </c>
      <c r="K50" s="90">
        <f t="shared" si="1"/>
        <v>39</v>
      </c>
      <c r="M50" s="40" t="s">
        <v>168</v>
      </c>
      <c r="N50" s="40" t="s">
        <v>14</v>
      </c>
      <c r="O50" s="40" t="s">
        <v>18</v>
      </c>
    </row>
    <row r="51" spans="1:15" s="40" customFormat="1" ht="12.75">
      <c r="A51" s="41">
        <v>28</v>
      </c>
      <c r="B51" s="66" t="s">
        <v>34</v>
      </c>
      <c r="C51" s="69" t="s">
        <v>52</v>
      </c>
      <c r="D51" s="31" t="s">
        <v>9</v>
      </c>
      <c r="E51" s="31" t="s">
        <v>226</v>
      </c>
      <c r="F51" s="64">
        <f>1!AB49</f>
        <v>160.07999999999998</v>
      </c>
      <c r="G51" s="42">
        <f>2!AB49</f>
        <v>121.6</v>
      </c>
      <c r="H51" s="42">
        <f>3!AB49</f>
        <v>167.92000000000002</v>
      </c>
      <c r="I51" s="42">
        <f>4!AB49</f>
        <v>136.82999999999998</v>
      </c>
      <c r="J51" s="87">
        <f t="shared" si="0"/>
        <v>586.43</v>
      </c>
      <c r="K51" s="90">
        <f t="shared" si="1"/>
        <v>23</v>
      </c>
      <c r="M51" s="40" t="s">
        <v>207</v>
      </c>
      <c r="N51" s="40" t="s">
        <v>27</v>
      </c>
      <c r="O51" s="40" t="s">
        <v>98</v>
      </c>
    </row>
    <row r="52" spans="1:15" s="40" customFormat="1" ht="12.75">
      <c r="A52" s="41">
        <v>43</v>
      </c>
      <c r="B52" s="66" t="s">
        <v>34</v>
      </c>
      <c r="C52" s="69" t="s">
        <v>254</v>
      </c>
      <c r="D52" s="31" t="s">
        <v>255</v>
      </c>
      <c r="E52" s="31"/>
      <c r="F52" s="64">
        <f>1!AB50</f>
        <v>151.75</v>
      </c>
      <c r="G52" s="42">
        <f>2!AB50</f>
        <v>69.43</v>
      </c>
      <c r="H52" s="42">
        <f>3!AB50</f>
        <v>141.93</v>
      </c>
      <c r="I52" s="42">
        <f>4!AB50</f>
        <v>112.65</v>
      </c>
      <c r="J52" s="87">
        <f t="shared" si="0"/>
        <v>475.76</v>
      </c>
      <c r="K52" s="90">
        <f t="shared" si="1"/>
        <v>58</v>
      </c>
      <c r="M52" s="40" t="s">
        <v>191</v>
      </c>
      <c r="N52" s="40" t="s">
        <v>178</v>
      </c>
      <c r="O52" s="40" t="s">
        <v>208</v>
      </c>
    </row>
    <row r="53" spans="1:15" s="40" customFormat="1" ht="12.75">
      <c r="A53" s="41">
        <v>56</v>
      </c>
      <c r="B53" s="66" t="s">
        <v>34</v>
      </c>
      <c r="C53" s="69" t="s">
        <v>76</v>
      </c>
      <c r="D53" s="31" t="s">
        <v>15</v>
      </c>
      <c r="E53" s="31" t="s">
        <v>75</v>
      </c>
      <c r="F53" s="64">
        <f>1!AB51</f>
        <v>147.42000000000002</v>
      </c>
      <c r="G53" s="42">
        <f>2!AB51</f>
        <v>139.93</v>
      </c>
      <c r="H53" s="42">
        <f>3!AB51</f>
        <v>148.25</v>
      </c>
      <c r="I53" s="42">
        <f>4!AB51</f>
        <v>103.77</v>
      </c>
      <c r="J53" s="87">
        <f t="shared" si="0"/>
        <v>539.37</v>
      </c>
      <c r="K53" s="90">
        <f t="shared" si="1"/>
        <v>49</v>
      </c>
      <c r="M53" s="40" t="s">
        <v>193</v>
      </c>
      <c r="N53" s="40" t="s">
        <v>25</v>
      </c>
      <c r="O53" s="40" t="s">
        <v>194</v>
      </c>
    </row>
    <row r="54" spans="1:15" s="40" customFormat="1" ht="12.75">
      <c r="A54" s="41">
        <v>19</v>
      </c>
      <c r="B54" s="66" t="s">
        <v>34</v>
      </c>
      <c r="C54" s="69" t="s">
        <v>11</v>
      </c>
      <c r="D54" s="31" t="s">
        <v>12</v>
      </c>
      <c r="E54" s="31" t="s">
        <v>233</v>
      </c>
      <c r="F54" s="64">
        <f>1!AB52</f>
        <v>152.14</v>
      </c>
      <c r="G54" s="42">
        <f>2!AB52</f>
        <v>132.24</v>
      </c>
      <c r="H54" s="42">
        <f>3!AB52</f>
        <v>153.27</v>
      </c>
      <c r="I54" s="42">
        <f>4!AB52</f>
        <v>131.79</v>
      </c>
      <c r="J54" s="87">
        <f t="shared" si="0"/>
        <v>569.4399999999999</v>
      </c>
      <c r="K54" s="90">
        <f t="shared" si="1"/>
        <v>29</v>
      </c>
      <c r="M54" s="40" t="s">
        <v>195</v>
      </c>
      <c r="N54" s="40" t="s">
        <v>83</v>
      </c>
      <c r="O54" s="40" t="s">
        <v>98</v>
      </c>
    </row>
    <row r="55" spans="1:15" s="40" customFormat="1" ht="12.75">
      <c r="A55" s="41">
        <v>20</v>
      </c>
      <c r="B55" s="66" t="s">
        <v>34</v>
      </c>
      <c r="C55" s="99" t="s">
        <v>35</v>
      </c>
      <c r="D55" s="100" t="s">
        <v>36</v>
      </c>
      <c r="E55" s="100" t="s">
        <v>233</v>
      </c>
      <c r="F55" s="64">
        <f>1!AB53</f>
        <v>143.2</v>
      </c>
      <c r="G55" s="42">
        <f>2!AB53</f>
        <v>132.06</v>
      </c>
      <c r="H55" s="42">
        <f>3!AB53</f>
        <v>151.37</v>
      </c>
      <c r="I55" s="42">
        <f>4!AB53</f>
        <v>119.84</v>
      </c>
      <c r="J55" s="87">
        <f t="shared" si="0"/>
        <v>546.47</v>
      </c>
      <c r="K55" s="90">
        <f t="shared" si="1"/>
        <v>46</v>
      </c>
      <c r="M55" s="40" t="s">
        <v>89</v>
      </c>
      <c r="N55" s="40" t="s">
        <v>83</v>
      </c>
      <c r="O55" s="40" t="s">
        <v>26</v>
      </c>
    </row>
    <row r="56" spans="1:15" s="40" customFormat="1" ht="12.75">
      <c r="A56" s="41">
        <v>3</v>
      </c>
      <c r="B56" s="66" t="s">
        <v>222</v>
      </c>
      <c r="C56" s="69" t="s">
        <v>207</v>
      </c>
      <c r="D56" s="31" t="s">
        <v>27</v>
      </c>
      <c r="E56" s="31" t="s">
        <v>221</v>
      </c>
      <c r="F56" s="64">
        <f>1!AB54</f>
        <v>163.62</v>
      </c>
      <c r="G56" s="42">
        <f>2!AB54</f>
        <v>124.66</v>
      </c>
      <c r="H56" s="42">
        <f>3!AB54</f>
        <v>153.52</v>
      </c>
      <c r="I56" s="42">
        <f>4!AB54</f>
        <v>126.88</v>
      </c>
      <c r="J56" s="87">
        <f t="shared" si="0"/>
        <v>568.68</v>
      </c>
      <c r="K56" s="90">
        <f t="shared" si="1"/>
        <v>30</v>
      </c>
      <c r="M56" s="40" t="s">
        <v>37</v>
      </c>
      <c r="N56" s="40" t="s">
        <v>14</v>
      </c>
      <c r="O56" s="40" t="s">
        <v>26</v>
      </c>
    </row>
    <row r="57" spans="1:15" s="40" customFormat="1" ht="12.75">
      <c r="A57" s="41">
        <v>5</v>
      </c>
      <c r="B57" s="66" t="s">
        <v>224</v>
      </c>
      <c r="C57" s="69" t="s">
        <v>58</v>
      </c>
      <c r="D57" s="31" t="s">
        <v>59</v>
      </c>
      <c r="E57" s="31" t="s">
        <v>223</v>
      </c>
      <c r="F57" s="64">
        <f>1!AB55</f>
        <v>153.95</v>
      </c>
      <c r="G57" s="42">
        <f>2!AB55</f>
        <v>132.01</v>
      </c>
      <c r="H57" s="42">
        <f>3!AB55</f>
        <v>156</v>
      </c>
      <c r="I57" s="42">
        <f>4!AB55</f>
        <v>118.13</v>
      </c>
      <c r="J57" s="87">
        <f t="shared" si="0"/>
        <v>560.0899999999999</v>
      </c>
      <c r="K57" s="90">
        <f t="shared" si="1"/>
        <v>35</v>
      </c>
      <c r="M57" s="12" t="s">
        <v>123</v>
      </c>
      <c r="N57" s="12" t="s">
        <v>124</v>
      </c>
      <c r="O57" s="12" t="s">
        <v>97</v>
      </c>
    </row>
    <row r="58" spans="1:15" s="40" customFormat="1" ht="12.75">
      <c r="A58" s="41">
        <v>22</v>
      </c>
      <c r="B58" s="66" t="s">
        <v>224</v>
      </c>
      <c r="C58" s="69" t="s">
        <v>72</v>
      </c>
      <c r="D58" s="31" t="s">
        <v>16</v>
      </c>
      <c r="E58" s="31" t="s">
        <v>221</v>
      </c>
      <c r="F58" s="64">
        <f>1!AB56</f>
        <v>148.62</v>
      </c>
      <c r="G58" s="42">
        <f>2!AB56</f>
        <v>124.86</v>
      </c>
      <c r="H58" s="42">
        <f>3!AB56</f>
        <v>139.41</v>
      </c>
      <c r="I58" s="42">
        <f>4!AB56</f>
        <v>128.24</v>
      </c>
      <c r="J58" s="87">
        <f t="shared" si="0"/>
        <v>541.13</v>
      </c>
      <c r="K58" s="90">
        <f t="shared" si="1"/>
        <v>48</v>
      </c>
      <c r="M58" s="12" t="s">
        <v>125</v>
      </c>
      <c r="N58" s="12" t="s">
        <v>126</v>
      </c>
      <c r="O58" s="12" t="s">
        <v>127</v>
      </c>
    </row>
    <row r="59" spans="1:15" s="40" customFormat="1" ht="12.75">
      <c r="A59" s="41">
        <v>53</v>
      </c>
      <c r="B59" s="66" t="s">
        <v>224</v>
      </c>
      <c r="C59" s="69" t="s">
        <v>32</v>
      </c>
      <c r="D59" s="31" t="s">
        <v>27</v>
      </c>
      <c r="E59" s="31" t="s">
        <v>75</v>
      </c>
      <c r="F59" s="64">
        <f>1!AB57</f>
        <v>144.55</v>
      </c>
      <c r="G59" s="42">
        <f>2!AB57</f>
        <v>118.53</v>
      </c>
      <c r="H59" s="42">
        <f>3!AB57</f>
        <v>156.07</v>
      </c>
      <c r="I59" s="42">
        <f>4!AB57</f>
        <v>133.43</v>
      </c>
      <c r="J59" s="87">
        <f t="shared" si="0"/>
        <v>552.58</v>
      </c>
      <c r="K59" s="90">
        <f t="shared" si="1"/>
        <v>44</v>
      </c>
      <c r="M59" s="12" t="s">
        <v>128</v>
      </c>
      <c r="N59" s="12" t="s">
        <v>10</v>
      </c>
      <c r="O59" s="12" t="s">
        <v>129</v>
      </c>
    </row>
    <row r="60" spans="1:15" s="40" customFormat="1" ht="12.75">
      <c r="A60" s="41">
        <v>30</v>
      </c>
      <c r="B60" s="66" t="s">
        <v>224</v>
      </c>
      <c r="C60" s="69" t="s">
        <v>108</v>
      </c>
      <c r="D60" s="31" t="s">
        <v>10</v>
      </c>
      <c r="E60" s="31" t="s">
        <v>109</v>
      </c>
      <c r="F60" s="64">
        <f>1!AB58</f>
        <v>152.11</v>
      </c>
      <c r="G60" s="42">
        <f>2!AB58</f>
        <v>131.39</v>
      </c>
      <c r="H60" s="42">
        <f>3!AB58</f>
        <v>150.82999999999998</v>
      </c>
      <c r="I60" s="42">
        <f>4!AB58</f>
        <v>124.52000000000001</v>
      </c>
      <c r="J60" s="87">
        <f t="shared" si="0"/>
        <v>558.85</v>
      </c>
      <c r="K60" s="90">
        <f t="shared" si="1"/>
        <v>37</v>
      </c>
      <c r="M60" s="12" t="s">
        <v>130</v>
      </c>
      <c r="N60" s="12" t="s">
        <v>131</v>
      </c>
      <c r="O60" s="12" t="s">
        <v>106</v>
      </c>
    </row>
    <row r="61" spans="1:15" s="40" customFormat="1" ht="12.75">
      <c r="A61" s="41">
        <v>45</v>
      </c>
      <c r="B61" s="66" t="s">
        <v>224</v>
      </c>
      <c r="C61" s="69" t="s">
        <v>122</v>
      </c>
      <c r="D61" s="31" t="s">
        <v>61</v>
      </c>
      <c r="E61" s="31" t="s">
        <v>75</v>
      </c>
      <c r="F61" s="64">
        <f>1!AB59</f>
        <v>155.66</v>
      </c>
      <c r="G61" s="42">
        <f>2!AB59</f>
        <v>115.49000000000001</v>
      </c>
      <c r="H61" s="42">
        <f>3!AB59</f>
        <v>139.84</v>
      </c>
      <c r="I61" s="42">
        <f>4!AB59</f>
        <v>123.33</v>
      </c>
      <c r="J61" s="87">
        <f t="shared" si="0"/>
        <v>534.32</v>
      </c>
      <c r="K61" s="90">
        <f t="shared" si="1"/>
        <v>50</v>
      </c>
      <c r="M61" s="12" t="s">
        <v>132</v>
      </c>
      <c r="N61" s="12" t="s">
        <v>28</v>
      </c>
      <c r="O61" s="12" t="s">
        <v>133</v>
      </c>
    </row>
    <row r="62" spans="1:15" s="40" customFormat="1" ht="12.75">
      <c r="A62" s="41">
        <v>12</v>
      </c>
      <c r="B62" s="66" t="s">
        <v>224</v>
      </c>
      <c r="C62" s="69" t="s">
        <v>39</v>
      </c>
      <c r="D62" s="31" t="s">
        <v>40</v>
      </c>
      <c r="E62" s="31" t="s">
        <v>221</v>
      </c>
      <c r="F62" s="64">
        <f>1!AB60</f>
        <v>140.47</v>
      </c>
      <c r="G62" s="42">
        <f>2!AB60</f>
        <v>125.06</v>
      </c>
      <c r="H62" s="42">
        <f>3!AB60</f>
        <v>134.1</v>
      </c>
      <c r="I62" s="42">
        <f>4!AB60</f>
        <v>133.87</v>
      </c>
      <c r="J62" s="87">
        <f t="shared" si="0"/>
        <v>533.5</v>
      </c>
      <c r="K62" s="90">
        <f t="shared" si="1"/>
        <v>51</v>
      </c>
      <c r="M62" s="40" t="s">
        <v>71</v>
      </c>
      <c r="N62" s="40" t="s">
        <v>28</v>
      </c>
      <c r="O62" s="40" t="s">
        <v>79</v>
      </c>
    </row>
    <row r="63" spans="1:15" s="40" customFormat="1" ht="12.75">
      <c r="A63" s="41">
        <v>18</v>
      </c>
      <c r="B63" s="66" t="s">
        <v>224</v>
      </c>
      <c r="C63" s="69" t="s">
        <v>232</v>
      </c>
      <c r="D63" s="31" t="s">
        <v>31</v>
      </c>
      <c r="E63" s="31" t="s">
        <v>75</v>
      </c>
      <c r="F63" s="64">
        <f>1!AB61</f>
        <v>157.91</v>
      </c>
      <c r="G63" s="42">
        <f>2!AB61</f>
        <v>145.8</v>
      </c>
      <c r="H63" s="42">
        <f>3!AB61</f>
        <v>151.4</v>
      </c>
      <c r="I63" s="42">
        <f>4!AB61</f>
        <v>128.14</v>
      </c>
      <c r="J63" s="87">
        <f t="shared" si="0"/>
        <v>583.25</v>
      </c>
      <c r="K63" s="90">
        <f t="shared" si="1"/>
        <v>24</v>
      </c>
      <c r="M63" s="40" t="s">
        <v>182</v>
      </c>
      <c r="N63" s="40" t="s">
        <v>184</v>
      </c>
      <c r="O63" s="40" t="s">
        <v>189</v>
      </c>
    </row>
    <row r="64" spans="1:15" s="40" customFormat="1" ht="12.75">
      <c r="A64" s="41">
        <v>62</v>
      </c>
      <c r="B64" s="66" t="s">
        <v>224</v>
      </c>
      <c r="C64" s="69" t="s">
        <v>45</v>
      </c>
      <c r="D64" s="31" t="s">
        <v>46</v>
      </c>
      <c r="E64" s="31" t="s">
        <v>221</v>
      </c>
      <c r="F64" s="64">
        <f>1!AB62</f>
        <v>149.67000000000002</v>
      </c>
      <c r="G64" s="42">
        <f>2!AB62</f>
        <v>108.82</v>
      </c>
      <c r="H64" s="42">
        <f>3!AB62</f>
        <v>146.59</v>
      </c>
      <c r="I64" s="42">
        <f>4!AB62</f>
        <v>114.82</v>
      </c>
      <c r="J64" s="87">
        <f t="shared" si="0"/>
        <v>519.9000000000001</v>
      </c>
      <c r="K64" s="90">
        <f t="shared" si="1"/>
        <v>53</v>
      </c>
      <c r="M64" s="40" t="s">
        <v>182</v>
      </c>
      <c r="N64" s="40" t="s">
        <v>183</v>
      </c>
      <c r="O64" s="40" t="s">
        <v>44</v>
      </c>
    </row>
    <row r="65" spans="1:15" s="40" customFormat="1" ht="12.75">
      <c r="A65" s="41">
        <v>60</v>
      </c>
      <c r="B65" s="66" t="s">
        <v>224</v>
      </c>
      <c r="C65" s="69" t="s">
        <v>38</v>
      </c>
      <c r="D65" s="31" t="s">
        <v>10</v>
      </c>
      <c r="E65" s="31" t="s">
        <v>233</v>
      </c>
      <c r="F65" s="64">
        <f>1!AB63</f>
        <v>159.7</v>
      </c>
      <c r="G65" s="42">
        <f>2!AB63</f>
        <v>142.61</v>
      </c>
      <c r="H65" s="42">
        <f>3!AB63</f>
        <v>151.37</v>
      </c>
      <c r="I65" s="42">
        <f>4!AB63</f>
        <v>123.14</v>
      </c>
      <c r="J65" s="87">
        <f t="shared" si="0"/>
        <v>576.82</v>
      </c>
      <c r="K65" s="90">
        <f t="shared" si="1"/>
        <v>27</v>
      </c>
      <c r="M65" s="40" t="s">
        <v>185</v>
      </c>
      <c r="N65" s="40" t="s">
        <v>178</v>
      </c>
      <c r="O65" s="40" t="s">
        <v>187</v>
      </c>
    </row>
    <row r="66" spans="1:15" s="40" customFormat="1" ht="12.75">
      <c r="A66" s="41">
        <v>51</v>
      </c>
      <c r="B66" s="66" t="s">
        <v>224</v>
      </c>
      <c r="C66" s="69" t="s">
        <v>143</v>
      </c>
      <c r="D66" s="31" t="s">
        <v>144</v>
      </c>
      <c r="E66" s="31" t="s">
        <v>140</v>
      </c>
      <c r="F66" s="64">
        <f>1!AB64</f>
        <v>146.15</v>
      </c>
      <c r="G66" s="42">
        <f>2!AB64</f>
        <v>136.42000000000002</v>
      </c>
      <c r="H66" s="42">
        <f>3!AB64</f>
        <v>142</v>
      </c>
      <c r="I66" s="42">
        <f>4!AB64</f>
        <v>124.5</v>
      </c>
      <c r="J66" s="87">
        <f t="shared" si="0"/>
        <v>549.07</v>
      </c>
      <c r="K66" s="90">
        <f t="shared" si="1"/>
        <v>45</v>
      </c>
      <c r="M66" s="40" t="s">
        <v>185</v>
      </c>
      <c r="N66" s="40" t="s">
        <v>186</v>
      </c>
      <c r="O66" s="40" t="s">
        <v>26</v>
      </c>
    </row>
    <row r="67" spans="1:15" s="40" customFormat="1" ht="12.75">
      <c r="A67" s="41">
        <v>41</v>
      </c>
      <c r="B67" s="66" t="s">
        <v>224</v>
      </c>
      <c r="C67" s="69" t="s">
        <v>252</v>
      </c>
      <c r="D67" s="31" t="s">
        <v>135</v>
      </c>
      <c r="E67" s="31" t="s">
        <v>250</v>
      </c>
      <c r="F67" s="64">
        <f>1!AB65</f>
        <v>145.3</v>
      </c>
      <c r="G67" s="42">
        <f>2!AB65</f>
        <v>138.49</v>
      </c>
      <c r="H67" s="42">
        <f>3!AB65</f>
        <v>153.8</v>
      </c>
      <c r="I67" s="42">
        <f>4!AB65</f>
        <v>121.32</v>
      </c>
      <c r="J67" s="87">
        <f t="shared" si="0"/>
        <v>558.9100000000001</v>
      </c>
      <c r="K67" s="90">
        <f t="shared" si="1"/>
        <v>36</v>
      </c>
      <c r="M67" s="40" t="s">
        <v>170</v>
      </c>
      <c r="N67" s="40" t="s">
        <v>171</v>
      </c>
      <c r="O67" s="40" t="s">
        <v>26</v>
      </c>
    </row>
    <row r="68" spans="1:15" s="40" customFormat="1" ht="12.75">
      <c r="A68" s="41">
        <v>26</v>
      </c>
      <c r="B68" s="66" t="s">
        <v>224</v>
      </c>
      <c r="C68" s="69" t="s">
        <v>77</v>
      </c>
      <c r="D68" s="31" t="s">
        <v>237</v>
      </c>
      <c r="E68" s="31" t="s">
        <v>226</v>
      </c>
      <c r="F68" s="64">
        <f>1!AB66</f>
        <v>151.79</v>
      </c>
      <c r="G68" s="42">
        <f>2!AB66</f>
        <v>138.32999999999998</v>
      </c>
      <c r="H68" s="42">
        <f>3!AB66</f>
        <v>152.52</v>
      </c>
      <c r="I68" s="42">
        <f>4!AB66</f>
        <v>114.49000000000001</v>
      </c>
      <c r="J68" s="87">
        <f t="shared" si="0"/>
        <v>557.13</v>
      </c>
      <c r="K68" s="90">
        <f t="shared" si="1"/>
        <v>40</v>
      </c>
      <c r="M68" s="40" t="s">
        <v>39</v>
      </c>
      <c r="N68" s="40" t="s">
        <v>40</v>
      </c>
      <c r="O68" s="40" t="s">
        <v>98</v>
      </c>
    </row>
    <row r="69" spans="1:15" s="40" customFormat="1" ht="12.75">
      <c r="A69" s="41">
        <v>57</v>
      </c>
      <c r="B69" s="66" t="s">
        <v>224</v>
      </c>
      <c r="C69" s="69" t="s">
        <v>76</v>
      </c>
      <c r="D69" s="31" t="s">
        <v>15</v>
      </c>
      <c r="E69" s="31" t="s">
        <v>75</v>
      </c>
      <c r="F69" s="64">
        <f>1!AB67</f>
        <v>93.58</v>
      </c>
      <c r="G69" s="42">
        <f>2!AB67</f>
        <v>96.46000000000001</v>
      </c>
      <c r="H69" s="42">
        <f>3!AB67</f>
        <v>118.86</v>
      </c>
      <c r="I69" s="42">
        <f>4!AB67</f>
        <v>91.71</v>
      </c>
      <c r="J69" s="87">
        <f t="shared" si="0"/>
        <v>400.61</v>
      </c>
      <c r="K69" s="90">
        <f t="shared" si="1"/>
        <v>64</v>
      </c>
      <c r="M69" s="40" t="s">
        <v>39</v>
      </c>
      <c r="N69" s="40" t="s">
        <v>40</v>
      </c>
      <c r="O69" s="40" t="s">
        <v>75</v>
      </c>
    </row>
    <row r="70" spans="1:15" s="40" customFormat="1" ht="12.75">
      <c r="A70" s="41">
        <v>65</v>
      </c>
      <c r="B70" s="66" t="s">
        <v>34</v>
      </c>
      <c r="C70" s="69" t="s">
        <v>263</v>
      </c>
      <c r="D70" s="31" t="s">
        <v>27</v>
      </c>
      <c r="E70" s="31" t="s">
        <v>221</v>
      </c>
      <c r="F70" s="64">
        <f>1!AB68</f>
        <v>170.01</v>
      </c>
      <c r="G70" s="42">
        <f>2!AB68</f>
        <v>138.61</v>
      </c>
      <c r="H70" s="42">
        <f>3!AB68</f>
        <v>175.09</v>
      </c>
      <c r="I70" s="42">
        <f>4!AB68</f>
        <v>139.79</v>
      </c>
      <c r="J70" s="87">
        <f t="shared" si="0"/>
        <v>623.5</v>
      </c>
      <c r="K70" s="90">
        <f t="shared" si="1"/>
        <v>4</v>
      </c>
      <c r="M70" s="12" t="s">
        <v>169</v>
      </c>
      <c r="N70" s="12" t="s">
        <v>25</v>
      </c>
      <c r="O70" s="12" t="s">
        <v>26</v>
      </c>
    </row>
    <row r="71" spans="1:15" s="40" customFormat="1" ht="12.75">
      <c r="A71" s="41">
        <v>66</v>
      </c>
      <c r="B71" s="66" t="s">
        <v>34</v>
      </c>
      <c r="C71" s="69"/>
      <c r="D71" s="31"/>
      <c r="E71" s="31"/>
      <c r="F71" s="64">
        <f>1!AB69</f>
        <v>0</v>
      </c>
      <c r="G71" s="42">
        <f>2!AB69</f>
        <v>0</v>
      </c>
      <c r="H71" s="42">
        <f>3!AB69</f>
        <v>0</v>
      </c>
      <c r="I71" s="42">
        <f>4!AB69</f>
        <v>0</v>
      </c>
      <c r="J71" s="87">
        <f t="shared" si="0"/>
        <v>0</v>
      </c>
      <c r="K71" s="90">
        <f t="shared" si="1"/>
        <v>65</v>
      </c>
      <c r="M71" s="40" t="s">
        <v>209</v>
      </c>
      <c r="N71" s="40" t="s">
        <v>210</v>
      </c>
      <c r="O71" s="40" t="s">
        <v>203</v>
      </c>
    </row>
    <row r="72" spans="1:15" s="40" customFormat="1" ht="12.75">
      <c r="A72" s="41">
        <v>67</v>
      </c>
      <c r="B72" s="66" t="s">
        <v>34</v>
      </c>
      <c r="C72" s="69"/>
      <c r="D72" s="31"/>
      <c r="E72" s="31"/>
      <c r="F72" s="64">
        <f>1!AB70</f>
        <v>0</v>
      </c>
      <c r="G72" s="42">
        <f>2!AB70</f>
        <v>0</v>
      </c>
      <c r="H72" s="42">
        <f>3!AB70</f>
        <v>0</v>
      </c>
      <c r="I72" s="42">
        <f>4!AB70</f>
        <v>0</v>
      </c>
      <c r="J72" s="87">
        <f t="shared" si="0"/>
        <v>0</v>
      </c>
      <c r="K72" s="90">
        <f t="shared" si="1"/>
        <v>65</v>
      </c>
      <c r="M72" s="40" t="s">
        <v>51</v>
      </c>
      <c r="N72" s="40" t="s">
        <v>31</v>
      </c>
      <c r="O72" s="40" t="s">
        <v>75</v>
      </c>
    </row>
    <row r="73" spans="1:15" s="40" customFormat="1" ht="12.75">
      <c r="A73" s="41">
        <v>68</v>
      </c>
      <c r="B73" s="66" t="s">
        <v>34</v>
      </c>
      <c r="C73" s="69"/>
      <c r="D73" s="31"/>
      <c r="E73" s="31"/>
      <c r="F73" s="64">
        <f>1!AB71</f>
        <v>0</v>
      </c>
      <c r="G73" s="42">
        <f>2!AB71</f>
        <v>0</v>
      </c>
      <c r="H73" s="42">
        <f>3!AB71</f>
        <v>0</v>
      </c>
      <c r="I73" s="42">
        <f>4!AB71</f>
        <v>0</v>
      </c>
      <c r="J73" s="87">
        <f t="shared" si="0"/>
        <v>0</v>
      </c>
      <c r="K73" s="90">
        <f t="shared" si="1"/>
        <v>65</v>
      </c>
      <c r="M73" s="40" t="s">
        <v>134</v>
      </c>
      <c r="N73" s="40" t="s">
        <v>135</v>
      </c>
      <c r="O73" s="40" t="s">
        <v>98</v>
      </c>
    </row>
    <row r="74" spans="1:15" s="40" customFormat="1" ht="12.75">
      <c r="A74" s="41">
        <v>69</v>
      </c>
      <c r="B74" s="66" t="s">
        <v>34</v>
      </c>
      <c r="C74" s="69"/>
      <c r="D74" s="31"/>
      <c r="E74" s="31"/>
      <c r="F74" s="64">
        <f>1!AB72</f>
        <v>0</v>
      </c>
      <c r="G74" s="42">
        <f>2!AB72</f>
        <v>0</v>
      </c>
      <c r="H74" s="42">
        <f>3!AB72</f>
        <v>0</v>
      </c>
      <c r="I74" s="42">
        <f>4!AB72</f>
        <v>0</v>
      </c>
      <c r="J74" s="87">
        <f aca="true" t="shared" si="2" ref="J74:J85">SUM(F74:I74)</f>
        <v>0</v>
      </c>
      <c r="K74" s="90">
        <f aca="true" t="shared" si="3" ref="K74:K85">RANK(J74,$J$6:$J$85)</f>
        <v>65</v>
      </c>
      <c r="M74" s="40" t="s">
        <v>74</v>
      </c>
      <c r="N74" s="40" t="s">
        <v>15</v>
      </c>
      <c r="O74" s="40" t="s">
        <v>26</v>
      </c>
    </row>
    <row r="75" spans="1:15" s="40" customFormat="1" ht="12.75">
      <c r="A75" s="41">
        <v>70</v>
      </c>
      <c r="B75" s="66" t="s">
        <v>34</v>
      </c>
      <c r="C75" s="69"/>
      <c r="D75" s="31"/>
      <c r="E75" s="31"/>
      <c r="F75" s="64">
        <f>1!AB73</f>
        <v>0</v>
      </c>
      <c r="G75" s="42">
        <f>2!AB73</f>
        <v>0</v>
      </c>
      <c r="H75" s="42">
        <f>3!AB73</f>
        <v>0</v>
      </c>
      <c r="I75" s="42">
        <f>4!AB73</f>
        <v>0</v>
      </c>
      <c r="J75" s="87">
        <f t="shared" si="2"/>
        <v>0</v>
      </c>
      <c r="K75" s="90">
        <f t="shared" si="3"/>
        <v>65</v>
      </c>
      <c r="M75" s="40" t="s">
        <v>172</v>
      </c>
      <c r="N75" s="40" t="s">
        <v>173</v>
      </c>
      <c r="O75" s="40" t="s">
        <v>174</v>
      </c>
    </row>
    <row r="76" spans="1:15" s="40" customFormat="1" ht="12.75">
      <c r="A76" s="41">
        <v>71</v>
      </c>
      <c r="B76" s="66" t="s">
        <v>34</v>
      </c>
      <c r="C76" s="69"/>
      <c r="D76" s="31"/>
      <c r="E76" s="31"/>
      <c r="F76" s="64">
        <f>1!AB74</f>
        <v>0</v>
      </c>
      <c r="G76" s="42">
        <f>2!AB74</f>
        <v>0</v>
      </c>
      <c r="H76" s="42">
        <f>3!AB74</f>
        <v>0</v>
      </c>
      <c r="I76" s="42">
        <f>4!AB74</f>
        <v>0</v>
      </c>
      <c r="J76" s="87">
        <f t="shared" si="2"/>
        <v>0</v>
      </c>
      <c r="K76" s="90">
        <f t="shared" si="3"/>
        <v>65</v>
      </c>
      <c r="M76" s="12" t="s">
        <v>136</v>
      </c>
      <c r="N76" s="12" t="s">
        <v>54</v>
      </c>
      <c r="O76" s="12" t="s">
        <v>98</v>
      </c>
    </row>
    <row r="77" spans="1:15" s="40" customFormat="1" ht="12.75">
      <c r="A77" s="41">
        <v>72</v>
      </c>
      <c r="B77" s="66" t="s">
        <v>34</v>
      </c>
      <c r="C77" s="69"/>
      <c r="D77" s="31"/>
      <c r="E77" s="31"/>
      <c r="F77" s="64">
        <f>1!AB75</f>
        <v>0</v>
      </c>
      <c r="G77" s="42">
        <f>2!AB75</f>
        <v>0</v>
      </c>
      <c r="H77" s="42">
        <f>3!AB75</f>
        <v>0</v>
      </c>
      <c r="I77" s="42">
        <f>4!AB75</f>
        <v>0</v>
      </c>
      <c r="J77" s="87">
        <f t="shared" si="2"/>
        <v>0</v>
      </c>
      <c r="K77" s="90">
        <f t="shared" si="3"/>
        <v>65</v>
      </c>
      <c r="M77" s="40" t="s">
        <v>45</v>
      </c>
      <c r="N77" s="40" t="s">
        <v>46</v>
      </c>
      <c r="O77" s="40" t="s">
        <v>98</v>
      </c>
    </row>
    <row r="78" spans="1:15" s="40" customFormat="1" ht="12.75">
      <c r="A78" s="41">
        <v>73</v>
      </c>
      <c r="B78" s="66" t="s">
        <v>34</v>
      </c>
      <c r="C78" s="69"/>
      <c r="D78" s="31"/>
      <c r="E78" s="31"/>
      <c r="F78" s="64">
        <f>1!AB76</f>
        <v>0</v>
      </c>
      <c r="G78" s="42">
        <f>2!AB76</f>
        <v>0</v>
      </c>
      <c r="H78" s="42">
        <f>3!AB76</f>
        <v>0</v>
      </c>
      <c r="I78" s="42">
        <f>4!AB76</f>
        <v>0</v>
      </c>
      <c r="J78" s="87">
        <f t="shared" si="2"/>
        <v>0</v>
      </c>
      <c r="K78" s="90">
        <f t="shared" si="3"/>
        <v>65</v>
      </c>
      <c r="M78" s="40" t="s">
        <v>45</v>
      </c>
      <c r="N78" s="40" t="s">
        <v>46</v>
      </c>
      <c r="O78" s="40" t="s">
        <v>18</v>
      </c>
    </row>
    <row r="79" spans="1:15" s="40" customFormat="1" ht="12.75">
      <c r="A79" s="41">
        <v>74</v>
      </c>
      <c r="B79" s="66" t="s">
        <v>34</v>
      </c>
      <c r="C79" s="69"/>
      <c r="D79" s="31"/>
      <c r="E79" s="31"/>
      <c r="F79" s="64">
        <f>1!AB77</f>
        <v>0</v>
      </c>
      <c r="G79" s="42">
        <f>2!AB77</f>
        <v>0</v>
      </c>
      <c r="H79" s="42">
        <f>3!AB77</f>
        <v>0</v>
      </c>
      <c r="I79" s="42">
        <f>4!AB77</f>
        <v>0</v>
      </c>
      <c r="J79" s="87">
        <f t="shared" si="2"/>
        <v>0</v>
      </c>
      <c r="K79" s="90">
        <f t="shared" si="3"/>
        <v>65</v>
      </c>
      <c r="M79" s="40" t="s">
        <v>137</v>
      </c>
      <c r="N79" s="40" t="s">
        <v>31</v>
      </c>
      <c r="O79" s="40" t="s">
        <v>26</v>
      </c>
    </row>
    <row r="80" spans="1:15" s="40" customFormat="1" ht="12.75">
      <c r="A80" s="41">
        <v>75</v>
      </c>
      <c r="B80" s="66" t="s">
        <v>34</v>
      </c>
      <c r="C80" s="69"/>
      <c r="D80" s="31"/>
      <c r="E80" s="31"/>
      <c r="F80" s="64">
        <f>1!AB78</f>
        <v>0</v>
      </c>
      <c r="G80" s="42">
        <f>2!AB78</f>
        <v>0</v>
      </c>
      <c r="H80" s="42">
        <f>3!AB78</f>
        <v>0</v>
      </c>
      <c r="I80" s="42">
        <f>4!AB78</f>
        <v>0</v>
      </c>
      <c r="J80" s="87">
        <f t="shared" si="2"/>
        <v>0</v>
      </c>
      <c r="K80" s="90">
        <f t="shared" si="3"/>
        <v>65</v>
      </c>
      <c r="M80" s="40" t="s">
        <v>192</v>
      </c>
      <c r="N80" s="40" t="s">
        <v>14</v>
      </c>
      <c r="O80" s="40" t="s">
        <v>44</v>
      </c>
    </row>
    <row r="81" spans="1:15" s="40" customFormat="1" ht="12.75">
      <c r="A81" s="41">
        <v>76</v>
      </c>
      <c r="B81" s="66" t="s">
        <v>34</v>
      </c>
      <c r="C81" s="69"/>
      <c r="D81" s="31"/>
      <c r="E81" s="31"/>
      <c r="F81" s="64">
        <f>1!AB79</f>
        <v>0</v>
      </c>
      <c r="G81" s="42">
        <f>2!AB79</f>
        <v>0</v>
      </c>
      <c r="H81" s="42">
        <f>3!AB79</f>
        <v>0</v>
      </c>
      <c r="I81" s="42">
        <f>4!AB79</f>
        <v>0</v>
      </c>
      <c r="J81" s="87">
        <f t="shared" si="2"/>
        <v>0</v>
      </c>
      <c r="K81" s="90">
        <f t="shared" si="3"/>
        <v>65</v>
      </c>
      <c r="M81" s="40" t="s">
        <v>197</v>
      </c>
      <c r="N81" s="40" t="s">
        <v>198</v>
      </c>
      <c r="O81" s="40" t="s">
        <v>194</v>
      </c>
    </row>
    <row r="82" spans="1:15" s="40" customFormat="1" ht="12.75">
      <c r="A82" s="41">
        <v>77</v>
      </c>
      <c r="B82" s="66" t="s">
        <v>34</v>
      </c>
      <c r="C82" s="69"/>
      <c r="D82" s="31"/>
      <c r="E82" s="31"/>
      <c r="F82" s="64">
        <f>1!AB80</f>
        <v>0</v>
      </c>
      <c r="G82" s="42">
        <f>2!AB80</f>
        <v>0</v>
      </c>
      <c r="H82" s="42">
        <f>3!AB80</f>
        <v>0</v>
      </c>
      <c r="I82" s="42">
        <f>4!AB80</f>
        <v>0</v>
      </c>
      <c r="J82" s="87">
        <f t="shared" si="2"/>
        <v>0</v>
      </c>
      <c r="K82" s="90">
        <f t="shared" si="3"/>
        <v>65</v>
      </c>
      <c r="M82" s="40" t="s">
        <v>138</v>
      </c>
      <c r="N82" s="40" t="s">
        <v>12</v>
      </c>
      <c r="O82" s="40" t="s">
        <v>98</v>
      </c>
    </row>
    <row r="83" spans="1:15" s="40" customFormat="1" ht="12.75">
      <c r="A83" s="41">
        <v>78</v>
      </c>
      <c r="B83" s="66" t="s">
        <v>34</v>
      </c>
      <c r="C83" s="69"/>
      <c r="D83" s="31"/>
      <c r="E83" s="31"/>
      <c r="F83" s="64">
        <f>1!AB81</f>
        <v>0</v>
      </c>
      <c r="G83" s="42">
        <f>2!AB81</f>
        <v>0</v>
      </c>
      <c r="H83" s="42">
        <f>3!AB81</f>
        <v>0</v>
      </c>
      <c r="I83" s="42">
        <f>4!AB81</f>
        <v>0</v>
      </c>
      <c r="J83" s="87">
        <f t="shared" si="2"/>
        <v>0</v>
      </c>
      <c r="K83" s="90">
        <f t="shared" si="3"/>
        <v>65</v>
      </c>
      <c r="M83" s="40" t="s">
        <v>139</v>
      </c>
      <c r="N83" s="40" t="s">
        <v>31</v>
      </c>
      <c r="O83" s="40" t="s">
        <v>140</v>
      </c>
    </row>
    <row r="84" spans="1:15" s="40" customFormat="1" ht="12.75">
      <c r="A84" s="41">
        <v>79</v>
      </c>
      <c r="B84" s="66" t="s">
        <v>34</v>
      </c>
      <c r="C84" s="69"/>
      <c r="D84" s="31"/>
      <c r="E84" s="31"/>
      <c r="F84" s="64">
        <f>1!AB82</f>
        <v>0</v>
      </c>
      <c r="G84" s="42">
        <f>2!AB82</f>
        <v>0</v>
      </c>
      <c r="H84" s="42">
        <f>3!AB82</f>
        <v>0</v>
      </c>
      <c r="I84" s="42">
        <f>4!AB82</f>
        <v>0</v>
      </c>
      <c r="J84" s="87">
        <f t="shared" si="2"/>
        <v>0</v>
      </c>
      <c r="K84" s="90">
        <f t="shared" si="3"/>
        <v>65</v>
      </c>
      <c r="M84" s="40" t="s">
        <v>86</v>
      </c>
      <c r="N84" s="40" t="s">
        <v>54</v>
      </c>
      <c r="O84" s="40" t="s">
        <v>187</v>
      </c>
    </row>
    <row r="85" spans="1:15" s="40" customFormat="1" ht="13.5" thickBot="1">
      <c r="A85" s="43">
        <v>80</v>
      </c>
      <c r="B85" s="67" t="s">
        <v>34</v>
      </c>
      <c r="C85" s="71"/>
      <c r="D85" s="33"/>
      <c r="E85" s="33"/>
      <c r="F85" s="73">
        <f>1!AB83</f>
        <v>0</v>
      </c>
      <c r="G85" s="44">
        <f>2!AB83</f>
        <v>0</v>
      </c>
      <c r="H85" s="44">
        <f>3!AB83</f>
        <v>0</v>
      </c>
      <c r="I85" s="44">
        <f>4!AB83</f>
        <v>0</v>
      </c>
      <c r="J85" s="88">
        <f t="shared" si="2"/>
        <v>0</v>
      </c>
      <c r="K85" s="91">
        <f t="shared" si="3"/>
        <v>65</v>
      </c>
      <c r="M85" s="40" t="s">
        <v>86</v>
      </c>
      <c r="N85" s="40" t="s">
        <v>54</v>
      </c>
      <c r="O85" s="40" t="s">
        <v>78</v>
      </c>
    </row>
    <row r="86" spans="1:15" s="40" customFormat="1" ht="12.75">
      <c r="A86" s="45" t="s">
        <v>43</v>
      </c>
      <c r="B86" s="45">
        <f>COUNTIF(B6:B85,"R")</f>
        <v>13</v>
      </c>
      <c r="C86" s="46"/>
      <c r="D86" s="47"/>
      <c r="E86" s="47"/>
      <c r="F86" s="48"/>
      <c r="G86" s="48"/>
      <c r="H86" s="48"/>
      <c r="I86" s="48"/>
      <c r="J86" s="49"/>
      <c r="K86" s="50"/>
      <c r="M86" s="12" t="s">
        <v>80</v>
      </c>
      <c r="N86" s="12" t="s">
        <v>81</v>
      </c>
      <c r="O86" s="12" t="s">
        <v>26</v>
      </c>
    </row>
    <row r="87" spans="1:15" ht="12.75">
      <c r="A87" s="51"/>
      <c r="B87" s="51"/>
      <c r="C87" s="51" t="s">
        <v>7</v>
      </c>
      <c r="D87" s="52">
        <f ca="1">NOW()</f>
        <v>44674.85138888889</v>
      </c>
      <c r="F87" s="12">
        <f>1!AB2</f>
        <v>1</v>
      </c>
      <c r="G87" s="12">
        <f>2!AB2</f>
        <v>1</v>
      </c>
      <c r="H87" s="12">
        <f>3!AB2</f>
        <v>1</v>
      </c>
      <c r="I87" s="12">
        <f>4!AB2</f>
        <v>1</v>
      </c>
      <c r="M87" s="12" t="s">
        <v>38</v>
      </c>
      <c r="N87" s="12" t="s">
        <v>10</v>
      </c>
      <c r="O87" s="12" t="s">
        <v>26</v>
      </c>
    </row>
    <row r="88" spans="10:15" ht="12.75">
      <c r="J88" s="12">
        <f>SUM(F87:I87)</f>
        <v>4</v>
      </c>
      <c r="M88" s="12" t="s">
        <v>38</v>
      </c>
      <c r="N88" s="12" t="s">
        <v>10</v>
      </c>
      <c r="O88" s="12" t="s">
        <v>79</v>
      </c>
    </row>
    <row r="89" spans="3:15" ht="12.75">
      <c r="C89" s="53" t="s">
        <v>29</v>
      </c>
      <c r="H89" s="53" t="s">
        <v>30</v>
      </c>
      <c r="I89" s="54"/>
      <c r="M89" s="12" t="s">
        <v>38</v>
      </c>
      <c r="N89" s="12" t="s">
        <v>27</v>
      </c>
      <c r="O89" s="12" t="s">
        <v>79</v>
      </c>
    </row>
    <row r="90" spans="1:15" ht="12.75">
      <c r="A90" s="55"/>
      <c r="B90" s="55"/>
      <c r="C90" s="55"/>
      <c r="D90" s="55"/>
      <c r="E90" s="55"/>
      <c r="M90" s="12" t="s">
        <v>141</v>
      </c>
      <c r="N90" s="12" t="s">
        <v>142</v>
      </c>
      <c r="O90" s="12" t="s">
        <v>26</v>
      </c>
    </row>
    <row r="91" spans="1:15" ht="12.75">
      <c r="A91" s="55"/>
      <c r="B91" s="55"/>
      <c r="C91" s="55"/>
      <c r="D91" s="55"/>
      <c r="E91" s="55"/>
      <c r="M91" s="40" t="s">
        <v>143</v>
      </c>
      <c r="N91" s="40" t="s">
        <v>144</v>
      </c>
      <c r="O91" s="40" t="s">
        <v>140</v>
      </c>
    </row>
    <row r="92" spans="1:15" ht="12.75">
      <c r="A92" s="55"/>
      <c r="B92" s="55"/>
      <c r="C92" s="55"/>
      <c r="D92" s="55"/>
      <c r="E92" s="55"/>
      <c r="M92" s="40" t="s">
        <v>143</v>
      </c>
      <c r="N92" s="40" t="s">
        <v>15</v>
      </c>
      <c r="O92" s="40" t="s">
        <v>140</v>
      </c>
    </row>
    <row r="93" spans="1:15" ht="12.75">
      <c r="A93" s="55"/>
      <c r="B93" s="55"/>
      <c r="C93" s="46"/>
      <c r="D93" s="47"/>
      <c r="E93" s="47"/>
      <c r="M93" s="12" t="s">
        <v>70</v>
      </c>
      <c r="N93" s="12" t="s">
        <v>16</v>
      </c>
      <c r="O93" s="12" t="s">
        <v>50</v>
      </c>
    </row>
    <row r="94" spans="1:15" ht="12.75">
      <c r="A94" s="55"/>
      <c r="B94" s="55"/>
      <c r="C94" s="46"/>
      <c r="D94" s="47"/>
      <c r="E94" s="47"/>
      <c r="M94" s="40" t="s">
        <v>145</v>
      </c>
      <c r="N94" s="40" t="s">
        <v>146</v>
      </c>
      <c r="O94" s="40" t="s">
        <v>98</v>
      </c>
    </row>
    <row r="95" spans="1:15" ht="12.75">
      <c r="A95" s="55"/>
      <c r="B95" s="55"/>
      <c r="C95" s="55"/>
      <c r="D95" s="55"/>
      <c r="E95" s="55"/>
      <c r="M95" s="12" t="s">
        <v>147</v>
      </c>
      <c r="N95" s="12" t="s">
        <v>15</v>
      </c>
      <c r="O95" s="12" t="s">
        <v>148</v>
      </c>
    </row>
    <row r="96" spans="13:15" ht="12.75">
      <c r="M96" s="12" t="s">
        <v>87</v>
      </c>
      <c r="N96" s="12" t="s">
        <v>16</v>
      </c>
      <c r="O96" s="12" t="s">
        <v>75</v>
      </c>
    </row>
    <row r="97" spans="13:15" ht="12.75">
      <c r="M97" s="40" t="s">
        <v>149</v>
      </c>
      <c r="N97" s="40" t="s">
        <v>135</v>
      </c>
      <c r="O97" s="40" t="s">
        <v>63</v>
      </c>
    </row>
    <row r="98" spans="13:15" ht="12.75">
      <c r="M98" s="40" t="s">
        <v>211</v>
      </c>
      <c r="N98" s="40" t="s">
        <v>91</v>
      </c>
      <c r="O98" s="40" t="s">
        <v>212</v>
      </c>
    </row>
    <row r="99" spans="13:15" ht="12.75">
      <c r="M99" s="40" t="s">
        <v>213</v>
      </c>
      <c r="N99" s="40" t="s">
        <v>91</v>
      </c>
      <c r="O99" s="40" t="s">
        <v>212</v>
      </c>
    </row>
    <row r="100" spans="13:15" ht="12.75">
      <c r="M100" s="40" t="s">
        <v>214</v>
      </c>
      <c r="N100" s="40" t="s">
        <v>215</v>
      </c>
      <c r="O100" s="40" t="s">
        <v>216</v>
      </c>
    </row>
    <row r="101" spans="13:15" ht="12.75">
      <c r="M101" s="12" t="s">
        <v>150</v>
      </c>
      <c r="N101" s="12" t="s">
        <v>151</v>
      </c>
      <c r="O101" s="12" t="s">
        <v>152</v>
      </c>
    </row>
    <row r="102" spans="13:15" ht="12.75">
      <c r="M102" s="40" t="s">
        <v>77</v>
      </c>
      <c r="N102" s="40" t="s">
        <v>16</v>
      </c>
      <c r="O102" s="40" t="s">
        <v>44</v>
      </c>
    </row>
    <row r="103" spans="13:15" ht="12.75">
      <c r="M103" s="12" t="s">
        <v>153</v>
      </c>
      <c r="N103" s="12" t="s">
        <v>14</v>
      </c>
      <c r="O103" s="12" t="s">
        <v>73</v>
      </c>
    </row>
    <row r="104" spans="13:15" ht="12.75">
      <c r="M104" s="40" t="s">
        <v>82</v>
      </c>
      <c r="N104" s="40" t="s">
        <v>83</v>
      </c>
      <c r="O104" s="40" t="s">
        <v>44</v>
      </c>
    </row>
    <row r="105" spans="13:15" ht="12.75">
      <c r="M105" s="40" t="s">
        <v>62</v>
      </c>
      <c r="N105" s="40" t="s">
        <v>61</v>
      </c>
      <c r="O105" s="40" t="s">
        <v>63</v>
      </c>
    </row>
    <row r="106" spans="13:15" ht="12.75">
      <c r="M106" s="12" t="s">
        <v>154</v>
      </c>
      <c r="N106" s="12" t="s">
        <v>40</v>
      </c>
      <c r="O106" s="12" t="s">
        <v>97</v>
      </c>
    </row>
    <row r="107" spans="13:15" ht="12.75">
      <c r="M107" s="12" t="s">
        <v>155</v>
      </c>
      <c r="N107" s="12" t="s">
        <v>17</v>
      </c>
      <c r="O107" s="12" t="s">
        <v>156</v>
      </c>
    </row>
    <row r="108" spans="13:15" ht="12.75">
      <c r="M108" s="40" t="s">
        <v>52</v>
      </c>
      <c r="N108" s="40" t="s">
        <v>9</v>
      </c>
      <c r="O108" s="40" t="s">
        <v>44</v>
      </c>
    </row>
    <row r="109" spans="13:15" ht="12.75">
      <c r="M109" s="12" t="s">
        <v>157</v>
      </c>
      <c r="N109" s="12" t="s">
        <v>158</v>
      </c>
      <c r="O109" s="12" t="s">
        <v>75</v>
      </c>
    </row>
    <row r="110" spans="13:15" ht="12.75">
      <c r="M110" s="12" t="s">
        <v>159</v>
      </c>
      <c r="N110" s="12" t="s">
        <v>160</v>
      </c>
      <c r="O110" s="12" t="s">
        <v>79</v>
      </c>
    </row>
    <row r="111" spans="13:15" ht="12.75">
      <c r="M111" s="40" t="s">
        <v>161</v>
      </c>
      <c r="N111" s="40" t="s">
        <v>162</v>
      </c>
      <c r="O111" s="40" t="s">
        <v>97</v>
      </c>
    </row>
    <row r="112" spans="13:15" ht="12.75">
      <c r="M112" s="40" t="s">
        <v>55</v>
      </c>
      <c r="N112" s="40" t="s">
        <v>28</v>
      </c>
      <c r="O112" s="40" t="s">
        <v>75</v>
      </c>
    </row>
    <row r="113" spans="13:15" ht="12.75">
      <c r="M113" s="40" t="s">
        <v>163</v>
      </c>
      <c r="N113" s="40" t="s">
        <v>164</v>
      </c>
      <c r="O113" s="40" t="s">
        <v>75</v>
      </c>
    </row>
    <row r="114" spans="13:15" ht="12.75">
      <c r="M114" s="40" t="s">
        <v>84</v>
      </c>
      <c r="N114" s="40" t="s">
        <v>85</v>
      </c>
      <c r="O114" s="40" t="s">
        <v>44</v>
      </c>
    </row>
    <row r="115" spans="13:15" ht="12.75">
      <c r="M115" s="12" t="s">
        <v>67</v>
      </c>
      <c r="N115" s="12" t="s">
        <v>25</v>
      </c>
      <c r="O115" s="12" t="s">
        <v>66</v>
      </c>
    </row>
    <row r="116" spans="13:15" ht="12.75">
      <c r="M116" s="40" t="s">
        <v>76</v>
      </c>
      <c r="N116" s="40" t="s">
        <v>15</v>
      </c>
      <c r="O116" s="40" t="s">
        <v>75</v>
      </c>
    </row>
    <row r="117" spans="13:15" ht="12.75">
      <c r="M117" s="40" t="s">
        <v>11</v>
      </c>
      <c r="N117" s="40" t="s">
        <v>12</v>
      </c>
      <c r="O117" s="40" t="s">
        <v>26</v>
      </c>
    </row>
    <row r="118" spans="13:15" ht="12.75">
      <c r="M118" s="12" t="s">
        <v>35</v>
      </c>
      <c r="N118" s="12" t="s">
        <v>36</v>
      </c>
      <c r="O118" s="12" t="s">
        <v>26</v>
      </c>
    </row>
    <row r="119" spans="13:15" ht="12.75">
      <c r="M119" s="40" t="s">
        <v>181</v>
      </c>
      <c r="N119" s="40" t="s">
        <v>36</v>
      </c>
      <c r="O119" s="40" t="s">
        <v>165</v>
      </c>
    </row>
    <row r="127" spans="13:15" ht="12.75">
      <c r="M127" s="40"/>
      <c r="N127" s="40"/>
      <c r="O127" s="40"/>
    </row>
    <row r="130" spans="13:15" ht="12.75">
      <c r="M130" s="40"/>
      <c r="N130" s="40"/>
      <c r="O130" s="40"/>
    </row>
    <row r="134" spans="13:15" ht="12.75">
      <c r="M134" s="40"/>
      <c r="N134" s="40"/>
      <c r="O134" s="40"/>
    </row>
    <row r="136" spans="13:15" ht="12.75">
      <c r="M136" s="40"/>
      <c r="N136" s="40"/>
      <c r="O136" s="40"/>
    </row>
    <row r="138" spans="13:15" ht="12.75">
      <c r="M138" s="40"/>
      <c r="N138" s="40"/>
      <c r="O138" s="40"/>
    </row>
    <row r="149" spans="13:15" ht="12.75">
      <c r="M149" s="40"/>
      <c r="N149" s="40"/>
      <c r="O149" s="40"/>
    </row>
    <row r="151" spans="13:15" ht="12.75">
      <c r="M151" s="40"/>
      <c r="N151" s="40"/>
      <c r="O151" s="40"/>
    </row>
    <row r="153" spans="13:15" ht="12.75">
      <c r="M153" s="40"/>
      <c r="N153" s="40"/>
      <c r="O153" s="40"/>
    </row>
    <row r="168" spans="13:15" ht="12.75">
      <c r="M168" s="40"/>
      <c r="N168" s="40"/>
      <c r="O168" s="40"/>
    </row>
    <row r="187" spans="13:15" ht="12.75">
      <c r="M187" s="40"/>
      <c r="N187" s="40"/>
      <c r="O187" s="40"/>
    </row>
  </sheetData>
  <sheetProtection/>
  <mergeCells count="9">
    <mergeCell ref="J1:K3"/>
    <mergeCell ref="E1:I3"/>
    <mergeCell ref="A1:D3"/>
    <mergeCell ref="A4:A5"/>
    <mergeCell ref="B4:B5"/>
    <mergeCell ref="C4:C5"/>
    <mergeCell ref="D4:D5"/>
    <mergeCell ref="E4:E5"/>
    <mergeCell ref="K4:K5"/>
  </mergeCells>
  <conditionalFormatting sqref="B6:B85">
    <cfRule type="cellIs" priority="2" dxfId="1" operator="equal" stopIfTrue="1">
      <formula>"R"</formula>
    </cfRule>
  </conditionalFormatting>
  <conditionalFormatting sqref="F6:I85">
    <cfRule type="cellIs" priority="1" dxfId="8" operator="equal" stopIfTrue="1">
      <formula>0</formula>
    </cfRule>
  </conditionalFormatting>
  <printOptions horizontalCentered="1"/>
  <pageMargins left="0.5905511811023623" right="0.1968503937007874" top="0.3937007874015748" bottom="0.6692913385826772" header="0.15748031496062992" footer="0.3937007874015748"/>
  <pageSetup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B1" sqref="B1:AA1"/>
    </sheetView>
  </sheetViews>
  <sheetFormatPr defaultColWidth="9.00390625" defaultRowHeight="12.75"/>
  <cols>
    <col min="1" max="1" width="5.25390625" style="11" customWidth="1"/>
    <col min="2" max="2" width="18.25390625" style="12" customWidth="1"/>
    <col min="3" max="3" width="14.125" style="12" customWidth="1"/>
    <col min="4" max="4" width="6.875" style="12" customWidth="1"/>
    <col min="5" max="14" width="3.75390625" style="12" customWidth="1"/>
    <col min="15" max="25" width="3.75390625" style="12" hidden="1" customWidth="1"/>
    <col min="26" max="26" width="6.375" style="12" customWidth="1"/>
    <col min="27" max="27" width="8.625" style="12" customWidth="1"/>
    <col min="28" max="28" width="11.625" style="12" customWidth="1"/>
    <col min="29" max="29" width="9.125" style="12" customWidth="1"/>
    <col min="30" max="30" width="11.375" style="12" bestFit="1" customWidth="1"/>
    <col min="31" max="16384" width="9.125" style="12" customWidth="1"/>
  </cols>
  <sheetData>
    <row r="1" spans="2:27" ht="15.75">
      <c r="B1" s="163" t="s">
        <v>21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2:28" ht="13.5" thickBot="1">
      <c r="B2" s="12" t="s">
        <v>262</v>
      </c>
      <c r="AB2" s="12">
        <f>(COUNTIF(AB4:AB65,"=0"))</f>
        <v>1</v>
      </c>
    </row>
    <row r="3" spans="2:28" ht="16.5" thickBot="1">
      <c r="B3" s="13"/>
      <c r="C3" s="13"/>
      <c r="D3" s="84" t="s">
        <v>41</v>
      </c>
      <c r="E3" s="14">
        <v>1</v>
      </c>
      <c r="F3" s="101">
        <v>2</v>
      </c>
      <c r="G3" s="14">
        <v>3</v>
      </c>
      <c r="H3" s="56">
        <v>4</v>
      </c>
      <c r="I3" s="106">
        <v>5</v>
      </c>
      <c r="J3" s="101">
        <v>6</v>
      </c>
      <c r="K3" s="14">
        <v>7</v>
      </c>
      <c r="L3" s="56">
        <v>8</v>
      </c>
      <c r="M3" s="106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5">
        <v>15</v>
      </c>
      <c r="T3" s="15">
        <v>16</v>
      </c>
      <c r="U3" s="15">
        <v>17</v>
      </c>
      <c r="V3" s="15">
        <v>18</v>
      </c>
      <c r="W3" s="15">
        <v>19</v>
      </c>
      <c r="X3" s="15">
        <v>20</v>
      </c>
      <c r="Y3" s="56">
        <v>21</v>
      </c>
      <c r="Z3" s="85" t="s">
        <v>47</v>
      </c>
      <c r="AA3" s="16" t="s">
        <v>8</v>
      </c>
      <c r="AB3" s="16" t="s">
        <v>20</v>
      </c>
    </row>
    <row r="4" spans="1:28" ht="15.75">
      <c r="A4" s="18" t="str">
        <f>Výsledky!B6</f>
        <v>P</v>
      </c>
      <c r="B4" s="19" t="str">
        <f>Výsledky!C6</f>
        <v>Adámek</v>
      </c>
      <c r="C4" s="20" t="str">
        <f>Výsledky!D6</f>
        <v>Václav</v>
      </c>
      <c r="D4" s="92">
        <v>100</v>
      </c>
      <c r="E4" s="93">
        <v>10</v>
      </c>
      <c r="F4" s="102">
        <v>8</v>
      </c>
      <c r="G4" s="93">
        <v>9</v>
      </c>
      <c r="H4" s="95">
        <v>8</v>
      </c>
      <c r="I4" s="107">
        <v>9</v>
      </c>
      <c r="J4" s="102">
        <v>8</v>
      </c>
      <c r="K4" s="93">
        <v>9</v>
      </c>
      <c r="L4" s="95">
        <v>7</v>
      </c>
      <c r="M4" s="107">
        <v>9</v>
      </c>
      <c r="N4" s="94">
        <v>6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  <c r="Z4" s="96"/>
      <c r="AA4" s="97">
        <v>33.04</v>
      </c>
      <c r="AB4" s="21">
        <f>SUM(D4:Z4)-AA4</f>
        <v>149.96</v>
      </c>
    </row>
    <row r="5" spans="1:28" ht="15.75">
      <c r="A5" s="22" t="str">
        <f>Výsledky!B7</f>
        <v>P</v>
      </c>
      <c r="B5" s="23" t="str">
        <f>Výsledky!C7</f>
        <v>Adensam</v>
      </c>
      <c r="C5" s="24" t="str">
        <f>Výsledky!D7</f>
        <v>Martin</v>
      </c>
      <c r="D5" s="6">
        <v>100</v>
      </c>
      <c r="E5" s="7">
        <v>8</v>
      </c>
      <c r="F5" s="103">
        <v>10</v>
      </c>
      <c r="G5" s="7">
        <v>8</v>
      </c>
      <c r="H5" s="57">
        <v>8</v>
      </c>
      <c r="I5" s="108">
        <v>9</v>
      </c>
      <c r="J5" s="103">
        <v>8</v>
      </c>
      <c r="K5" s="7">
        <v>7</v>
      </c>
      <c r="L5" s="57">
        <v>7</v>
      </c>
      <c r="M5" s="108">
        <v>5</v>
      </c>
      <c r="N5" s="1">
        <v>7</v>
      </c>
      <c r="O5" s="1"/>
      <c r="P5" s="1"/>
      <c r="Q5" s="1"/>
      <c r="R5" s="1"/>
      <c r="S5" s="1"/>
      <c r="T5" s="1"/>
      <c r="U5" s="1"/>
      <c r="V5" s="1"/>
      <c r="W5" s="1"/>
      <c r="X5" s="1"/>
      <c r="Y5" s="57"/>
      <c r="Z5" s="74"/>
      <c r="AA5" s="2">
        <v>33.45</v>
      </c>
      <c r="AB5" s="25">
        <f aca="true" t="shared" si="0" ref="AB5:AB18">SUM(D5:Z5)-AA5</f>
        <v>143.55</v>
      </c>
    </row>
    <row r="6" spans="1:28" ht="15.75">
      <c r="A6" s="22" t="str">
        <f>Výsledky!B8</f>
        <v>P</v>
      </c>
      <c r="B6" s="23" t="str">
        <f>Výsledky!C8</f>
        <v>Alexa</v>
      </c>
      <c r="C6" s="24" t="str">
        <f>Výsledky!D8</f>
        <v>Vladislav</v>
      </c>
      <c r="D6" s="6">
        <v>100</v>
      </c>
      <c r="E6" s="7">
        <v>9</v>
      </c>
      <c r="F6" s="103">
        <v>9</v>
      </c>
      <c r="G6" s="7">
        <v>10</v>
      </c>
      <c r="H6" s="57">
        <v>10</v>
      </c>
      <c r="I6" s="108">
        <v>9</v>
      </c>
      <c r="J6" s="103">
        <v>9</v>
      </c>
      <c r="K6" s="7">
        <v>8</v>
      </c>
      <c r="L6" s="57">
        <v>8</v>
      </c>
      <c r="M6" s="108">
        <v>8</v>
      </c>
      <c r="N6" s="1">
        <v>7</v>
      </c>
      <c r="O6" s="1"/>
      <c r="P6" s="1"/>
      <c r="Q6" s="1"/>
      <c r="R6" s="1"/>
      <c r="S6" s="1"/>
      <c r="T6" s="1"/>
      <c r="U6" s="1"/>
      <c r="V6" s="1"/>
      <c r="W6" s="1"/>
      <c r="X6" s="1"/>
      <c r="Y6" s="57"/>
      <c r="Z6" s="74">
        <v>-5</v>
      </c>
      <c r="AA6" s="2">
        <v>26.77</v>
      </c>
      <c r="AB6" s="25">
        <f t="shared" si="0"/>
        <v>155.23</v>
      </c>
    </row>
    <row r="7" spans="1:28" ht="15.75">
      <c r="A7" s="22" t="str">
        <f>Výsledky!B9</f>
        <v>P</v>
      </c>
      <c r="B7" s="23" t="str">
        <f>Výsledky!C9</f>
        <v>Alexová</v>
      </c>
      <c r="C7" s="24" t="str">
        <f>Výsledky!D9</f>
        <v>Hana</v>
      </c>
      <c r="D7" s="6">
        <v>100</v>
      </c>
      <c r="E7" s="7">
        <v>9</v>
      </c>
      <c r="F7" s="103">
        <v>10</v>
      </c>
      <c r="G7" s="7">
        <v>9</v>
      </c>
      <c r="H7" s="57">
        <v>10</v>
      </c>
      <c r="I7" s="108">
        <v>9</v>
      </c>
      <c r="J7" s="103">
        <v>9</v>
      </c>
      <c r="K7" s="7">
        <v>9</v>
      </c>
      <c r="L7" s="57">
        <v>8</v>
      </c>
      <c r="M7" s="108">
        <v>9</v>
      </c>
      <c r="N7" s="1">
        <v>6</v>
      </c>
      <c r="O7" s="1"/>
      <c r="P7" s="1"/>
      <c r="Q7" s="1"/>
      <c r="R7" s="1"/>
      <c r="S7" s="1"/>
      <c r="T7" s="1"/>
      <c r="U7" s="1"/>
      <c r="V7" s="1"/>
      <c r="W7" s="1"/>
      <c r="X7" s="1"/>
      <c r="Y7" s="57"/>
      <c r="Z7" s="74"/>
      <c r="AA7" s="2">
        <v>27.87</v>
      </c>
      <c r="AB7" s="25">
        <f t="shared" si="0"/>
        <v>160.13</v>
      </c>
    </row>
    <row r="8" spans="1:28" ht="15.75">
      <c r="A8" s="22" t="str">
        <f>Výsledky!B10</f>
        <v>P</v>
      </c>
      <c r="B8" s="23" t="str">
        <f>Výsledky!C10</f>
        <v>Baránek</v>
      </c>
      <c r="C8" s="24" t="str">
        <f>Výsledky!D10</f>
        <v>Pavel</v>
      </c>
      <c r="D8" s="6">
        <v>100</v>
      </c>
      <c r="E8" s="7">
        <v>9</v>
      </c>
      <c r="F8" s="103">
        <v>9</v>
      </c>
      <c r="G8" s="7">
        <v>9</v>
      </c>
      <c r="H8" s="57">
        <v>9</v>
      </c>
      <c r="I8" s="108">
        <v>10</v>
      </c>
      <c r="J8" s="103">
        <v>9</v>
      </c>
      <c r="K8" s="7">
        <v>9</v>
      </c>
      <c r="L8" s="57">
        <v>9</v>
      </c>
      <c r="M8" s="108">
        <v>8</v>
      </c>
      <c r="N8" s="1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57"/>
      <c r="Z8" s="74"/>
      <c r="AA8" s="2">
        <v>24.63</v>
      </c>
      <c r="AB8" s="25">
        <f t="shared" si="0"/>
        <v>166.37</v>
      </c>
    </row>
    <row r="9" spans="1:28" ht="15.75">
      <c r="A9" s="22" t="str">
        <f>Výsledky!B11</f>
        <v>P</v>
      </c>
      <c r="B9" s="23" t="str">
        <f>Výsledky!C11</f>
        <v>Beigl</v>
      </c>
      <c r="C9" s="24" t="str">
        <f>Výsledky!D11</f>
        <v>Tomáš</v>
      </c>
      <c r="D9" s="6">
        <v>100</v>
      </c>
      <c r="E9" s="7">
        <v>10</v>
      </c>
      <c r="F9" s="103">
        <v>9</v>
      </c>
      <c r="G9" s="7">
        <v>9</v>
      </c>
      <c r="H9" s="57">
        <v>9</v>
      </c>
      <c r="I9" s="108">
        <v>8</v>
      </c>
      <c r="J9" s="103">
        <v>10</v>
      </c>
      <c r="K9" s="7">
        <v>9</v>
      </c>
      <c r="L9" s="57">
        <v>8</v>
      </c>
      <c r="M9" s="108">
        <v>9</v>
      </c>
      <c r="N9" s="1"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57"/>
      <c r="Z9" s="74">
        <v>-5</v>
      </c>
      <c r="AA9" s="2">
        <v>26.01</v>
      </c>
      <c r="AB9" s="25">
        <f t="shared" si="0"/>
        <v>157.99</v>
      </c>
    </row>
    <row r="10" spans="1:28" ht="15.75">
      <c r="A10" s="22" t="str">
        <f>Výsledky!B12</f>
        <v>P</v>
      </c>
      <c r="B10" s="23" t="str">
        <f>Výsledky!C12</f>
        <v>Bína</v>
      </c>
      <c r="C10" s="24" t="str">
        <f>Výsledky!D12</f>
        <v>Jiří</v>
      </c>
      <c r="D10" s="6">
        <v>100</v>
      </c>
      <c r="E10" s="7">
        <v>10</v>
      </c>
      <c r="F10" s="103">
        <v>10</v>
      </c>
      <c r="G10" s="7">
        <v>10</v>
      </c>
      <c r="H10" s="57">
        <v>9</v>
      </c>
      <c r="I10" s="108">
        <v>10</v>
      </c>
      <c r="J10" s="103">
        <v>9</v>
      </c>
      <c r="K10" s="7">
        <v>9</v>
      </c>
      <c r="L10" s="57">
        <v>8</v>
      </c>
      <c r="M10" s="108">
        <v>8</v>
      </c>
      <c r="N10" s="1">
        <v>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57"/>
      <c r="Z10" s="74"/>
      <c r="AA10" s="2">
        <v>24.86</v>
      </c>
      <c r="AB10" s="25">
        <f t="shared" si="0"/>
        <v>165.14</v>
      </c>
    </row>
    <row r="11" spans="1:28" ht="15.75">
      <c r="A11" s="22" t="str">
        <f>Výsledky!B13</f>
        <v>P</v>
      </c>
      <c r="B11" s="23" t="str">
        <f>Výsledky!C13</f>
        <v>Brejžek</v>
      </c>
      <c r="C11" s="24" t="str">
        <f>Výsledky!D13</f>
        <v>Vojtěch</v>
      </c>
      <c r="D11" s="6">
        <v>100</v>
      </c>
      <c r="E11" s="7">
        <v>9</v>
      </c>
      <c r="F11" s="103">
        <v>9</v>
      </c>
      <c r="G11" s="7">
        <v>8</v>
      </c>
      <c r="H11" s="57">
        <v>8</v>
      </c>
      <c r="I11" s="108">
        <v>10</v>
      </c>
      <c r="J11" s="103">
        <v>8</v>
      </c>
      <c r="K11" s="7">
        <v>9</v>
      </c>
      <c r="L11" s="57">
        <v>8</v>
      </c>
      <c r="M11" s="108">
        <v>7</v>
      </c>
      <c r="N11" s="1">
        <v>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57"/>
      <c r="Z11" s="74"/>
      <c r="AA11" s="2">
        <v>28.37</v>
      </c>
      <c r="AB11" s="25">
        <f t="shared" si="0"/>
        <v>156.63</v>
      </c>
    </row>
    <row r="12" spans="1:28" ht="15.75">
      <c r="A12" s="22" t="str">
        <f>Výsledky!B14</f>
        <v>P</v>
      </c>
      <c r="B12" s="23" t="str">
        <f>Výsledky!C14</f>
        <v>Březina</v>
      </c>
      <c r="C12" s="24" t="str">
        <f>Výsledky!D14</f>
        <v>Jakub</v>
      </c>
      <c r="D12" s="6">
        <v>100</v>
      </c>
      <c r="E12" s="7">
        <v>7</v>
      </c>
      <c r="F12" s="103">
        <v>8</v>
      </c>
      <c r="G12" s="7">
        <v>8</v>
      </c>
      <c r="H12" s="57">
        <v>9</v>
      </c>
      <c r="I12" s="108">
        <v>9</v>
      </c>
      <c r="J12" s="103">
        <v>8</v>
      </c>
      <c r="K12" s="7">
        <v>8</v>
      </c>
      <c r="L12" s="57">
        <v>8</v>
      </c>
      <c r="M12" s="108">
        <v>7</v>
      </c>
      <c r="N12" s="1">
        <v>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57"/>
      <c r="Z12" s="74">
        <v>-10</v>
      </c>
      <c r="AA12" s="2">
        <v>26.4</v>
      </c>
      <c r="AB12" s="25">
        <f t="shared" si="0"/>
        <v>142.6</v>
      </c>
    </row>
    <row r="13" spans="1:28" ht="15.75">
      <c r="A13" s="22" t="str">
        <f>Výsledky!B15</f>
        <v>P</v>
      </c>
      <c r="B13" s="23" t="str">
        <f>Výsledky!C15</f>
        <v>Čekal</v>
      </c>
      <c r="C13" s="24" t="str">
        <f>Výsledky!D15</f>
        <v>Josef</v>
      </c>
      <c r="D13" s="6">
        <v>100</v>
      </c>
      <c r="E13" s="7">
        <v>10</v>
      </c>
      <c r="F13" s="103">
        <v>9</v>
      </c>
      <c r="G13" s="7">
        <v>9</v>
      </c>
      <c r="H13" s="57">
        <v>9</v>
      </c>
      <c r="I13" s="108">
        <v>10</v>
      </c>
      <c r="J13" s="103">
        <v>9</v>
      </c>
      <c r="K13" s="7">
        <v>8</v>
      </c>
      <c r="L13" s="57">
        <v>9</v>
      </c>
      <c r="M13" s="108">
        <v>8</v>
      </c>
      <c r="N13" s="1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57"/>
      <c r="Z13" s="74"/>
      <c r="AA13" s="2">
        <v>35.55</v>
      </c>
      <c r="AB13" s="25">
        <f t="shared" si="0"/>
        <v>155.45</v>
      </c>
    </row>
    <row r="14" spans="1:28" ht="15.75">
      <c r="A14" s="22" t="str">
        <f>Výsledky!B16</f>
        <v>P</v>
      </c>
      <c r="B14" s="23" t="str">
        <f>Výsledky!C16</f>
        <v>Červenka</v>
      </c>
      <c r="C14" s="24" t="str">
        <f>Výsledky!D16</f>
        <v>Pavel</v>
      </c>
      <c r="D14" s="6">
        <v>100</v>
      </c>
      <c r="E14" s="7">
        <v>10</v>
      </c>
      <c r="F14" s="103">
        <v>10</v>
      </c>
      <c r="G14" s="7">
        <v>10</v>
      </c>
      <c r="H14" s="57">
        <v>10</v>
      </c>
      <c r="I14" s="108">
        <v>10</v>
      </c>
      <c r="J14" s="103">
        <v>10</v>
      </c>
      <c r="K14" s="7">
        <v>9</v>
      </c>
      <c r="L14" s="57">
        <v>10</v>
      </c>
      <c r="M14" s="108">
        <v>8</v>
      </c>
      <c r="N14" s="1">
        <v>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57"/>
      <c r="Z14" s="74"/>
      <c r="AA14" s="2">
        <v>27.35</v>
      </c>
      <c r="AB14" s="25">
        <f t="shared" si="0"/>
        <v>168.65</v>
      </c>
    </row>
    <row r="15" spans="1:28" ht="15.75">
      <c r="A15" s="22" t="str">
        <f>Výsledky!B17</f>
        <v>P</v>
      </c>
      <c r="B15" s="23" t="str">
        <f>Výsledky!C17</f>
        <v>Doležel</v>
      </c>
      <c r="C15" s="24" t="str">
        <f>Výsledky!D17</f>
        <v>Josef</v>
      </c>
      <c r="D15" s="6">
        <v>100</v>
      </c>
      <c r="E15" s="8">
        <v>10</v>
      </c>
      <c r="F15" s="104">
        <v>10</v>
      </c>
      <c r="G15" s="8">
        <v>10</v>
      </c>
      <c r="H15" s="58">
        <v>10</v>
      </c>
      <c r="I15" s="109">
        <v>9</v>
      </c>
      <c r="J15" s="104">
        <v>9</v>
      </c>
      <c r="K15" s="8">
        <v>10</v>
      </c>
      <c r="L15" s="58">
        <v>9</v>
      </c>
      <c r="M15" s="109">
        <v>9</v>
      </c>
      <c r="N15" s="3">
        <v>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58"/>
      <c r="Z15" s="75"/>
      <c r="AA15" s="2">
        <v>25.98</v>
      </c>
      <c r="AB15" s="25">
        <f t="shared" si="0"/>
        <v>169.02</v>
      </c>
    </row>
    <row r="16" spans="1:28" ht="15.75">
      <c r="A16" s="22" t="str">
        <f>Výsledky!B18</f>
        <v>P</v>
      </c>
      <c r="B16" s="23" t="str">
        <f>Výsledky!C18</f>
        <v>Dvořák</v>
      </c>
      <c r="C16" s="24" t="str">
        <f>Výsledky!D18</f>
        <v>Vladislav</v>
      </c>
      <c r="D16" s="6">
        <v>100</v>
      </c>
      <c r="E16" s="7">
        <v>10</v>
      </c>
      <c r="F16" s="103">
        <v>10</v>
      </c>
      <c r="G16" s="7">
        <v>9</v>
      </c>
      <c r="H16" s="57">
        <v>10</v>
      </c>
      <c r="I16" s="108">
        <v>10</v>
      </c>
      <c r="J16" s="103">
        <v>9</v>
      </c>
      <c r="K16" s="7">
        <v>8</v>
      </c>
      <c r="L16" s="57">
        <v>9</v>
      </c>
      <c r="M16" s="108">
        <v>10</v>
      </c>
      <c r="N16" s="1">
        <v>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57"/>
      <c r="Z16" s="74"/>
      <c r="AA16" s="2">
        <v>29.92</v>
      </c>
      <c r="AB16" s="25">
        <f t="shared" si="0"/>
        <v>164.07999999999998</v>
      </c>
    </row>
    <row r="17" spans="1:28" ht="15.75">
      <c r="A17" s="22" t="str">
        <f>Výsledky!B19</f>
        <v>P</v>
      </c>
      <c r="B17" s="23" t="str">
        <f>Výsledky!C19</f>
        <v>Dvořák </v>
      </c>
      <c r="C17" s="24" t="str">
        <f>Výsledky!D19</f>
        <v>Míloslav</v>
      </c>
      <c r="D17" s="6">
        <v>100</v>
      </c>
      <c r="E17" s="7">
        <v>10</v>
      </c>
      <c r="F17" s="103">
        <v>10</v>
      </c>
      <c r="G17" s="7">
        <v>10</v>
      </c>
      <c r="H17" s="57">
        <v>10</v>
      </c>
      <c r="I17" s="108">
        <v>9</v>
      </c>
      <c r="J17" s="103">
        <v>7</v>
      </c>
      <c r="K17" s="7">
        <v>9</v>
      </c>
      <c r="L17" s="57">
        <v>8</v>
      </c>
      <c r="M17" s="108">
        <v>8</v>
      </c>
      <c r="N17" s="1">
        <v>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57"/>
      <c r="Z17" s="74">
        <v>-5</v>
      </c>
      <c r="AA17" s="2">
        <v>27.03</v>
      </c>
      <c r="AB17" s="25">
        <f t="shared" si="0"/>
        <v>157.97</v>
      </c>
    </row>
    <row r="18" spans="1:28" ht="15.75">
      <c r="A18" s="22" t="str">
        <f>Výsledky!B20</f>
        <v>P</v>
      </c>
      <c r="B18" s="23" t="str">
        <f>Výsledky!C20</f>
        <v>Fiala</v>
      </c>
      <c r="C18" s="24" t="str">
        <f>Výsledky!D20</f>
        <v>Miroslav</v>
      </c>
      <c r="D18" s="6">
        <v>100</v>
      </c>
      <c r="E18" s="7">
        <v>10</v>
      </c>
      <c r="F18" s="103">
        <v>10</v>
      </c>
      <c r="G18" s="7">
        <v>9</v>
      </c>
      <c r="H18" s="57">
        <v>10</v>
      </c>
      <c r="I18" s="108">
        <v>9</v>
      </c>
      <c r="J18" s="103">
        <v>9</v>
      </c>
      <c r="K18" s="7">
        <v>9</v>
      </c>
      <c r="L18" s="57">
        <v>7</v>
      </c>
      <c r="M18" s="108">
        <v>9</v>
      </c>
      <c r="N18" s="1">
        <v>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57"/>
      <c r="Z18" s="74"/>
      <c r="AA18" s="2">
        <v>24.17</v>
      </c>
      <c r="AB18" s="25">
        <f t="shared" si="0"/>
        <v>164.82999999999998</v>
      </c>
    </row>
    <row r="19" spans="1:28" ht="15.75">
      <c r="A19" s="22" t="str">
        <f>Výsledky!B21</f>
        <v>P</v>
      </c>
      <c r="B19" s="23" t="str">
        <f>Výsledky!C21</f>
        <v>Fuksa</v>
      </c>
      <c r="C19" s="24" t="str">
        <f>Výsledky!D21</f>
        <v>Viktor</v>
      </c>
      <c r="D19" s="6">
        <v>100</v>
      </c>
      <c r="E19" s="7">
        <v>10</v>
      </c>
      <c r="F19" s="103">
        <v>10</v>
      </c>
      <c r="G19" s="7">
        <v>10</v>
      </c>
      <c r="H19" s="57">
        <v>10</v>
      </c>
      <c r="I19" s="108">
        <v>10</v>
      </c>
      <c r="J19" s="103">
        <v>10</v>
      </c>
      <c r="K19" s="7">
        <v>9</v>
      </c>
      <c r="L19" s="57">
        <v>9</v>
      </c>
      <c r="M19" s="108">
        <v>9</v>
      </c>
      <c r="N19" s="1">
        <v>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57"/>
      <c r="Z19" s="74"/>
      <c r="AA19" s="2">
        <v>40.13</v>
      </c>
      <c r="AB19" s="25">
        <f aca="true" t="shared" si="1" ref="AB19:AB82">SUM(D19:Z19)-AA19</f>
        <v>155.87</v>
      </c>
    </row>
    <row r="20" spans="1:28" ht="15.75">
      <c r="A20" s="22" t="str">
        <f>Výsledky!B22</f>
        <v>P</v>
      </c>
      <c r="B20" s="23" t="str">
        <f>Výsledky!C22</f>
        <v>Herceg</v>
      </c>
      <c r="C20" s="24" t="str">
        <f>Výsledky!D22</f>
        <v>Bohumil</v>
      </c>
      <c r="D20" s="6">
        <v>100</v>
      </c>
      <c r="E20" s="7">
        <v>9</v>
      </c>
      <c r="F20" s="103">
        <v>9</v>
      </c>
      <c r="G20" s="7">
        <v>9</v>
      </c>
      <c r="H20" s="57">
        <v>9</v>
      </c>
      <c r="I20" s="108">
        <v>9</v>
      </c>
      <c r="J20" s="103">
        <v>9</v>
      </c>
      <c r="K20" s="7">
        <v>6</v>
      </c>
      <c r="L20" s="57">
        <v>8</v>
      </c>
      <c r="M20" s="108">
        <v>8</v>
      </c>
      <c r="N20" s="1">
        <v>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57"/>
      <c r="Z20" s="74"/>
      <c r="AA20" s="2">
        <v>43.96</v>
      </c>
      <c r="AB20" s="25">
        <f t="shared" si="1"/>
        <v>140.04</v>
      </c>
    </row>
    <row r="21" spans="1:28" ht="15.75">
      <c r="A21" s="22" t="str">
        <f>Výsledky!B23</f>
        <v>P</v>
      </c>
      <c r="B21" s="23" t="str">
        <f>Výsledky!C23</f>
        <v>Jelínek</v>
      </c>
      <c r="C21" s="24" t="str">
        <f>Výsledky!D23</f>
        <v>Antonín</v>
      </c>
      <c r="D21" s="6">
        <v>100</v>
      </c>
      <c r="E21" s="7">
        <v>10</v>
      </c>
      <c r="F21" s="103">
        <v>10</v>
      </c>
      <c r="G21" s="7">
        <v>10</v>
      </c>
      <c r="H21" s="57">
        <v>8</v>
      </c>
      <c r="I21" s="108">
        <v>10</v>
      </c>
      <c r="J21" s="103">
        <v>9</v>
      </c>
      <c r="K21" s="7">
        <v>9</v>
      </c>
      <c r="L21" s="57">
        <v>6</v>
      </c>
      <c r="M21" s="108">
        <v>7</v>
      </c>
      <c r="N21" s="1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57"/>
      <c r="Z21" s="74"/>
      <c r="AA21" s="2">
        <v>25.23</v>
      </c>
      <c r="AB21" s="25">
        <f t="shared" si="1"/>
        <v>163.77</v>
      </c>
    </row>
    <row r="22" spans="1:28" ht="15.75">
      <c r="A22" s="22" t="str">
        <f>Výsledky!B24</f>
        <v>P</v>
      </c>
      <c r="B22" s="23" t="str">
        <f>Výsledky!C24</f>
        <v>Koch</v>
      </c>
      <c r="C22" s="24" t="str">
        <f>Výsledky!D24</f>
        <v>Miroslav</v>
      </c>
      <c r="D22" s="6">
        <v>100</v>
      </c>
      <c r="E22" s="7">
        <v>10</v>
      </c>
      <c r="F22" s="103">
        <v>10</v>
      </c>
      <c r="G22" s="7">
        <v>9</v>
      </c>
      <c r="H22" s="57">
        <v>10</v>
      </c>
      <c r="I22" s="108">
        <v>10</v>
      </c>
      <c r="J22" s="103">
        <v>9</v>
      </c>
      <c r="K22" s="7">
        <v>8</v>
      </c>
      <c r="L22" s="57">
        <v>9</v>
      </c>
      <c r="M22" s="108">
        <v>9</v>
      </c>
      <c r="N22" s="1">
        <v>10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57"/>
      <c r="Z22" s="74"/>
      <c r="AA22" s="2">
        <v>32.95</v>
      </c>
      <c r="AB22" s="25">
        <f t="shared" si="1"/>
        <v>161.05</v>
      </c>
    </row>
    <row r="23" spans="1:28" ht="15.75">
      <c r="A23" s="22" t="str">
        <f>Výsledky!B25</f>
        <v>P</v>
      </c>
      <c r="B23" s="23" t="str">
        <f>Výsledky!C25</f>
        <v>Kolář</v>
      </c>
      <c r="C23" s="24" t="str">
        <f>Výsledky!D25</f>
        <v>Jaroslav</v>
      </c>
      <c r="D23" s="6">
        <v>100</v>
      </c>
      <c r="E23" s="7">
        <v>9</v>
      </c>
      <c r="F23" s="103">
        <v>9</v>
      </c>
      <c r="G23" s="7">
        <v>10</v>
      </c>
      <c r="H23" s="57">
        <v>10</v>
      </c>
      <c r="I23" s="108">
        <v>9</v>
      </c>
      <c r="J23" s="103">
        <v>9</v>
      </c>
      <c r="K23" s="7">
        <v>7</v>
      </c>
      <c r="L23" s="57">
        <v>8</v>
      </c>
      <c r="M23" s="108">
        <v>8</v>
      </c>
      <c r="N23" s="1">
        <v>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57"/>
      <c r="Z23" s="74"/>
      <c r="AA23" s="2">
        <v>24.81</v>
      </c>
      <c r="AB23" s="25">
        <f t="shared" si="1"/>
        <v>162.19</v>
      </c>
    </row>
    <row r="24" spans="1:28" ht="15.75">
      <c r="A24" s="22" t="str">
        <f>Výsledky!B26</f>
        <v>P</v>
      </c>
      <c r="B24" s="23" t="str">
        <f>Výsledky!C26</f>
        <v>Koltai</v>
      </c>
      <c r="C24" s="24" t="str">
        <f>Výsledky!D26</f>
        <v>Pavel</v>
      </c>
      <c r="D24" s="6">
        <v>100</v>
      </c>
      <c r="E24" s="7">
        <v>9</v>
      </c>
      <c r="F24" s="103">
        <v>10</v>
      </c>
      <c r="G24" s="7">
        <v>10</v>
      </c>
      <c r="H24" s="57">
        <v>10</v>
      </c>
      <c r="I24" s="108">
        <v>10</v>
      </c>
      <c r="J24" s="103">
        <v>9</v>
      </c>
      <c r="K24" s="7">
        <v>9</v>
      </c>
      <c r="L24" s="57">
        <v>9</v>
      </c>
      <c r="M24" s="108">
        <v>8</v>
      </c>
      <c r="N24" s="1">
        <v>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57"/>
      <c r="Z24" s="74"/>
      <c r="AA24" s="2">
        <v>30.88</v>
      </c>
      <c r="AB24" s="25">
        <f t="shared" si="1"/>
        <v>161.12</v>
      </c>
    </row>
    <row r="25" spans="1:28" ht="15.75">
      <c r="A25" s="22" t="str">
        <f>Výsledky!B27</f>
        <v>P</v>
      </c>
      <c r="B25" s="23" t="str">
        <f>Výsledky!C27</f>
        <v>Konrád</v>
      </c>
      <c r="C25" s="24" t="str">
        <f>Výsledky!D27</f>
        <v>František</v>
      </c>
      <c r="D25" s="6">
        <v>100</v>
      </c>
      <c r="E25" s="7">
        <v>10</v>
      </c>
      <c r="F25" s="103">
        <v>9</v>
      </c>
      <c r="G25" s="7">
        <v>9</v>
      </c>
      <c r="H25" s="57">
        <v>9</v>
      </c>
      <c r="I25" s="108">
        <v>9</v>
      </c>
      <c r="J25" s="103">
        <v>9</v>
      </c>
      <c r="K25" s="7">
        <v>8</v>
      </c>
      <c r="L25" s="57">
        <v>8</v>
      </c>
      <c r="M25" s="108">
        <v>9</v>
      </c>
      <c r="N25" s="1">
        <v>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57"/>
      <c r="Z25" s="74"/>
      <c r="AA25" s="2">
        <v>25.61</v>
      </c>
      <c r="AB25" s="25">
        <f t="shared" si="1"/>
        <v>163.39</v>
      </c>
    </row>
    <row r="26" spans="1:28" ht="15.75">
      <c r="A26" s="22" t="str">
        <f>Výsledky!B28</f>
        <v>P</v>
      </c>
      <c r="B26" s="23" t="str">
        <f>Výsledky!C28</f>
        <v>Maštera</v>
      </c>
      <c r="C26" s="24" t="str">
        <f>Výsledky!D28</f>
        <v>Aleš</v>
      </c>
      <c r="D26" s="6">
        <v>100</v>
      </c>
      <c r="E26" s="7">
        <v>10</v>
      </c>
      <c r="F26" s="103">
        <v>10</v>
      </c>
      <c r="G26" s="7">
        <v>10</v>
      </c>
      <c r="H26" s="57">
        <v>10</v>
      </c>
      <c r="I26" s="108">
        <v>10</v>
      </c>
      <c r="J26" s="103">
        <v>9</v>
      </c>
      <c r="K26" s="7">
        <v>10</v>
      </c>
      <c r="L26" s="57">
        <v>10</v>
      </c>
      <c r="M26" s="108">
        <v>9</v>
      </c>
      <c r="N26" s="1">
        <v>9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57"/>
      <c r="Z26" s="74">
        <v>-5</v>
      </c>
      <c r="AA26" s="2">
        <v>25.1</v>
      </c>
      <c r="AB26" s="25">
        <f t="shared" si="1"/>
        <v>166.9</v>
      </c>
    </row>
    <row r="27" spans="1:28" ht="15.75">
      <c r="A27" s="22" t="str">
        <f>Výsledky!B29</f>
        <v>P</v>
      </c>
      <c r="B27" s="23" t="str">
        <f>Výsledky!C29</f>
        <v>Matějka</v>
      </c>
      <c r="C27" s="24" t="str">
        <f>Výsledky!D29</f>
        <v>Milan</v>
      </c>
      <c r="D27" s="6">
        <v>100</v>
      </c>
      <c r="E27" s="7">
        <v>8</v>
      </c>
      <c r="F27" s="103">
        <v>7</v>
      </c>
      <c r="G27" s="7">
        <v>10</v>
      </c>
      <c r="H27" s="57">
        <v>9</v>
      </c>
      <c r="I27" s="108">
        <v>10</v>
      </c>
      <c r="J27" s="103">
        <v>8</v>
      </c>
      <c r="K27" s="7">
        <v>8</v>
      </c>
      <c r="L27" s="57">
        <v>9</v>
      </c>
      <c r="M27" s="108">
        <v>9</v>
      </c>
      <c r="N27" s="1">
        <v>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57"/>
      <c r="Z27" s="74">
        <v>-10</v>
      </c>
      <c r="AA27" s="2">
        <v>48.82</v>
      </c>
      <c r="AB27" s="25">
        <f t="shared" si="1"/>
        <v>128.18</v>
      </c>
    </row>
    <row r="28" spans="1:28" ht="15.75">
      <c r="A28" s="22" t="str">
        <f>Výsledky!B30</f>
        <v>P</v>
      </c>
      <c r="B28" s="23" t="str">
        <f>Výsledky!C30</f>
        <v>Mesároš</v>
      </c>
      <c r="C28" s="24" t="str">
        <f>Výsledky!D30</f>
        <v>Štefan</v>
      </c>
      <c r="D28" s="6">
        <v>100</v>
      </c>
      <c r="E28" s="7">
        <v>9</v>
      </c>
      <c r="F28" s="103">
        <v>10</v>
      </c>
      <c r="G28" s="7">
        <v>9</v>
      </c>
      <c r="H28" s="57">
        <v>10</v>
      </c>
      <c r="I28" s="108">
        <v>10</v>
      </c>
      <c r="J28" s="103">
        <v>9</v>
      </c>
      <c r="K28" s="7">
        <v>9</v>
      </c>
      <c r="L28" s="57">
        <v>8</v>
      </c>
      <c r="M28" s="108">
        <v>9</v>
      </c>
      <c r="N28" s="1">
        <v>9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57"/>
      <c r="Z28" s="74"/>
      <c r="AA28" s="2">
        <v>25.12</v>
      </c>
      <c r="AB28" s="25">
        <f t="shared" si="1"/>
        <v>166.88</v>
      </c>
    </row>
    <row r="29" spans="1:28" ht="15.75">
      <c r="A29" s="22" t="str">
        <f>Výsledky!B31</f>
        <v>P</v>
      </c>
      <c r="B29" s="23" t="str">
        <f>Výsledky!C31</f>
        <v>Mironiuk</v>
      </c>
      <c r="C29" s="24" t="str">
        <f>Výsledky!D31</f>
        <v>Zdeněk</v>
      </c>
      <c r="D29" s="6"/>
      <c r="E29" s="7"/>
      <c r="F29" s="103"/>
      <c r="G29" s="7"/>
      <c r="H29" s="57"/>
      <c r="I29" s="108"/>
      <c r="J29" s="103"/>
      <c r="K29" s="7"/>
      <c r="L29" s="57"/>
      <c r="M29" s="10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57"/>
      <c r="Z29" s="74"/>
      <c r="AA29" s="2"/>
      <c r="AB29" s="25">
        <f t="shared" si="1"/>
        <v>0</v>
      </c>
    </row>
    <row r="30" spans="1:28" ht="15.75">
      <c r="A30" s="22" t="str">
        <f>Výsledky!B32</f>
        <v>P</v>
      </c>
      <c r="B30" s="23" t="str">
        <f>Výsledky!C32</f>
        <v>Nedvěd</v>
      </c>
      <c r="C30" s="24" t="str">
        <f>Výsledky!D32</f>
        <v>Libor</v>
      </c>
      <c r="D30" s="6">
        <v>100</v>
      </c>
      <c r="E30" s="7">
        <v>9</v>
      </c>
      <c r="F30" s="103">
        <v>9</v>
      </c>
      <c r="G30" s="7">
        <v>8</v>
      </c>
      <c r="H30" s="57">
        <v>10</v>
      </c>
      <c r="I30" s="108">
        <v>8</v>
      </c>
      <c r="J30" s="103">
        <v>8</v>
      </c>
      <c r="K30" s="7">
        <v>6</v>
      </c>
      <c r="L30" s="57">
        <v>6</v>
      </c>
      <c r="M30" s="108">
        <v>7</v>
      </c>
      <c r="N30" s="1">
        <v>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57"/>
      <c r="Z30" s="74"/>
      <c r="AA30" s="2">
        <v>33.51</v>
      </c>
      <c r="AB30" s="25">
        <f t="shared" si="1"/>
        <v>145.49</v>
      </c>
    </row>
    <row r="31" spans="1:28" ht="15.75">
      <c r="A31" s="22" t="str">
        <f>Výsledky!B33</f>
        <v>P</v>
      </c>
      <c r="B31" s="23" t="str">
        <f>Výsledky!C33</f>
        <v>Nikodým </v>
      </c>
      <c r="C31" s="24" t="str">
        <f>Výsledky!D33</f>
        <v>David</v>
      </c>
      <c r="D31" s="6">
        <v>100</v>
      </c>
      <c r="E31" s="7">
        <v>10</v>
      </c>
      <c r="F31" s="103">
        <v>9</v>
      </c>
      <c r="G31" s="7">
        <v>10</v>
      </c>
      <c r="H31" s="57">
        <v>10</v>
      </c>
      <c r="I31" s="108">
        <v>10</v>
      </c>
      <c r="J31" s="103">
        <v>9</v>
      </c>
      <c r="K31" s="7">
        <v>8</v>
      </c>
      <c r="L31" s="57">
        <v>9</v>
      </c>
      <c r="M31" s="108">
        <v>9</v>
      </c>
      <c r="N31" s="1">
        <v>9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57"/>
      <c r="Z31" s="74"/>
      <c r="AA31" s="2">
        <v>23.24</v>
      </c>
      <c r="AB31" s="25">
        <f t="shared" si="1"/>
        <v>169.76</v>
      </c>
    </row>
    <row r="32" spans="1:28" ht="15.75">
      <c r="A32" s="22" t="str">
        <f>Výsledky!B34</f>
        <v>P</v>
      </c>
      <c r="B32" s="23" t="str">
        <f>Výsledky!C34</f>
        <v>Nohel</v>
      </c>
      <c r="C32" s="24" t="str">
        <f>Výsledky!D34</f>
        <v>Antonín</v>
      </c>
      <c r="D32" s="6">
        <v>100</v>
      </c>
      <c r="E32" s="7">
        <v>9</v>
      </c>
      <c r="F32" s="103">
        <v>9</v>
      </c>
      <c r="G32" s="7">
        <v>9</v>
      </c>
      <c r="H32" s="57">
        <v>9</v>
      </c>
      <c r="I32" s="108">
        <v>9</v>
      </c>
      <c r="J32" s="103">
        <v>0</v>
      </c>
      <c r="K32" s="7">
        <v>9</v>
      </c>
      <c r="L32" s="57">
        <v>8</v>
      </c>
      <c r="M32" s="108">
        <v>7</v>
      </c>
      <c r="N32" s="1">
        <v>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57"/>
      <c r="Z32" s="74"/>
      <c r="AA32" s="2">
        <v>32.47</v>
      </c>
      <c r="AB32" s="25">
        <f t="shared" si="1"/>
        <v>145.53</v>
      </c>
    </row>
    <row r="33" spans="1:28" ht="15.75">
      <c r="A33" s="22" t="str">
        <f>Výsledky!B35</f>
        <v>P</v>
      </c>
      <c r="B33" s="23" t="str">
        <f>Výsledky!C35</f>
        <v>Nováková</v>
      </c>
      <c r="C33" s="24" t="str">
        <f>Výsledky!D35</f>
        <v>Julie</v>
      </c>
      <c r="D33" s="6">
        <v>100</v>
      </c>
      <c r="E33" s="7">
        <v>9</v>
      </c>
      <c r="F33" s="103">
        <v>10</v>
      </c>
      <c r="G33" s="7">
        <v>10</v>
      </c>
      <c r="H33" s="57">
        <v>9</v>
      </c>
      <c r="I33" s="108">
        <v>10</v>
      </c>
      <c r="J33" s="103">
        <v>8</v>
      </c>
      <c r="K33" s="7">
        <v>9</v>
      </c>
      <c r="L33" s="57">
        <v>8</v>
      </c>
      <c r="M33" s="108">
        <v>8</v>
      </c>
      <c r="N33" s="1">
        <v>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57"/>
      <c r="Z33" s="74">
        <v>-5</v>
      </c>
      <c r="AA33" s="2">
        <v>32.47</v>
      </c>
      <c r="AB33" s="25">
        <f t="shared" si="1"/>
        <v>152.53</v>
      </c>
    </row>
    <row r="34" spans="1:28" ht="15.75">
      <c r="A34" s="22" t="str">
        <f>Výsledky!B36</f>
        <v>P</v>
      </c>
      <c r="B34" s="23" t="str">
        <f>Výsledky!C36</f>
        <v>Pech</v>
      </c>
      <c r="C34" s="24" t="str">
        <f>Výsledky!D36</f>
        <v>Jan</v>
      </c>
      <c r="D34" s="6">
        <v>100</v>
      </c>
      <c r="E34" s="7">
        <v>9</v>
      </c>
      <c r="F34" s="103">
        <v>9</v>
      </c>
      <c r="G34" s="7">
        <v>9</v>
      </c>
      <c r="H34" s="57">
        <v>9</v>
      </c>
      <c r="I34" s="108">
        <v>10</v>
      </c>
      <c r="J34" s="103">
        <v>9</v>
      </c>
      <c r="K34" s="7">
        <v>5</v>
      </c>
      <c r="L34" s="57">
        <v>8</v>
      </c>
      <c r="M34" s="108">
        <v>9</v>
      </c>
      <c r="N34" s="1">
        <v>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57"/>
      <c r="Z34" s="74">
        <v>-20</v>
      </c>
      <c r="AA34" s="2">
        <v>38.09</v>
      </c>
      <c r="AB34" s="25">
        <f t="shared" si="1"/>
        <v>123.91</v>
      </c>
    </row>
    <row r="35" spans="1:28" ht="15.75">
      <c r="A35" s="22" t="str">
        <f>Výsledky!B37</f>
        <v>P</v>
      </c>
      <c r="B35" s="23" t="str">
        <f>Výsledky!C37</f>
        <v>Pechová</v>
      </c>
      <c r="C35" s="24" t="str">
        <f>Výsledky!D37</f>
        <v>Hana</v>
      </c>
      <c r="D35" s="6">
        <v>100</v>
      </c>
      <c r="E35" s="7">
        <v>10</v>
      </c>
      <c r="F35" s="103">
        <v>10</v>
      </c>
      <c r="G35" s="7">
        <v>10</v>
      </c>
      <c r="H35" s="57">
        <v>10</v>
      </c>
      <c r="I35" s="108">
        <v>9</v>
      </c>
      <c r="J35" s="103">
        <v>10</v>
      </c>
      <c r="K35" s="7">
        <v>9</v>
      </c>
      <c r="L35" s="57">
        <v>10</v>
      </c>
      <c r="M35" s="108">
        <v>10</v>
      </c>
      <c r="N35" s="1">
        <v>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57"/>
      <c r="Z35" s="74"/>
      <c r="AA35" s="2">
        <v>32</v>
      </c>
      <c r="AB35" s="25">
        <f t="shared" si="1"/>
        <v>165</v>
      </c>
    </row>
    <row r="36" spans="1:28" ht="15.75">
      <c r="A36" s="22" t="str">
        <f>Výsledky!B38</f>
        <v>P</v>
      </c>
      <c r="B36" s="23" t="str">
        <f>Výsledky!C38</f>
        <v>Petrů</v>
      </c>
      <c r="C36" s="24" t="str">
        <f>Výsledky!D38</f>
        <v>Milan</v>
      </c>
      <c r="D36" s="6">
        <v>100</v>
      </c>
      <c r="E36" s="7">
        <v>10</v>
      </c>
      <c r="F36" s="103">
        <v>7</v>
      </c>
      <c r="G36" s="7">
        <v>7</v>
      </c>
      <c r="H36" s="57">
        <v>9</v>
      </c>
      <c r="I36" s="108">
        <v>10</v>
      </c>
      <c r="J36" s="103">
        <v>8</v>
      </c>
      <c r="K36" s="7">
        <v>6</v>
      </c>
      <c r="L36" s="57">
        <v>8</v>
      </c>
      <c r="M36" s="108">
        <v>0</v>
      </c>
      <c r="N36" s="1">
        <v>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57"/>
      <c r="Z36" s="74"/>
      <c r="AA36" s="2">
        <v>33.06</v>
      </c>
      <c r="AB36" s="25">
        <f t="shared" si="1"/>
        <v>139.94</v>
      </c>
    </row>
    <row r="37" spans="1:28" ht="15.75">
      <c r="A37" s="22" t="str">
        <f>Výsledky!B39</f>
        <v>P</v>
      </c>
      <c r="B37" s="23" t="str">
        <f>Výsledky!C39</f>
        <v>Plecer</v>
      </c>
      <c r="C37" s="24" t="str">
        <f>Výsledky!D39</f>
        <v>Josef</v>
      </c>
      <c r="D37" s="6">
        <v>100</v>
      </c>
      <c r="E37" s="7">
        <v>8</v>
      </c>
      <c r="F37" s="103">
        <v>10</v>
      </c>
      <c r="G37" s="7">
        <v>9</v>
      </c>
      <c r="H37" s="57">
        <v>9</v>
      </c>
      <c r="I37" s="108">
        <v>10</v>
      </c>
      <c r="J37" s="103">
        <v>7</v>
      </c>
      <c r="K37" s="7">
        <v>7</v>
      </c>
      <c r="L37" s="57">
        <v>8</v>
      </c>
      <c r="M37" s="108">
        <v>6</v>
      </c>
      <c r="N37" s="1">
        <v>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57"/>
      <c r="Z37" s="74">
        <v>-5</v>
      </c>
      <c r="AA37" s="2">
        <v>39.02</v>
      </c>
      <c r="AB37" s="25">
        <f t="shared" si="1"/>
        <v>138.98</v>
      </c>
    </row>
    <row r="38" spans="1:28" ht="15.75">
      <c r="A38" s="22" t="str">
        <f>Výsledky!B40</f>
        <v>P</v>
      </c>
      <c r="B38" s="23" t="str">
        <f>Výsledky!C40</f>
        <v>Procházka</v>
      </c>
      <c r="C38" s="24" t="str">
        <f>Výsledky!D40</f>
        <v>Tomáš</v>
      </c>
      <c r="D38" s="6">
        <v>100</v>
      </c>
      <c r="E38" s="7">
        <v>7</v>
      </c>
      <c r="F38" s="103">
        <v>8</v>
      </c>
      <c r="G38" s="7">
        <v>10</v>
      </c>
      <c r="H38" s="57">
        <v>9</v>
      </c>
      <c r="I38" s="108">
        <v>7</v>
      </c>
      <c r="J38" s="103">
        <v>6</v>
      </c>
      <c r="K38" s="7">
        <v>8</v>
      </c>
      <c r="L38" s="57">
        <v>6</v>
      </c>
      <c r="M38" s="108">
        <v>6</v>
      </c>
      <c r="N38" s="1">
        <v>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57"/>
      <c r="Z38" s="74">
        <v>-15</v>
      </c>
      <c r="AA38" s="2">
        <v>38.64</v>
      </c>
      <c r="AB38" s="25">
        <f t="shared" si="1"/>
        <v>119.36</v>
      </c>
    </row>
    <row r="39" spans="1:28" ht="15.75">
      <c r="A39" s="22" t="str">
        <f>Výsledky!B41</f>
        <v>P</v>
      </c>
      <c r="B39" s="23" t="str">
        <f>Výsledky!C41</f>
        <v>Rendl</v>
      </c>
      <c r="C39" s="24" t="str">
        <f>Výsledky!D41</f>
        <v>Josef</v>
      </c>
      <c r="D39" s="6">
        <v>100</v>
      </c>
      <c r="E39" s="7">
        <v>9</v>
      </c>
      <c r="F39" s="103">
        <v>10</v>
      </c>
      <c r="G39" s="7">
        <v>9</v>
      </c>
      <c r="H39" s="57">
        <v>10</v>
      </c>
      <c r="I39" s="108">
        <v>9</v>
      </c>
      <c r="J39" s="103">
        <v>9</v>
      </c>
      <c r="K39" s="7">
        <v>8</v>
      </c>
      <c r="L39" s="57">
        <v>8</v>
      </c>
      <c r="M39" s="108">
        <v>8</v>
      </c>
      <c r="N39" s="1">
        <v>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57"/>
      <c r="Z39" s="74"/>
      <c r="AA39" s="2">
        <v>21.23</v>
      </c>
      <c r="AB39" s="25">
        <f t="shared" si="1"/>
        <v>166.77</v>
      </c>
    </row>
    <row r="40" spans="1:28" ht="15.75">
      <c r="A40" s="22" t="str">
        <f>Výsledky!B42</f>
        <v>P</v>
      </c>
      <c r="B40" s="23" t="str">
        <f>Výsledky!C42</f>
        <v>Seitl</v>
      </c>
      <c r="C40" s="24" t="str">
        <f>Výsledky!D42</f>
        <v>Karel</v>
      </c>
      <c r="D40" s="6">
        <v>100</v>
      </c>
      <c r="E40" s="7">
        <v>8</v>
      </c>
      <c r="F40" s="103">
        <v>9</v>
      </c>
      <c r="G40" s="7">
        <v>8</v>
      </c>
      <c r="H40" s="57">
        <v>8</v>
      </c>
      <c r="I40" s="108">
        <v>8</v>
      </c>
      <c r="J40" s="103">
        <v>8</v>
      </c>
      <c r="K40" s="7">
        <v>7</v>
      </c>
      <c r="L40" s="57">
        <v>7</v>
      </c>
      <c r="M40" s="108">
        <v>7</v>
      </c>
      <c r="N40" s="1">
        <v>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57"/>
      <c r="Z40" s="74">
        <v>-5</v>
      </c>
      <c r="AA40" s="2">
        <v>47.38</v>
      </c>
      <c r="AB40" s="25">
        <f t="shared" si="1"/>
        <v>124.62</v>
      </c>
    </row>
    <row r="41" spans="1:28" ht="15.75">
      <c r="A41" s="22" t="str">
        <f>Výsledky!B43</f>
        <v>P</v>
      </c>
      <c r="B41" s="23" t="str">
        <f>Výsledky!C43</f>
        <v>Seitl</v>
      </c>
      <c r="C41" s="24" t="str">
        <f>Výsledky!D43</f>
        <v>Aleš</v>
      </c>
      <c r="D41" s="6">
        <v>100</v>
      </c>
      <c r="E41" s="7">
        <v>9</v>
      </c>
      <c r="F41" s="103">
        <v>9</v>
      </c>
      <c r="G41" s="7">
        <v>10</v>
      </c>
      <c r="H41" s="57">
        <v>9</v>
      </c>
      <c r="I41" s="108">
        <v>10</v>
      </c>
      <c r="J41" s="103">
        <v>9</v>
      </c>
      <c r="K41" s="7">
        <v>8</v>
      </c>
      <c r="L41" s="57">
        <v>8</v>
      </c>
      <c r="M41" s="108">
        <v>9</v>
      </c>
      <c r="N41" s="1">
        <v>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57"/>
      <c r="Z41" s="74">
        <v>-5</v>
      </c>
      <c r="AA41" s="2">
        <v>26.93</v>
      </c>
      <c r="AB41" s="25">
        <f t="shared" si="1"/>
        <v>158.07</v>
      </c>
    </row>
    <row r="42" spans="1:28" ht="15.75">
      <c r="A42" s="22" t="str">
        <f>Výsledky!B44</f>
        <v>P</v>
      </c>
      <c r="B42" s="23" t="str">
        <f>Výsledky!C44</f>
        <v>Seitlová</v>
      </c>
      <c r="C42" s="24" t="str">
        <f>Výsledky!D44</f>
        <v>Monika</v>
      </c>
      <c r="D42" s="6">
        <v>100</v>
      </c>
      <c r="E42" s="7">
        <v>8</v>
      </c>
      <c r="F42" s="103">
        <v>9</v>
      </c>
      <c r="G42" s="7">
        <v>10</v>
      </c>
      <c r="H42" s="57">
        <v>8</v>
      </c>
      <c r="I42" s="108">
        <v>8</v>
      </c>
      <c r="J42" s="103">
        <v>8</v>
      </c>
      <c r="K42" s="7">
        <v>9</v>
      </c>
      <c r="L42" s="57">
        <v>9</v>
      </c>
      <c r="M42" s="108">
        <v>8</v>
      </c>
      <c r="N42" s="1">
        <v>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57"/>
      <c r="Z42" s="74">
        <v>-5</v>
      </c>
      <c r="AA42" s="2">
        <v>42.22</v>
      </c>
      <c r="AB42" s="25">
        <f t="shared" si="1"/>
        <v>135.78</v>
      </c>
    </row>
    <row r="43" spans="1:28" ht="15.75">
      <c r="A43" s="22" t="str">
        <f>Výsledky!B45</f>
        <v>P</v>
      </c>
      <c r="B43" s="23" t="str">
        <f>Výsledky!C45</f>
        <v>Smejkal</v>
      </c>
      <c r="C43" s="24" t="str">
        <f>Výsledky!D45</f>
        <v>Martin</v>
      </c>
      <c r="D43" s="6">
        <v>100</v>
      </c>
      <c r="E43" s="7">
        <v>10</v>
      </c>
      <c r="F43" s="103">
        <v>10</v>
      </c>
      <c r="G43" s="7">
        <v>9</v>
      </c>
      <c r="H43" s="57">
        <v>10</v>
      </c>
      <c r="I43" s="108">
        <v>9</v>
      </c>
      <c r="J43" s="103">
        <v>8</v>
      </c>
      <c r="K43" s="7">
        <v>9</v>
      </c>
      <c r="L43" s="57">
        <v>9</v>
      </c>
      <c r="M43" s="108">
        <v>7</v>
      </c>
      <c r="N43" s="1">
        <v>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57"/>
      <c r="Z43" s="74">
        <v>-5</v>
      </c>
      <c r="AA43" s="2">
        <v>18.23</v>
      </c>
      <c r="AB43" s="25">
        <f t="shared" si="1"/>
        <v>166.77</v>
      </c>
    </row>
    <row r="44" spans="1:28" ht="15.75">
      <c r="A44" s="22" t="str">
        <f>Výsledky!B46</f>
        <v>P</v>
      </c>
      <c r="B44" s="23" t="str">
        <f>Výsledky!C46</f>
        <v>Sokolík</v>
      </c>
      <c r="C44" s="24" t="str">
        <f>Výsledky!D46</f>
        <v>Jaroslav</v>
      </c>
      <c r="D44" s="6">
        <v>100</v>
      </c>
      <c r="E44" s="7">
        <v>10</v>
      </c>
      <c r="F44" s="103">
        <v>9</v>
      </c>
      <c r="G44" s="7">
        <v>10</v>
      </c>
      <c r="H44" s="57">
        <v>10</v>
      </c>
      <c r="I44" s="108">
        <v>10</v>
      </c>
      <c r="J44" s="103">
        <v>9</v>
      </c>
      <c r="K44" s="7">
        <v>7</v>
      </c>
      <c r="L44" s="57">
        <v>9</v>
      </c>
      <c r="M44" s="108">
        <v>9</v>
      </c>
      <c r="N44" s="1">
        <v>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57"/>
      <c r="Z44" s="74"/>
      <c r="AA44" s="2">
        <v>18.53</v>
      </c>
      <c r="AB44" s="25">
        <f t="shared" si="1"/>
        <v>172.47</v>
      </c>
    </row>
    <row r="45" spans="1:28" ht="15.75">
      <c r="A45" s="22" t="str">
        <f>Výsledky!B47</f>
        <v>P</v>
      </c>
      <c r="B45" s="23" t="str">
        <f>Výsledky!C47</f>
        <v>Svoboda</v>
      </c>
      <c r="C45" s="24" t="str">
        <f>Výsledky!D47</f>
        <v>Michal</v>
      </c>
      <c r="D45" s="6">
        <v>100</v>
      </c>
      <c r="E45" s="7">
        <v>9</v>
      </c>
      <c r="F45" s="103">
        <v>10</v>
      </c>
      <c r="G45" s="7">
        <v>9</v>
      </c>
      <c r="H45" s="57">
        <v>10</v>
      </c>
      <c r="I45" s="108">
        <v>10</v>
      </c>
      <c r="J45" s="103">
        <v>8</v>
      </c>
      <c r="K45" s="7">
        <v>8</v>
      </c>
      <c r="L45" s="57">
        <v>7</v>
      </c>
      <c r="M45" s="108">
        <v>9</v>
      </c>
      <c r="N45" s="1">
        <v>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57"/>
      <c r="Z45" s="74"/>
      <c r="AA45" s="2">
        <v>19.87</v>
      </c>
      <c r="AB45" s="25">
        <f t="shared" si="1"/>
        <v>168.13</v>
      </c>
    </row>
    <row r="46" spans="1:28" ht="15.75">
      <c r="A46" s="22" t="str">
        <f>Výsledky!B48</f>
        <v>P</v>
      </c>
      <c r="B46" s="23" t="str">
        <f>Výsledky!C48</f>
        <v>Švihálek</v>
      </c>
      <c r="C46" s="24" t="str">
        <f>Výsledky!D48</f>
        <v>Jíří</v>
      </c>
      <c r="D46" s="6">
        <v>100</v>
      </c>
      <c r="E46" s="7">
        <v>10</v>
      </c>
      <c r="F46" s="103">
        <v>9</v>
      </c>
      <c r="G46" s="7">
        <v>10</v>
      </c>
      <c r="H46" s="57">
        <v>10</v>
      </c>
      <c r="I46" s="108">
        <v>9</v>
      </c>
      <c r="J46" s="103">
        <v>9</v>
      </c>
      <c r="K46" s="7">
        <v>9</v>
      </c>
      <c r="L46" s="57">
        <v>9</v>
      </c>
      <c r="M46" s="108">
        <v>9</v>
      </c>
      <c r="N46" s="1">
        <v>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57"/>
      <c r="Z46" s="74"/>
      <c r="AA46" s="2">
        <v>27.14</v>
      </c>
      <c r="AB46" s="25">
        <f t="shared" si="1"/>
        <v>165.86</v>
      </c>
    </row>
    <row r="47" spans="1:28" ht="15.75">
      <c r="A47" s="22" t="str">
        <f>Výsledky!B49</f>
        <v>P</v>
      </c>
      <c r="B47" s="23" t="str">
        <f>Výsledky!C49</f>
        <v>Toman</v>
      </c>
      <c r="C47" s="24" t="str">
        <f>Výsledky!D49</f>
        <v>František</v>
      </c>
      <c r="D47" s="6">
        <v>100</v>
      </c>
      <c r="E47" s="7">
        <v>10</v>
      </c>
      <c r="F47" s="103">
        <v>10</v>
      </c>
      <c r="G47" s="7">
        <v>9</v>
      </c>
      <c r="H47" s="57">
        <v>9</v>
      </c>
      <c r="I47" s="108">
        <v>10</v>
      </c>
      <c r="J47" s="103">
        <v>8</v>
      </c>
      <c r="K47" s="7">
        <v>10</v>
      </c>
      <c r="L47" s="57">
        <v>8</v>
      </c>
      <c r="M47" s="108">
        <v>8</v>
      </c>
      <c r="N47" s="1">
        <v>9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57"/>
      <c r="Z47" s="74"/>
      <c r="AA47" s="2">
        <v>30.97</v>
      </c>
      <c r="AB47" s="25">
        <f t="shared" si="1"/>
        <v>160.03</v>
      </c>
    </row>
    <row r="48" spans="1:28" ht="15.75">
      <c r="A48" s="22" t="str">
        <f>Výsledky!B50</f>
        <v>P</v>
      </c>
      <c r="B48" s="23" t="str">
        <f>Výsledky!C50</f>
        <v>Vaněk</v>
      </c>
      <c r="C48" s="24" t="str">
        <f>Výsledky!D50</f>
        <v>Josef</v>
      </c>
      <c r="D48" s="6">
        <v>100</v>
      </c>
      <c r="E48" s="7">
        <v>9</v>
      </c>
      <c r="F48" s="103">
        <v>10</v>
      </c>
      <c r="G48" s="7">
        <v>10</v>
      </c>
      <c r="H48" s="57">
        <v>9</v>
      </c>
      <c r="I48" s="108">
        <v>10</v>
      </c>
      <c r="J48" s="103">
        <v>9</v>
      </c>
      <c r="K48" s="7">
        <v>8</v>
      </c>
      <c r="L48" s="57">
        <v>9</v>
      </c>
      <c r="M48" s="108">
        <v>9</v>
      </c>
      <c r="N48" s="1">
        <v>10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57"/>
      <c r="Z48" s="74">
        <v>-5</v>
      </c>
      <c r="AA48" s="2">
        <v>36.12</v>
      </c>
      <c r="AB48" s="25">
        <f t="shared" si="1"/>
        <v>151.88</v>
      </c>
    </row>
    <row r="49" spans="1:28" ht="15.75">
      <c r="A49" s="22" t="str">
        <f>Výsledky!B51</f>
        <v>P</v>
      </c>
      <c r="B49" s="23" t="str">
        <f>Výsledky!C51</f>
        <v>Vejslík</v>
      </c>
      <c r="C49" s="24" t="str">
        <f>Výsledky!D51</f>
        <v>Vladimír</v>
      </c>
      <c r="D49" s="6">
        <v>100</v>
      </c>
      <c r="E49" s="7">
        <v>10</v>
      </c>
      <c r="F49" s="103">
        <v>10</v>
      </c>
      <c r="G49" s="7">
        <v>9</v>
      </c>
      <c r="H49" s="57">
        <v>10</v>
      </c>
      <c r="I49" s="108">
        <v>10</v>
      </c>
      <c r="J49" s="103">
        <v>10</v>
      </c>
      <c r="K49" s="7">
        <v>8</v>
      </c>
      <c r="L49" s="57">
        <v>9</v>
      </c>
      <c r="M49" s="108">
        <v>8</v>
      </c>
      <c r="N49" s="1">
        <v>9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57"/>
      <c r="Z49" s="74">
        <v>-5</v>
      </c>
      <c r="AA49" s="2">
        <v>27.92</v>
      </c>
      <c r="AB49" s="25">
        <f t="shared" si="1"/>
        <v>160.07999999999998</v>
      </c>
    </row>
    <row r="50" spans="1:28" ht="15.75">
      <c r="A50" s="22" t="str">
        <f>Výsledky!B52</f>
        <v>P</v>
      </c>
      <c r="B50" s="23" t="str">
        <f>Výsledky!C52</f>
        <v>Yao</v>
      </c>
      <c r="C50" s="24" t="str">
        <f>Výsledky!D52</f>
        <v>Yuan</v>
      </c>
      <c r="D50" s="6">
        <v>100</v>
      </c>
      <c r="E50" s="7">
        <v>10</v>
      </c>
      <c r="F50" s="103">
        <v>9</v>
      </c>
      <c r="G50" s="7">
        <v>10</v>
      </c>
      <c r="H50" s="57">
        <v>8</v>
      </c>
      <c r="I50" s="108">
        <v>10</v>
      </c>
      <c r="J50" s="103">
        <v>7</v>
      </c>
      <c r="K50" s="7">
        <v>7</v>
      </c>
      <c r="L50" s="57">
        <v>8</v>
      </c>
      <c r="M50" s="108">
        <v>6</v>
      </c>
      <c r="N50" s="1">
        <v>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57"/>
      <c r="Z50" s="74"/>
      <c r="AA50" s="2">
        <v>31.25</v>
      </c>
      <c r="AB50" s="25">
        <f t="shared" si="1"/>
        <v>151.75</v>
      </c>
    </row>
    <row r="51" spans="1:28" ht="15.75">
      <c r="A51" s="22" t="str">
        <f>Výsledky!B53</f>
        <v>P</v>
      </c>
      <c r="B51" s="23" t="str">
        <f>Výsledky!C53</f>
        <v>Získal</v>
      </c>
      <c r="C51" s="24" t="str">
        <f>Výsledky!D53</f>
        <v>Karel</v>
      </c>
      <c r="D51" s="6">
        <v>100</v>
      </c>
      <c r="E51" s="7">
        <v>9</v>
      </c>
      <c r="F51" s="103">
        <v>9</v>
      </c>
      <c r="G51" s="7">
        <v>10</v>
      </c>
      <c r="H51" s="57">
        <v>10</v>
      </c>
      <c r="I51" s="108">
        <v>9</v>
      </c>
      <c r="J51" s="103">
        <v>8</v>
      </c>
      <c r="K51" s="7">
        <v>9</v>
      </c>
      <c r="L51" s="57">
        <v>8</v>
      </c>
      <c r="M51" s="108">
        <v>9</v>
      </c>
      <c r="N51" s="1">
        <v>8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57"/>
      <c r="Z51" s="74">
        <v>-5</v>
      </c>
      <c r="AA51" s="2">
        <v>36.58</v>
      </c>
      <c r="AB51" s="25">
        <f t="shared" si="1"/>
        <v>147.42000000000002</v>
      </c>
    </row>
    <row r="52" spans="1:28" ht="15.75">
      <c r="A52" s="22" t="str">
        <f>Výsledky!B54</f>
        <v>P</v>
      </c>
      <c r="B52" s="23" t="str">
        <f>Výsledky!C54</f>
        <v>Žemlička</v>
      </c>
      <c r="C52" s="24" t="str">
        <f>Výsledky!D54</f>
        <v>Ladislav</v>
      </c>
      <c r="D52" s="6">
        <v>100</v>
      </c>
      <c r="E52" s="7">
        <v>9</v>
      </c>
      <c r="F52" s="103">
        <v>9</v>
      </c>
      <c r="G52" s="7">
        <v>10</v>
      </c>
      <c r="H52" s="57">
        <v>10</v>
      </c>
      <c r="I52" s="108">
        <v>9</v>
      </c>
      <c r="J52" s="103">
        <v>8</v>
      </c>
      <c r="K52" s="7">
        <v>9</v>
      </c>
      <c r="L52" s="57">
        <v>8</v>
      </c>
      <c r="M52" s="108">
        <v>9</v>
      </c>
      <c r="N52" s="1">
        <v>8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57"/>
      <c r="Z52" s="74">
        <v>-5</v>
      </c>
      <c r="AA52" s="2">
        <v>31.86</v>
      </c>
      <c r="AB52" s="25">
        <f t="shared" si="1"/>
        <v>152.14</v>
      </c>
    </row>
    <row r="53" spans="1:28" ht="15.75">
      <c r="A53" s="22" t="str">
        <f>Výsledky!B55</f>
        <v>P</v>
      </c>
      <c r="B53" s="23" t="str">
        <f>Výsledky!C55</f>
        <v>Žemličková</v>
      </c>
      <c r="C53" s="24" t="str">
        <f>Výsledky!D55</f>
        <v>Marie</v>
      </c>
      <c r="D53" s="6">
        <v>100</v>
      </c>
      <c r="E53" s="7">
        <v>10</v>
      </c>
      <c r="F53" s="103">
        <v>10</v>
      </c>
      <c r="G53" s="7">
        <v>10</v>
      </c>
      <c r="H53" s="57">
        <v>10</v>
      </c>
      <c r="I53" s="108">
        <v>10</v>
      </c>
      <c r="J53" s="103">
        <v>9</v>
      </c>
      <c r="K53" s="7">
        <v>10</v>
      </c>
      <c r="L53" s="57">
        <v>9</v>
      </c>
      <c r="M53" s="108">
        <v>8</v>
      </c>
      <c r="N53" s="1"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57"/>
      <c r="Z53" s="74"/>
      <c r="AA53" s="2">
        <v>42.8</v>
      </c>
      <c r="AB53" s="25">
        <f t="shared" si="1"/>
        <v>143.2</v>
      </c>
    </row>
    <row r="54" spans="1:28" ht="15.75">
      <c r="A54" s="22" t="str">
        <f>Výsledky!B56</f>
        <v>Pg</v>
      </c>
      <c r="B54" s="23" t="str">
        <f>Výsledky!C56</f>
        <v>Koltai</v>
      </c>
      <c r="C54" s="24" t="str">
        <f>Výsledky!D56</f>
        <v>Pavel</v>
      </c>
      <c r="D54" s="6">
        <v>100</v>
      </c>
      <c r="E54" s="7">
        <v>10</v>
      </c>
      <c r="F54" s="103">
        <v>10</v>
      </c>
      <c r="G54" s="7">
        <v>10</v>
      </c>
      <c r="H54" s="57">
        <v>8</v>
      </c>
      <c r="I54" s="108">
        <v>10</v>
      </c>
      <c r="J54" s="103">
        <v>8</v>
      </c>
      <c r="K54" s="7">
        <v>10</v>
      </c>
      <c r="L54" s="57">
        <v>10</v>
      </c>
      <c r="M54" s="108">
        <v>9</v>
      </c>
      <c r="N54" s="1">
        <v>9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57"/>
      <c r="Z54" s="74"/>
      <c r="AA54" s="2">
        <v>30.38</v>
      </c>
      <c r="AB54" s="25">
        <f t="shared" si="1"/>
        <v>163.62</v>
      </c>
    </row>
    <row r="55" spans="1:28" ht="15.75">
      <c r="A55" s="22" t="str">
        <f>Výsledky!B57</f>
        <v>R</v>
      </c>
      <c r="B55" s="23" t="str">
        <f>Výsledky!C57</f>
        <v>Adensam</v>
      </c>
      <c r="C55" s="24" t="str">
        <f>Výsledky!D57</f>
        <v>Martin</v>
      </c>
      <c r="D55" s="6">
        <v>100</v>
      </c>
      <c r="E55" s="7">
        <v>9</v>
      </c>
      <c r="F55" s="103">
        <v>9</v>
      </c>
      <c r="G55" s="7">
        <v>9</v>
      </c>
      <c r="H55" s="57">
        <v>9</v>
      </c>
      <c r="I55" s="108">
        <v>9</v>
      </c>
      <c r="J55" s="103">
        <v>9</v>
      </c>
      <c r="K55" s="7">
        <v>9</v>
      </c>
      <c r="L55" s="57">
        <v>9</v>
      </c>
      <c r="M55" s="108">
        <v>9</v>
      </c>
      <c r="N55" s="1">
        <v>9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57"/>
      <c r="Z55" s="74"/>
      <c r="AA55" s="2">
        <v>36.05</v>
      </c>
      <c r="AB55" s="25">
        <f t="shared" si="1"/>
        <v>153.95</v>
      </c>
    </row>
    <row r="56" spans="1:28" ht="15.75">
      <c r="A56" s="22" t="str">
        <f>Výsledky!B58</f>
        <v>R</v>
      </c>
      <c r="B56" s="23" t="str">
        <f>Výsledky!C58</f>
        <v>Bína</v>
      </c>
      <c r="C56" s="24" t="str">
        <f>Výsledky!D58</f>
        <v>Jiří</v>
      </c>
      <c r="D56" s="6">
        <v>100</v>
      </c>
      <c r="E56" s="7">
        <v>10</v>
      </c>
      <c r="F56" s="103">
        <v>9</v>
      </c>
      <c r="G56" s="7">
        <v>9</v>
      </c>
      <c r="H56" s="57">
        <v>9</v>
      </c>
      <c r="I56" s="108">
        <v>10</v>
      </c>
      <c r="J56" s="103">
        <v>8</v>
      </c>
      <c r="K56" s="7">
        <v>8</v>
      </c>
      <c r="L56" s="57">
        <v>7</v>
      </c>
      <c r="M56" s="108">
        <v>8</v>
      </c>
      <c r="N56" s="1">
        <v>8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57"/>
      <c r="Z56" s="74"/>
      <c r="AA56" s="2">
        <v>37.38</v>
      </c>
      <c r="AB56" s="25">
        <f t="shared" si="1"/>
        <v>148.62</v>
      </c>
    </row>
    <row r="57" spans="1:28" ht="15.75">
      <c r="A57" s="22" t="str">
        <f>Výsledky!B59</f>
        <v>R</v>
      </c>
      <c r="B57" s="23" t="str">
        <f>Výsledky!C59</f>
        <v>Červenka</v>
      </c>
      <c r="C57" s="24" t="str">
        <f>Výsledky!D59</f>
        <v>Pavel</v>
      </c>
      <c r="D57" s="6">
        <v>100</v>
      </c>
      <c r="E57" s="7">
        <v>10</v>
      </c>
      <c r="F57" s="103">
        <v>10</v>
      </c>
      <c r="G57" s="7">
        <v>10</v>
      </c>
      <c r="H57" s="57">
        <v>8</v>
      </c>
      <c r="I57" s="108">
        <v>10</v>
      </c>
      <c r="J57" s="103">
        <v>9</v>
      </c>
      <c r="K57" s="7">
        <v>8</v>
      </c>
      <c r="L57" s="57">
        <v>7</v>
      </c>
      <c r="M57" s="108">
        <v>10</v>
      </c>
      <c r="N57" s="1">
        <v>8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57"/>
      <c r="Z57" s="74"/>
      <c r="AA57" s="2">
        <v>45.45</v>
      </c>
      <c r="AB57" s="25">
        <f t="shared" si="1"/>
        <v>144.55</v>
      </c>
    </row>
    <row r="58" spans="1:28" ht="15.75">
      <c r="A58" s="22" t="str">
        <f>Výsledky!B60</f>
        <v>R</v>
      </c>
      <c r="B58" s="23" t="str">
        <f>Výsledky!C60</f>
        <v>Doležel</v>
      </c>
      <c r="C58" s="24" t="str">
        <f>Výsledky!D60</f>
        <v>Josef</v>
      </c>
      <c r="D58" s="6">
        <v>100</v>
      </c>
      <c r="E58" s="7">
        <v>10</v>
      </c>
      <c r="F58" s="103">
        <v>9</v>
      </c>
      <c r="G58" s="7">
        <v>10</v>
      </c>
      <c r="H58" s="57">
        <v>9</v>
      </c>
      <c r="I58" s="108">
        <v>8</v>
      </c>
      <c r="J58" s="103">
        <v>7</v>
      </c>
      <c r="K58" s="7">
        <v>9</v>
      </c>
      <c r="L58" s="57">
        <v>8</v>
      </c>
      <c r="M58" s="108">
        <v>10</v>
      </c>
      <c r="N58" s="1">
        <v>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57"/>
      <c r="Z58" s="74"/>
      <c r="AA58" s="2">
        <v>35.89</v>
      </c>
      <c r="AB58" s="25">
        <f t="shared" si="1"/>
        <v>152.11</v>
      </c>
    </row>
    <row r="59" spans="1:28" ht="15.75">
      <c r="A59" s="22" t="str">
        <f>Výsledky!B61</f>
        <v>R</v>
      </c>
      <c r="B59" s="23" t="str">
        <f>Výsledky!C61</f>
        <v>Jelínek</v>
      </c>
      <c r="C59" s="24" t="str">
        <f>Výsledky!D61</f>
        <v>Antonín</v>
      </c>
      <c r="D59" s="6">
        <v>100</v>
      </c>
      <c r="E59" s="7">
        <v>10</v>
      </c>
      <c r="F59" s="103">
        <v>8</v>
      </c>
      <c r="G59" s="7">
        <v>10</v>
      </c>
      <c r="H59" s="57">
        <v>9</v>
      </c>
      <c r="I59" s="108">
        <v>9</v>
      </c>
      <c r="J59" s="103">
        <v>7</v>
      </c>
      <c r="K59" s="7">
        <v>10</v>
      </c>
      <c r="L59" s="57">
        <v>9</v>
      </c>
      <c r="M59" s="108">
        <v>9</v>
      </c>
      <c r="N59" s="1">
        <v>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57"/>
      <c r="Z59" s="74"/>
      <c r="AA59" s="2">
        <v>33.34</v>
      </c>
      <c r="AB59" s="25">
        <f t="shared" si="1"/>
        <v>155.66</v>
      </c>
    </row>
    <row r="60" spans="1:28" ht="15.75">
      <c r="A60" s="22" t="str">
        <f>Výsledky!B62</f>
        <v>R</v>
      </c>
      <c r="B60" s="23" t="str">
        <f>Výsledky!C62</f>
        <v>Mironiuk</v>
      </c>
      <c r="C60" s="24" t="str">
        <f>Výsledky!D62</f>
        <v>Zdeněk</v>
      </c>
      <c r="D60" s="6">
        <v>100</v>
      </c>
      <c r="E60" s="7">
        <v>10</v>
      </c>
      <c r="F60" s="103">
        <v>9</v>
      </c>
      <c r="G60" s="7">
        <v>10</v>
      </c>
      <c r="H60" s="57">
        <v>9</v>
      </c>
      <c r="I60" s="108">
        <v>9</v>
      </c>
      <c r="J60" s="103">
        <v>7</v>
      </c>
      <c r="K60" s="7">
        <v>0</v>
      </c>
      <c r="L60" s="57">
        <v>0</v>
      </c>
      <c r="M60" s="108">
        <v>10</v>
      </c>
      <c r="N60" s="1">
        <v>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57"/>
      <c r="Z60" s="74"/>
      <c r="AA60" s="2">
        <v>30.53</v>
      </c>
      <c r="AB60" s="25">
        <f t="shared" si="1"/>
        <v>140.47</v>
      </c>
    </row>
    <row r="61" spans="1:28" ht="15.75">
      <c r="A61" s="22" t="str">
        <f>Výsledky!B63</f>
        <v>R</v>
      </c>
      <c r="B61" s="23" t="str">
        <f>Výsledky!C63</f>
        <v>Nikodým </v>
      </c>
      <c r="C61" s="24" t="str">
        <f>Výsledky!D63</f>
        <v>David</v>
      </c>
      <c r="D61" s="6">
        <v>100</v>
      </c>
      <c r="E61" s="7">
        <v>10</v>
      </c>
      <c r="F61" s="103">
        <v>9</v>
      </c>
      <c r="G61" s="7">
        <v>10</v>
      </c>
      <c r="H61" s="57">
        <v>9</v>
      </c>
      <c r="I61" s="108">
        <v>10</v>
      </c>
      <c r="J61" s="103">
        <v>9</v>
      </c>
      <c r="K61" s="7">
        <v>9</v>
      </c>
      <c r="L61" s="57">
        <v>9</v>
      </c>
      <c r="M61" s="108">
        <v>10</v>
      </c>
      <c r="N61" s="1">
        <v>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57"/>
      <c r="Z61" s="74"/>
      <c r="AA61" s="2">
        <v>36.09</v>
      </c>
      <c r="AB61" s="25">
        <f t="shared" si="1"/>
        <v>157.91</v>
      </c>
    </row>
    <row r="62" spans="1:28" ht="15.75">
      <c r="A62" s="22" t="str">
        <f>Výsledky!B64</f>
        <v>R</v>
      </c>
      <c r="B62" s="23" t="str">
        <f>Výsledky!C64</f>
        <v>Pechová</v>
      </c>
      <c r="C62" s="24" t="str">
        <f>Výsledky!D64</f>
        <v>Hana</v>
      </c>
      <c r="D62" s="6">
        <v>100</v>
      </c>
      <c r="E62" s="7">
        <v>9</v>
      </c>
      <c r="F62" s="103">
        <v>9</v>
      </c>
      <c r="G62" s="7">
        <v>10</v>
      </c>
      <c r="H62" s="57">
        <v>8</v>
      </c>
      <c r="I62" s="108">
        <v>10</v>
      </c>
      <c r="J62" s="103">
        <v>9</v>
      </c>
      <c r="K62" s="7">
        <v>10</v>
      </c>
      <c r="L62" s="57">
        <v>9</v>
      </c>
      <c r="M62" s="108">
        <v>9</v>
      </c>
      <c r="N62" s="1">
        <v>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57"/>
      <c r="Z62" s="74"/>
      <c r="AA62" s="2">
        <v>42.33</v>
      </c>
      <c r="AB62" s="25">
        <f t="shared" si="1"/>
        <v>149.67000000000002</v>
      </c>
    </row>
    <row r="63" spans="1:28" ht="15.75">
      <c r="A63" s="22" t="str">
        <f>Výsledky!B65</f>
        <v>R</v>
      </c>
      <c r="B63" s="23" t="str">
        <f>Výsledky!C65</f>
        <v>Rendl</v>
      </c>
      <c r="C63" s="24" t="str">
        <f>Výsledky!D65</f>
        <v>Josef</v>
      </c>
      <c r="D63" s="6">
        <v>100</v>
      </c>
      <c r="E63" s="7">
        <v>10</v>
      </c>
      <c r="F63" s="103">
        <v>10</v>
      </c>
      <c r="G63" s="7">
        <v>9</v>
      </c>
      <c r="H63" s="57">
        <v>9</v>
      </c>
      <c r="I63" s="108">
        <v>10</v>
      </c>
      <c r="J63" s="103">
        <v>10</v>
      </c>
      <c r="K63" s="7">
        <v>10</v>
      </c>
      <c r="L63" s="57">
        <v>9</v>
      </c>
      <c r="M63" s="108">
        <v>10</v>
      </c>
      <c r="N63" s="1">
        <v>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57"/>
      <c r="Z63" s="74"/>
      <c r="AA63" s="2">
        <v>35.3</v>
      </c>
      <c r="AB63" s="25">
        <f t="shared" si="1"/>
        <v>159.7</v>
      </c>
    </row>
    <row r="64" spans="1:28" ht="15.75">
      <c r="A64" s="22" t="str">
        <f>Výsledky!B66</f>
        <v>R</v>
      </c>
      <c r="B64" s="23" t="str">
        <f>Výsledky!C66</f>
        <v>Seitl</v>
      </c>
      <c r="C64" s="24" t="str">
        <f>Výsledky!D66</f>
        <v>Aleš</v>
      </c>
      <c r="D64" s="6">
        <v>100</v>
      </c>
      <c r="E64" s="7">
        <v>10</v>
      </c>
      <c r="F64" s="103">
        <v>9</v>
      </c>
      <c r="G64" s="7">
        <v>10</v>
      </c>
      <c r="H64" s="57">
        <v>7</v>
      </c>
      <c r="I64" s="108">
        <v>10</v>
      </c>
      <c r="J64" s="103">
        <v>9</v>
      </c>
      <c r="K64" s="7">
        <v>9</v>
      </c>
      <c r="L64" s="57">
        <v>9</v>
      </c>
      <c r="M64" s="108">
        <v>10</v>
      </c>
      <c r="N64" s="1">
        <v>9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57"/>
      <c r="Z64" s="74"/>
      <c r="AA64" s="2">
        <v>45.85</v>
      </c>
      <c r="AB64" s="25">
        <f t="shared" si="1"/>
        <v>146.15</v>
      </c>
    </row>
    <row r="65" spans="1:28" ht="15.75">
      <c r="A65" s="22" t="str">
        <f>Výsledky!B67</f>
        <v>R</v>
      </c>
      <c r="B65" s="23" t="str">
        <f>Výsledky!C67</f>
        <v>Sokolík</v>
      </c>
      <c r="C65" s="24" t="str">
        <f>Výsledky!D67</f>
        <v>Jaroslav</v>
      </c>
      <c r="D65" s="6">
        <v>100</v>
      </c>
      <c r="E65" s="7">
        <v>9</v>
      </c>
      <c r="F65" s="103">
        <v>8</v>
      </c>
      <c r="G65" s="7">
        <v>9</v>
      </c>
      <c r="H65" s="57">
        <v>8</v>
      </c>
      <c r="I65" s="108">
        <v>9</v>
      </c>
      <c r="J65" s="103">
        <v>9</v>
      </c>
      <c r="K65" s="7">
        <v>8</v>
      </c>
      <c r="L65" s="57">
        <v>7</v>
      </c>
      <c r="M65" s="108">
        <v>7</v>
      </c>
      <c r="N65" s="1">
        <v>7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57"/>
      <c r="Z65" s="74"/>
      <c r="AA65" s="2">
        <v>35.7</v>
      </c>
      <c r="AB65" s="25">
        <f t="shared" si="1"/>
        <v>145.3</v>
      </c>
    </row>
    <row r="66" spans="1:28" ht="15.75">
      <c r="A66" s="22" t="str">
        <f>Výsledky!B68</f>
        <v>R</v>
      </c>
      <c r="B66" s="23" t="str">
        <f>Výsledky!C68</f>
        <v>Švihálek</v>
      </c>
      <c r="C66" s="24" t="str">
        <f>Výsledky!D68</f>
        <v>Jíří</v>
      </c>
      <c r="D66" s="6">
        <v>100</v>
      </c>
      <c r="E66" s="7">
        <v>10</v>
      </c>
      <c r="F66" s="103">
        <v>10</v>
      </c>
      <c r="G66" s="7">
        <v>10</v>
      </c>
      <c r="H66" s="57">
        <v>9</v>
      </c>
      <c r="I66" s="108">
        <v>9</v>
      </c>
      <c r="J66" s="103">
        <v>9</v>
      </c>
      <c r="K66" s="7">
        <v>10</v>
      </c>
      <c r="L66" s="57">
        <v>9</v>
      </c>
      <c r="M66" s="108">
        <v>10</v>
      </c>
      <c r="N66" s="1">
        <v>10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57"/>
      <c r="Z66" s="74">
        <v>-5</v>
      </c>
      <c r="AA66" s="2">
        <v>39.21</v>
      </c>
      <c r="AB66" s="25">
        <f t="shared" si="1"/>
        <v>151.79</v>
      </c>
    </row>
    <row r="67" spans="1:28" ht="15.75">
      <c r="A67" s="22" t="str">
        <f>Výsledky!B69</f>
        <v>R</v>
      </c>
      <c r="B67" s="23" t="str">
        <f>Výsledky!C69</f>
        <v>Získal</v>
      </c>
      <c r="C67" s="24" t="str">
        <f>Výsledky!D69</f>
        <v>Karel</v>
      </c>
      <c r="D67" s="6">
        <v>100</v>
      </c>
      <c r="E67" s="7">
        <v>8</v>
      </c>
      <c r="F67" s="103">
        <v>8</v>
      </c>
      <c r="G67" s="7">
        <v>9</v>
      </c>
      <c r="H67" s="57">
        <v>6</v>
      </c>
      <c r="I67" s="108">
        <v>8</v>
      </c>
      <c r="J67" s="103">
        <v>0</v>
      </c>
      <c r="K67" s="7">
        <v>9</v>
      </c>
      <c r="L67" s="57">
        <v>8</v>
      </c>
      <c r="M67" s="108">
        <v>9</v>
      </c>
      <c r="N67" s="1">
        <v>6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57"/>
      <c r="Z67" s="74">
        <v>-15</v>
      </c>
      <c r="AA67" s="2">
        <v>62.42</v>
      </c>
      <c r="AB67" s="25">
        <f t="shared" si="1"/>
        <v>93.58</v>
      </c>
    </row>
    <row r="68" spans="1:28" ht="15.75">
      <c r="A68" s="22" t="str">
        <f>Výsledky!B70</f>
        <v>P</v>
      </c>
      <c r="B68" s="23" t="str">
        <f>Výsledky!C70</f>
        <v>Machek</v>
      </c>
      <c r="C68" s="24" t="str">
        <f>Výsledky!D70</f>
        <v>Pavel</v>
      </c>
      <c r="D68" s="6">
        <v>100</v>
      </c>
      <c r="E68" s="7">
        <v>9</v>
      </c>
      <c r="F68" s="103">
        <v>10</v>
      </c>
      <c r="G68" s="7">
        <v>9</v>
      </c>
      <c r="H68" s="57">
        <v>10</v>
      </c>
      <c r="I68" s="108">
        <v>10</v>
      </c>
      <c r="J68" s="103">
        <v>9</v>
      </c>
      <c r="K68" s="7">
        <v>9</v>
      </c>
      <c r="L68" s="57">
        <v>7</v>
      </c>
      <c r="M68" s="108">
        <v>10</v>
      </c>
      <c r="N68" s="1">
        <v>8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57"/>
      <c r="Z68" s="74"/>
      <c r="AA68" s="2">
        <v>20.99</v>
      </c>
      <c r="AB68" s="25">
        <f t="shared" si="1"/>
        <v>170.01</v>
      </c>
    </row>
    <row r="69" spans="1:28" ht="15.75">
      <c r="A69" s="22" t="str">
        <f>Výsledky!B71</f>
        <v>P</v>
      </c>
      <c r="B69" s="23">
        <f>Výsledky!C71</f>
        <v>0</v>
      </c>
      <c r="C69" s="24">
        <f>Výsledky!D71</f>
        <v>0</v>
      </c>
      <c r="D69" s="6"/>
      <c r="E69" s="7"/>
      <c r="F69" s="103"/>
      <c r="G69" s="7"/>
      <c r="H69" s="57"/>
      <c r="I69" s="108"/>
      <c r="J69" s="103"/>
      <c r="K69" s="7"/>
      <c r="L69" s="57"/>
      <c r="M69" s="10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7"/>
      <c r="Z69" s="74"/>
      <c r="AA69" s="2"/>
      <c r="AB69" s="25">
        <f t="shared" si="1"/>
        <v>0</v>
      </c>
    </row>
    <row r="70" spans="1:28" ht="15.75">
      <c r="A70" s="22" t="str">
        <f>Výsledky!B72</f>
        <v>P</v>
      </c>
      <c r="B70" s="23">
        <f>Výsledky!C72</f>
        <v>0</v>
      </c>
      <c r="C70" s="24">
        <f>Výsledky!D72</f>
        <v>0</v>
      </c>
      <c r="D70" s="6"/>
      <c r="E70" s="7"/>
      <c r="F70" s="103"/>
      <c r="G70" s="7"/>
      <c r="H70" s="57"/>
      <c r="I70" s="108"/>
      <c r="J70" s="103"/>
      <c r="K70" s="7"/>
      <c r="L70" s="57"/>
      <c r="M70" s="10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7"/>
      <c r="Z70" s="74"/>
      <c r="AA70" s="2"/>
      <c r="AB70" s="25">
        <f t="shared" si="1"/>
        <v>0</v>
      </c>
    </row>
    <row r="71" spans="1:28" ht="15.75">
      <c r="A71" s="22" t="str">
        <f>Výsledky!B73</f>
        <v>P</v>
      </c>
      <c r="B71" s="23">
        <f>Výsledky!C73</f>
        <v>0</v>
      </c>
      <c r="C71" s="24">
        <f>Výsledky!D73</f>
        <v>0</v>
      </c>
      <c r="D71" s="6"/>
      <c r="E71" s="7"/>
      <c r="F71" s="103"/>
      <c r="G71" s="7"/>
      <c r="H71" s="57"/>
      <c r="I71" s="108"/>
      <c r="J71" s="103"/>
      <c r="K71" s="7"/>
      <c r="L71" s="57"/>
      <c r="M71" s="10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7"/>
      <c r="Z71" s="74"/>
      <c r="AA71" s="2"/>
      <c r="AB71" s="25">
        <f t="shared" si="1"/>
        <v>0</v>
      </c>
    </row>
    <row r="72" spans="1:28" ht="15.75">
      <c r="A72" s="22" t="str">
        <f>Výsledky!B74</f>
        <v>P</v>
      </c>
      <c r="B72" s="23">
        <f>Výsledky!C74</f>
        <v>0</v>
      </c>
      <c r="C72" s="24">
        <f>Výsledky!D74</f>
        <v>0</v>
      </c>
      <c r="D72" s="6"/>
      <c r="E72" s="7"/>
      <c r="F72" s="103"/>
      <c r="G72" s="7"/>
      <c r="H72" s="57"/>
      <c r="I72" s="108"/>
      <c r="J72" s="103"/>
      <c r="K72" s="7"/>
      <c r="L72" s="57"/>
      <c r="M72" s="10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57"/>
      <c r="Z72" s="74"/>
      <c r="AA72" s="2"/>
      <c r="AB72" s="25">
        <f t="shared" si="1"/>
        <v>0</v>
      </c>
    </row>
    <row r="73" spans="1:28" ht="15.75">
      <c r="A73" s="22" t="str">
        <f>Výsledky!B75</f>
        <v>P</v>
      </c>
      <c r="B73" s="23">
        <f>Výsledky!C75</f>
        <v>0</v>
      </c>
      <c r="C73" s="24">
        <f>Výsledky!D75</f>
        <v>0</v>
      </c>
      <c r="D73" s="6"/>
      <c r="E73" s="7"/>
      <c r="F73" s="103"/>
      <c r="G73" s="7"/>
      <c r="H73" s="57"/>
      <c r="I73" s="108"/>
      <c r="J73" s="103"/>
      <c r="K73" s="7"/>
      <c r="L73" s="57"/>
      <c r="M73" s="10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57"/>
      <c r="Z73" s="74"/>
      <c r="AA73" s="2"/>
      <c r="AB73" s="25">
        <f t="shared" si="1"/>
        <v>0</v>
      </c>
    </row>
    <row r="74" spans="1:28" ht="15.75">
      <c r="A74" s="22" t="str">
        <f>Výsledky!B76</f>
        <v>P</v>
      </c>
      <c r="B74" s="23">
        <f>Výsledky!C76</f>
        <v>0</v>
      </c>
      <c r="C74" s="24">
        <f>Výsledky!D76</f>
        <v>0</v>
      </c>
      <c r="D74" s="6"/>
      <c r="E74" s="7"/>
      <c r="F74" s="103"/>
      <c r="G74" s="7"/>
      <c r="H74" s="57"/>
      <c r="I74" s="108"/>
      <c r="J74" s="103"/>
      <c r="K74" s="7"/>
      <c r="L74" s="57"/>
      <c r="M74" s="10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57"/>
      <c r="Z74" s="74"/>
      <c r="AA74" s="2"/>
      <c r="AB74" s="25">
        <f t="shared" si="1"/>
        <v>0</v>
      </c>
    </row>
    <row r="75" spans="1:28" ht="15.75">
      <c r="A75" s="22" t="str">
        <f>Výsledky!B77</f>
        <v>P</v>
      </c>
      <c r="B75" s="23">
        <f>Výsledky!C77</f>
        <v>0</v>
      </c>
      <c r="C75" s="24">
        <f>Výsledky!D77</f>
        <v>0</v>
      </c>
      <c r="D75" s="6"/>
      <c r="E75" s="7"/>
      <c r="F75" s="103"/>
      <c r="G75" s="7"/>
      <c r="H75" s="57"/>
      <c r="I75" s="108"/>
      <c r="J75" s="103"/>
      <c r="K75" s="7"/>
      <c r="L75" s="57"/>
      <c r="M75" s="10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57"/>
      <c r="Z75" s="74"/>
      <c r="AA75" s="2"/>
      <c r="AB75" s="25">
        <f t="shared" si="1"/>
        <v>0</v>
      </c>
    </row>
    <row r="76" spans="1:28" ht="15.75">
      <c r="A76" s="22" t="str">
        <f>Výsledky!B78</f>
        <v>P</v>
      </c>
      <c r="B76" s="23">
        <f>Výsledky!C78</f>
        <v>0</v>
      </c>
      <c r="C76" s="24">
        <f>Výsledky!D78</f>
        <v>0</v>
      </c>
      <c r="D76" s="6"/>
      <c r="E76" s="7"/>
      <c r="F76" s="103"/>
      <c r="G76" s="7"/>
      <c r="H76" s="57"/>
      <c r="I76" s="108"/>
      <c r="J76" s="103"/>
      <c r="K76" s="7"/>
      <c r="L76" s="57"/>
      <c r="M76" s="10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57"/>
      <c r="Z76" s="74"/>
      <c r="AA76" s="2"/>
      <c r="AB76" s="25">
        <f t="shared" si="1"/>
        <v>0</v>
      </c>
    </row>
    <row r="77" spans="1:28" ht="15.75">
      <c r="A77" s="22" t="str">
        <f>Výsledky!B79</f>
        <v>P</v>
      </c>
      <c r="B77" s="23">
        <f>Výsledky!C79</f>
        <v>0</v>
      </c>
      <c r="C77" s="24">
        <f>Výsledky!D79</f>
        <v>0</v>
      </c>
      <c r="D77" s="6"/>
      <c r="E77" s="7"/>
      <c r="F77" s="103"/>
      <c r="G77" s="7"/>
      <c r="H77" s="57"/>
      <c r="I77" s="108"/>
      <c r="J77" s="103"/>
      <c r="K77" s="7"/>
      <c r="L77" s="57"/>
      <c r="M77" s="10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57"/>
      <c r="Z77" s="74"/>
      <c r="AA77" s="2"/>
      <c r="AB77" s="25">
        <f t="shared" si="1"/>
        <v>0</v>
      </c>
    </row>
    <row r="78" spans="1:28" ht="15.75">
      <c r="A78" s="22" t="str">
        <f>Výsledky!B80</f>
        <v>P</v>
      </c>
      <c r="B78" s="23">
        <f>Výsledky!C80</f>
        <v>0</v>
      </c>
      <c r="C78" s="24">
        <f>Výsledky!D80</f>
        <v>0</v>
      </c>
      <c r="D78" s="6"/>
      <c r="E78" s="7"/>
      <c r="F78" s="103"/>
      <c r="G78" s="7"/>
      <c r="H78" s="57"/>
      <c r="I78" s="108"/>
      <c r="J78" s="103"/>
      <c r="K78" s="7"/>
      <c r="L78" s="57"/>
      <c r="M78" s="10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57"/>
      <c r="Z78" s="74"/>
      <c r="AA78" s="2"/>
      <c r="AB78" s="25">
        <f t="shared" si="1"/>
        <v>0</v>
      </c>
    </row>
    <row r="79" spans="1:28" ht="15.75">
      <c r="A79" s="22" t="str">
        <f>Výsledky!B81</f>
        <v>P</v>
      </c>
      <c r="B79" s="23">
        <f>Výsledky!C81</f>
        <v>0</v>
      </c>
      <c r="C79" s="24">
        <f>Výsledky!D81</f>
        <v>0</v>
      </c>
      <c r="D79" s="6"/>
      <c r="E79" s="7"/>
      <c r="F79" s="103"/>
      <c r="G79" s="7"/>
      <c r="H79" s="57"/>
      <c r="I79" s="108"/>
      <c r="J79" s="103"/>
      <c r="K79" s="7"/>
      <c r="L79" s="57"/>
      <c r="M79" s="10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7"/>
      <c r="Z79" s="74"/>
      <c r="AA79" s="2"/>
      <c r="AB79" s="25">
        <f t="shared" si="1"/>
        <v>0</v>
      </c>
    </row>
    <row r="80" spans="1:28" ht="15.75">
      <c r="A80" s="22" t="str">
        <f>Výsledky!B82</f>
        <v>P</v>
      </c>
      <c r="B80" s="23">
        <f>Výsledky!C82</f>
        <v>0</v>
      </c>
      <c r="C80" s="24">
        <f>Výsledky!D82</f>
        <v>0</v>
      </c>
      <c r="D80" s="6"/>
      <c r="E80" s="7"/>
      <c r="F80" s="103"/>
      <c r="G80" s="7"/>
      <c r="H80" s="57"/>
      <c r="I80" s="108"/>
      <c r="J80" s="103"/>
      <c r="K80" s="7"/>
      <c r="L80" s="57"/>
      <c r="M80" s="10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7"/>
      <c r="Z80" s="74"/>
      <c r="AA80" s="2"/>
      <c r="AB80" s="25">
        <f t="shared" si="1"/>
        <v>0</v>
      </c>
    </row>
    <row r="81" spans="1:28" ht="15.75">
      <c r="A81" s="22" t="str">
        <f>Výsledky!B83</f>
        <v>P</v>
      </c>
      <c r="B81" s="23">
        <f>Výsledky!C83</f>
        <v>0</v>
      </c>
      <c r="C81" s="24">
        <f>Výsledky!D83</f>
        <v>0</v>
      </c>
      <c r="D81" s="6"/>
      <c r="E81" s="7"/>
      <c r="F81" s="103"/>
      <c r="G81" s="7"/>
      <c r="H81" s="57"/>
      <c r="I81" s="108"/>
      <c r="J81" s="103"/>
      <c r="K81" s="7"/>
      <c r="L81" s="57"/>
      <c r="M81" s="10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7"/>
      <c r="Z81" s="74"/>
      <c r="AA81" s="2"/>
      <c r="AB81" s="25">
        <f t="shared" si="1"/>
        <v>0</v>
      </c>
    </row>
    <row r="82" spans="1:28" ht="15.75">
      <c r="A82" s="22" t="str">
        <f>Výsledky!B84</f>
        <v>P</v>
      </c>
      <c r="B82" s="23">
        <f>Výsledky!C84</f>
        <v>0</v>
      </c>
      <c r="C82" s="24">
        <f>Výsledky!D84</f>
        <v>0</v>
      </c>
      <c r="D82" s="6"/>
      <c r="E82" s="7"/>
      <c r="F82" s="103"/>
      <c r="G82" s="7"/>
      <c r="H82" s="57"/>
      <c r="I82" s="108"/>
      <c r="J82" s="103"/>
      <c r="K82" s="7"/>
      <c r="L82" s="57"/>
      <c r="M82" s="10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57"/>
      <c r="Z82" s="74"/>
      <c r="AA82" s="2"/>
      <c r="AB82" s="25">
        <f t="shared" si="1"/>
        <v>0</v>
      </c>
    </row>
    <row r="83" spans="1:28" ht="16.5" thickBot="1">
      <c r="A83" s="26" t="str">
        <f>Výsledky!B85</f>
        <v>P</v>
      </c>
      <c r="B83" s="27">
        <f>Výsledky!C85</f>
        <v>0</v>
      </c>
      <c r="C83" s="28">
        <f>Výsledky!D85</f>
        <v>0</v>
      </c>
      <c r="D83" s="9"/>
      <c r="E83" s="10"/>
      <c r="F83" s="105"/>
      <c r="G83" s="10"/>
      <c r="H83" s="59"/>
      <c r="I83" s="110"/>
      <c r="J83" s="105"/>
      <c r="K83" s="10"/>
      <c r="L83" s="59"/>
      <c r="M83" s="110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9"/>
      <c r="Z83" s="76"/>
      <c r="AA83" s="4"/>
      <c r="AB83" s="29">
        <f>SUM(D83:Z83)-AA83</f>
        <v>0</v>
      </c>
    </row>
  </sheetData>
  <sheetProtection/>
  <mergeCells count="1">
    <mergeCell ref="B1:AA1"/>
  </mergeCells>
  <conditionalFormatting sqref="A4:A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B1" sqref="B1:AA1"/>
    </sheetView>
  </sheetViews>
  <sheetFormatPr defaultColWidth="9.00390625" defaultRowHeight="12.75"/>
  <cols>
    <col min="1" max="1" width="5.625" style="11" customWidth="1"/>
    <col min="2" max="2" width="18.25390625" style="12" customWidth="1"/>
    <col min="3" max="3" width="15.00390625" style="12" customWidth="1"/>
    <col min="4" max="4" width="5.75390625" style="12" customWidth="1"/>
    <col min="5" max="13" width="3.75390625" style="12" customWidth="1"/>
    <col min="14" max="25" width="3.75390625" style="12" hidden="1" customWidth="1"/>
    <col min="26" max="26" width="6.75390625" style="12" customWidth="1"/>
    <col min="27" max="27" width="7.375" style="12" customWidth="1"/>
    <col min="28" max="28" width="11.625" style="12" customWidth="1"/>
    <col min="29" max="29" width="9.125" style="12" customWidth="1"/>
    <col min="30" max="30" width="11.375" style="12" bestFit="1" customWidth="1"/>
    <col min="31" max="16384" width="9.125" style="12" customWidth="1"/>
  </cols>
  <sheetData>
    <row r="1" spans="2:27" ht="15.75">
      <c r="B1" s="163" t="s">
        <v>24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2:28" ht="13.5" thickBot="1">
      <c r="B2" s="12" t="s">
        <v>264</v>
      </c>
      <c r="AB2" s="12">
        <f>(COUNTIF(AB4:AB65,"=0"))</f>
        <v>1</v>
      </c>
    </row>
    <row r="3" spans="2:28" ht="16.5" thickBot="1">
      <c r="B3" s="13"/>
      <c r="C3" s="13"/>
      <c r="D3" s="84" t="s">
        <v>41</v>
      </c>
      <c r="E3" s="14">
        <v>1</v>
      </c>
      <c r="F3" s="101">
        <v>2</v>
      </c>
      <c r="G3" s="14">
        <v>3</v>
      </c>
      <c r="H3" s="56">
        <v>4</v>
      </c>
      <c r="I3" s="106">
        <v>5</v>
      </c>
      <c r="J3" s="101">
        <v>6</v>
      </c>
      <c r="K3" s="14">
        <v>7</v>
      </c>
      <c r="L3" s="56">
        <v>8</v>
      </c>
      <c r="M3" s="106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5">
        <v>15</v>
      </c>
      <c r="T3" s="15">
        <v>16</v>
      </c>
      <c r="U3" s="15">
        <v>17</v>
      </c>
      <c r="V3" s="15">
        <v>18</v>
      </c>
      <c r="W3" s="15">
        <v>19</v>
      </c>
      <c r="X3" s="15">
        <v>20</v>
      </c>
      <c r="Y3" s="56">
        <v>21</v>
      </c>
      <c r="Z3" s="85" t="s">
        <v>47</v>
      </c>
      <c r="AA3" s="16" t="s">
        <v>8</v>
      </c>
      <c r="AB3" s="17" t="s">
        <v>20</v>
      </c>
    </row>
    <row r="4" spans="1:28" ht="15.75">
      <c r="A4" s="18" t="str">
        <f>Výsledky!B6</f>
        <v>P</v>
      </c>
      <c r="B4" s="19" t="str">
        <f>Výsledky!C6</f>
        <v>Adámek</v>
      </c>
      <c r="C4" s="20" t="str">
        <f>Výsledky!D6</f>
        <v>Václav</v>
      </c>
      <c r="D4" s="92">
        <v>90</v>
      </c>
      <c r="E4" s="93">
        <v>10</v>
      </c>
      <c r="F4" s="102">
        <v>8</v>
      </c>
      <c r="G4" s="93">
        <v>0</v>
      </c>
      <c r="H4" s="95">
        <v>7</v>
      </c>
      <c r="I4" s="107">
        <v>8</v>
      </c>
      <c r="J4" s="102">
        <v>10</v>
      </c>
      <c r="K4" s="93">
        <v>10</v>
      </c>
      <c r="L4" s="95">
        <v>10</v>
      </c>
      <c r="M4" s="107">
        <v>10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  <c r="Z4" s="96"/>
      <c r="AA4" s="98">
        <v>33.93</v>
      </c>
      <c r="AB4" s="21">
        <f aca="true" t="shared" si="0" ref="AB4:AB16">SUM(D4:Z4)-AA4</f>
        <v>129.07</v>
      </c>
    </row>
    <row r="5" spans="1:28" ht="15.75">
      <c r="A5" s="22" t="str">
        <f>Výsledky!B7</f>
        <v>P</v>
      </c>
      <c r="B5" s="23" t="str">
        <f>Výsledky!C7</f>
        <v>Adensam</v>
      </c>
      <c r="C5" s="24" t="str">
        <f>Výsledky!D7</f>
        <v>Martin</v>
      </c>
      <c r="D5" s="6">
        <v>90</v>
      </c>
      <c r="E5" s="7">
        <v>10</v>
      </c>
      <c r="F5" s="103">
        <v>8</v>
      </c>
      <c r="G5" s="7">
        <v>0</v>
      </c>
      <c r="H5" s="57">
        <v>7</v>
      </c>
      <c r="I5" s="108">
        <v>8</v>
      </c>
      <c r="J5" s="103">
        <v>10</v>
      </c>
      <c r="K5" s="7">
        <v>10</v>
      </c>
      <c r="L5" s="57">
        <v>10</v>
      </c>
      <c r="M5" s="108"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7"/>
      <c r="Z5" s="74"/>
      <c r="AA5" s="62">
        <v>29.32</v>
      </c>
      <c r="AB5" s="25">
        <f t="shared" si="0"/>
        <v>132.68</v>
      </c>
    </row>
    <row r="6" spans="1:28" ht="15.75">
      <c r="A6" s="22" t="str">
        <f>Výsledky!B8</f>
        <v>P</v>
      </c>
      <c r="B6" s="23" t="str">
        <f>Výsledky!C8</f>
        <v>Alexa</v>
      </c>
      <c r="C6" s="24" t="str">
        <f>Výsledky!D8</f>
        <v>Vladislav</v>
      </c>
      <c r="D6" s="6">
        <v>90</v>
      </c>
      <c r="E6" s="7">
        <v>10</v>
      </c>
      <c r="F6" s="103">
        <v>9</v>
      </c>
      <c r="G6" s="7">
        <v>6</v>
      </c>
      <c r="H6" s="57">
        <v>7</v>
      </c>
      <c r="I6" s="108">
        <v>8</v>
      </c>
      <c r="J6" s="103">
        <v>10</v>
      </c>
      <c r="K6" s="7">
        <v>10</v>
      </c>
      <c r="L6" s="57">
        <v>10</v>
      </c>
      <c r="M6" s="108">
        <v>10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7"/>
      <c r="Z6" s="74"/>
      <c r="AA6" s="62">
        <v>23.46</v>
      </c>
      <c r="AB6" s="25">
        <f t="shared" si="0"/>
        <v>146.54</v>
      </c>
    </row>
    <row r="7" spans="1:28" ht="15.75">
      <c r="A7" s="22" t="str">
        <f>Výsledky!B9</f>
        <v>P</v>
      </c>
      <c r="B7" s="23" t="str">
        <f>Výsledky!C9</f>
        <v>Alexová</v>
      </c>
      <c r="C7" s="24" t="str">
        <f>Výsledky!D9</f>
        <v>Hana</v>
      </c>
      <c r="D7" s="6">
        <v>90</v>
      </c>
      <c r="E7" s="7">
        <v>10</v>
      </c>
      <c r="F7" s="103">
        <v>10</v>
      </c>
      <c r="G7" s="7">
        <v>9</v>
      </c>
      <c r="H7" s="57">
        <v>9</v>
      </c>
      <c r="I7" s="108">
        <v>9</v>
      </c>
      <c r="J7" s="103">
        <v>8</v>
      </c>
      <c r="K7" s="7">
        <v>10</v>
      </c>
      <c r="L7" s="57">
        <v>9</v>
      </c>
      <c r="M7" s="108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7"/>
      <c r="Z7" s="74"/>
      <c r="AA7" s="62">
        <v>39.4</v>
      </c>
      <c r="AB7" s="25">
        <f t="shared" si="0"/>
        <v>133.6</v>
      </c>
    </row>
    <row r="8" spans="1:28" ht="15.75">
      <c r="A8" s="22" t="str">
        <f>Výsledky!B10</f>
        <v>P</v>
      </c>
      <c r="B8" s="23" t="str">
        <f>Výsledky!C10</f>
        <v>Baránek</v>
      </c>
      <c r="C8" s="24" t="str">
        <f>Výsledky!D10</f>
        <v>Pavel</v>
      </c>
      <c r="D8" s="6">
        <v>90</v>
      </c>
      <c r="E8" s="7">
        <v>7</v>
      </c>
      <c r="F8" s="103">
        <v>10</v>
      </c>
      <c r="G8" s="7">
        <v>8</v>
      </c>
      <c r="H8" s="57">
        <v>10</v>
      </c>
      <c r="I8" s="108">
        <v>10</v>
      </c>
      <c r="J8" s="103">
        <v>6</v>
      </c>
      <c r="K8" s="7">
        <v>10</v>
      </c>
      <c r="L8" s="57">
        <v>10</v>
      </c>
      <c r="M8" s="108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7"/>
      <c r="Z8" s="74"/>
      <c r="AA8" s="62">
        <v>25.43</v>
      </c>
      <c r="AB8" s="25">
        <f t="shared" si="0"/>
        <v>144.57</v>
      </c>
    </row>
    <row r="9" spans="1:28" ht="15.75">
      <c r="A9" s="22" t="str">
        <f>Výsledky!B11</f>
        <v>P</v>
      </c>
      <c r="B9" s="23" t="str">
        <f>Výsledky!C11</f>
        <v>Beigl</v>
      </c>
      <c r="C9" s="24" t="str">
        <f>Výsledky!D11</f>
        <v>Tomáš</v>
      </c>
      <c r="D9" s="6">
        <v>90</v>
      </c>
      <c r="E9" s="7">
        <v>0</v>
      </c>
      <c r="F9" s="103">
        <v>6</v>
      </c>
      <c r="G9" s="7">
        <v>9</v>
      </c>
      <c r="H9" s="57">
        <v>9</v>
      </c>
      <c r="I9" s="108">
        <v>8</v>
      </c>
      <c r="J9" s="103">
        <v>8</v>
      </c>
      <c r="K9" s="7">
        <v>10</v>
      </c>
      <c r="L9" s="57">
        <v>10</v>
      </c>
      <c r="M9" s="108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57"/>
      <c r="Z9" s="74"/>
      <c r="AA9" s="62">
        <v>21.93</v>
      </c>
      <c r="AB9" s="25">
        <f t="shared" si="0"/>
        <v>128.07</v>
      </c>
    </row>
    <row r="10" spans="1:28" ht="15.75">
      <c r="A10" s="22" t="str">
        <f>Výsledky!B12</f>
        <v>P</v>
      </c>
      <c r="B10" s="23" t="str">
        <f>Výsledky!C12</f>
        <v>Bína</v>
      </c>
      <c r="C10" s="24" t="str">
        <f>Výsledky!D12</f>
        <v>Jiří</v>
      </c>
      <c r="D10" s="6">
        <v>90</v>
      </c>
      <c r="E10" s="7">
        <v>9</v>
      </c>
      <c r="F10" s="103">
        <v>9</v>
      </c>
      <c r="G10" s="7">
        <v>9</v>
      </c>
      <c r="H10" s="57">
        <v>8</v>
      </c>
      <c r="I10" s="108">
        <v>8</v>
      </c>
      <c r="J10" s="103">
        <v>8</v>
      </c>
      <c r="K10" s="7">
        <v>10</v>
      </c>
      <c r="L10" s="57">
        <v>10</v>
      </c>
      <c r="M10" s="108">
        <v>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57"/>
      <c r="Z10" s="74"/>
      <c r="AA10" s="62">
        <v>29.21</v>
      </c>
      <c r="AB10" s="25">
        <f t="shared" si="0"/>
        <v>140.79</v>
      </c>
    </row>
    <row r="11" spans="1:28" ht="15.75">
      <c r="A11" s="22" t="str">
        <f>Výsledky!B13</f>
        <v>P</v>
      </c>
      <c r="B11" s="23" t="str">
        <f>Výsledky!C13</f>
        <v>Brejžek</v>
      </c>
      <c r="C11" s="24" t="str">
        <f>Výsledky!D13</f>
        <v>Vojtěch</v>
      </c>
      <c r="D11" s="6">
        <v>80</v>
      </c>
      <c r="E11" s="7">
        <v>10</v>
      </c>
      <c r="F11" s="103">
        <v>8</v>
      </c>
      <c r="G11" s="7">
        <v>8</v>
      </c>
      <c r="H11" s="57">
        <v>8</v>
      </c>
      <c r="I11" s="108">
        <v>8</v>
      </c>
      <c r="J11" s="103">
        <v>10</v>
      </c>
      <c r="K11" s="7">
        <v>10</v>
      </c>
      <c r="L11" s="57">
        <v>10</v>
      </c>
      <c r="M11" s="108"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57"/>
      <c r="Z11" s="74"/>
      <c r="AA11" s="62">
        <v>30.05</v>
      </c>
      <c r="AB11" s="25">
        <f t="shared" si="0"/>
        <v>130.95</v>
      </c>
    </row>
    <row r="12" spans="1:28" ht="15.75">
      <c r="A12" s="22" t="str">
        <f>Výsledky!B14</f>
        <v>P</v>
      </c>
      <c r="B12" s="23" t="str">
        <f>Výsledky!C14</f>
        <v>Březina</v>
      </c>
      <c r="C12" s="24" t="str">
        <f>Výsledky!D14</f>
        <v>Jakub</v>
      </c>
      <c r="D12" s="6">
        <v>90</v>
      </c>
      <c r="E12" s="7">
        <v>10</v>
      </c>
      <c r="F12" s="103">
        <v>7</v>
      </c>
      <c r="G12" s="7">
        <v>6</v>
      </c>
      <c r="H12" s="57">
        <v>8</v>
      </c>
      <c r="I12" s="108">
        <v>8</v>
      </c>
      <c r="J12" s="103">
        <v>8</v>
      </c>
      <c r="K12" s="7">
        <v>10</v>
      </c>
      <c r="L12" s="57">
        <v>10</v>
      </c>
      <c r="M12" s="108">
        <v>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7"/>
      <c r="Z12" s="74"/>
      <c r="AA12" s="62">
        <v>27.21</v>
      </c>
      <c r="AB12" s="25">
        <f t="shared" si="0"/>
        <v>137.79</v>
      </c>
    </row>
    <row r="13" spans="1:28" ht="15.75">
      <c r="A13" s="22" t="str">
        <f>Výsledky!B15</f>
        <v>P</v>
      </c>
      <c r="B13" s="23" t="str">
        <f>Výsledky!C15</f>
        <v>Čekal</v>
      </c>
      <c r="C13" s="24" t="str">
        <f>Výsledky!D15</f>
        <v>Josef</v>
      </c>
      <c r="D13" s="6">
        <v>90</v>
      </c>
      <c r="E13" s="7">
        <v>9</v>
      </c>
      <c r="F13" s="103">
        <v>9</v>
      </c>
      <c r="G13" s="7">
        <v>8</v>
      </c>
      <c r="H13" s="57">
        <v>10</v>
      </c>
      <c r="I13" s="108">
        <v>9</v>
      </c>
      <c r="J13" s="103">
        <v>9</v>
      </c>
      <c r="K13" s="7">
        <v>10</v>
      </c>
      <c r="L13" s="57">
        <v>10</v>
      </c>
      <c r="M13" s="108">
        <v>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57"/>
      <c r="Z13" s="74"/>
      <c r="AA13" s="62">
        <v>37.84</v>
      </c>
      <c r="AB13" s="25">
        <f t="shared" si="0"/>
        <v>134.16</v>
      </c>
    </row>
    <row r="14" spans="1:28" ht="15.75">
      <c r="A14" s="22" t="str">
        <f>Výsledky!B16</f>
        <v>P</v>
      </c>
      <c r="B14" s="23" t="str">
        <f>Výsledky!C16</f>
        <v>Červenka</v>
      </c>
      <c r="C14" s="24" t="str">
        <f>Výsledky!D16</f>
        <v>Pavel</v>
      </c>
      <c r="D14" s="6">
        <v>90</v>
      </c>
      <c r="E14" s="7">
        <v>9</v>
      </c>
      <c r="F14" s="103">
        <v>9</v>
      </c>
      <c r="G14" s="7">
        <v>7</v>
      </c>
      <c r="H14" s="57">
        <v>8</v>
      </c>
      <c r="I14" s="108">
        <v>8</v>
      </c>
      <c r="J14" s="103">
        <v>8</v>
      </c>
      <c r="K14" s="7">
        <v>10</v>
      </c>
      <c r="L14" s="57">
        <v>10</v>
      </c>
      <c r="M14" s="108">
        <v>10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57"/>
      <c r="Z14" s="74"/>
      <c r="AA14" s="62">
        <v>28.73</v>
      </c>
      <c r="AB14" s="25">
        <f t="shared" si="0"/>
        <v>140.27</v>
      </c>
    </row>
    <row r="15" spans="1:28" ht="15.75">
      <c r="A15" s="22" t="str">
        <f>Výsledky!B17</f>
        <v>P</v>
      </c>
      <c r="B15" s="23" t="str">
        <f>Výsledky!C17</f>
        <v>Doležel</v>
      </c>
      <c r="C15" s="24" t="str">
        <f>Výsledky!D17</f>
        <v>Josef</v>
      </c>
      <c r="D15" s="6">
        <v>90</v>
      </c>
      <c r="E15" s="8">
        <v>9</v>
      </c>
      <c r="F15" s="104">
        <v>9</v>
      </c>
      <c r="G15" s="8">
        <v>8</v>
      </c>
      <c r="H15" s="58">
        <v>10</v>
      </c>
      <c r="I15" s="109">
        <v>10</v>
      </c>
      <c r="J15" s="104">
        <v>8</v>
      </c>
      <c r="K15" s="8">
        <v>10</v>
      </c>
      <c r="L15" s="58">
        <v>10</v>
      </c>
      <c r="M15" s="109">
        <v>10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8"/>
      <c r="Z15" s="75"/>
      <c r="AA15" s="62">
        <v>24.38</v>
      </c>
      <c r="AB15" s="25">
        <f t="shared" si="0"/>
        <v>149.62</v>
      </c>
    </row>
    <row r="16" spans="1:28" ht="15.75">
      <c r="A16" s="22" t="str">
        <f>Výsledky!B18</f>
        <v>P</v>
      </c>
      <c r="B16" s="23" t="str">
        <f>Výsledky!C18</f>
        <v>Dvořák</v>
      </c>
      <c r="C16" s="24" t="str">
        <f>Výsledky!D18</f>
        <v>Vladislav</v>
      </c>
      <c r="D16" s="6">
        <v>90</v>
      </c>
      <c r="E16" s="7">
        <v>9</v>
      </c>
      <c r="F16" s="103">
        <v>9</v>
      </c>
      <c r="G16" s="7">
        <v>8</v>
      </c>
      <c r="H16" s="57">
        <v>10</v>
      </c>
      <c r="I16" s="108">
        <v>10</v>
      </c>
      <c r="J16" s="103">
        <v>10</v>
      </c>
      <c r="K16" s="7">
        <v>10</v>
      </c>
      <c r="L16" s="57">
        <v>10</v>
      </c>
      <c r="M16" s="108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57"/>
      <c r="Z16" s="74"/>
      <c r="AA16" s="62">
        <v>22.15</v>
      </c>
      <c r="AB16" s="25">
        <f t="shared" si="0"/>
        <v>152.85</v>
      </c>
    </row>
    <row r="17" spans="1:28" ht="15.75">
      <c r="A17" s="22" t="str">
        <f>Výsledky!B19</f>
        <v>P</v>
      </c>
      <c r="B17" s="23" t="str">
        <f>Výsledky!C19</f>
        <v>Dvořák </v>
      </c>
      <c r="C17" s="24" t="str">
        <f>Výsledky!D19</f>
        <v>Míloslav</v>
      </c>
      <c r="D17" s="6">
        <v>90</v>
      </c>
      <c r="E17" s="7">
        <v>8</v>
      </c>
      <c r="F17" s="103">
        <v>8</v>
      </c>
      <c r="G17" s="7">
        <v>6</v>
      </c>
      <c r="H17" s="57">
        <v>8</v>
      </c>
      <c r="I17" s="108">
        <v>8</v>
      </c>
      <c r="J17" s="103">
        <v>0</v>
      </c>
      <c r="K17" s="7">
        <v>10</v>
      </c>
      <c r="L17" s="57">
        <v>9</v>
      </c>
      <c r="M17" s="108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7"/>
      <c r="Z17" s="74"/>
      <c r="AA17" s="62">
        <v>27.84</v>
      </c>
      <c r="AB17" s="25">
        <f>SUM(D17:Z17)-AA17</f>
        <v>127.16</v>
      </c>
    </row>
    <row r="18" spans="1:28" ht="15.75">
      <c r="A18" s="22" t="str">
        <f>Výsledky!B20</f>
        <v>P</v>
      </c>
      <c r="B18" s="23" t="str">
        <f>Výsledky!C20</f>
        <v>Fiala</v>
      </c>
      <c r="C18" s="24" t="str">
        <f>Výsledky!D20</f>
        <v>Miroslav</v>
      </c>
      <c r="D18" s="6">
        <v>90</v>
      </c>
      <c r="E18" s="7">
        <v>10</v>
      </c>
      <c r="F18" s="103">
        <v>9</v>
      </c>
      <c r="G18" s="7">
        <v>8</v>
      </c>
      <c r="H18" s="57">
        <v>9</v>
      </c>
      <c r="I18" s="108">
        <v>9</v>
      </c>
      <c r="J18" s="103">
        <v>9</v>
      </c>
      <c r="K18" s="7">
        <v>10</v>
      </c>
      <c r="L18" s="57">
        <v>9</v>
      </c>
      <c r="M18" s="108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57"/>
      <c r="Z18" s="74"/>
      <c r="AA18" s="62">
        <v>34.23</v>
      </c>
      <c r="AB18" s="25">
        <f>SUM(D18:Z18)-AA18</f>
        <v>137.77</v>
      </c>
    </row>
    <row r="19" spans="1:28" ht="15.75">
      <c r="A19" s="22" t="str">
        <f>Výsledky!B21</f>
        <v>P</v>
      </c>
      <c r="B19" s="23" t="str">
        <f>Výsledky!C21</f>
        <v>Fuksa</v>
      </c>
      <c r="C19" s="24" t="str">
        <f>Výsledky!D21</f>
        <v>Viktor</v>
      </c>
      <c r="D19" s="6">
        <v>90</v>
      </c>
      <c r="E19" s="8">
        <v>9</v>
      </c>
      <c r="F19" s="104">
        <v>9</v>
      </c>
      <c r="G19" s="8">
        <v>8</v>
      </c>
      <c r="H19" s="58">
        <v>10</v>
      </c>
      <c r="I19" s="109">
        <v>8</v>
      </c>
      <c r="J19" s="104">
        <v>7</v>
      </c>
      <c r="K19" s="8">
        <v>10</v>
      </c>
      <c r="L19" s="58">
        <v>0</v>
      </c>
      <c r="M19" s="10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58"/>
      <c r="Z19" s="75"/>
      <c r="AA19" s="62">
        <v>37.26</v>
      </c>
      <c r="AB19" s="25">
        <f>SUM(D19:Z19)-AA19</f>
        <v>113.74000000000001</v>
      </c>
    </row>
    <row r="20" spans="1:28" ht="15.75">
      <c r="A20" s="22" t="str">
        <f>Výsledky!B22</f>
        <v>P</v>
      </c>
      <c r="B20" s="23" t="str">
        <f>Výsledky!C22</f>
        <v>Herceg</v>
      </c>
      <c r="C20" s="24" t="str">
        <f>Výsledky!D22</f>
        <v>Bohumil</v>
      </c>
      <c r="D20" s="6">
        <v>90</v>
      </c>
      <c r="E20" s="7">
        <v>0</v>
      </c>
      <c r="F20" s="103">
        <v>7</v>
      </c>
      <c r="G20" s="7">
        <v>7</v>
      </c>
      <c r="H20" s="57">
        <v>6</v>
      </c>
      <c r="I20" s="108">
        <v>8</v>
      </c>
      <c r="J20" s="103">
        <v>10</v>
      </c>
      <c r="K20" s="7">
        <v>10</v>
      </c>
      <c r="L20" s="57">
        <v>8</v>
      </c>
      <c r="M20" s="108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57"/>
      <c r="Z20" s="74"/>
      <c r="AA20" s="62">
        <v>43.49</v>
      </c>
      <c r="AB20" s="25">
        <f>SUM(D20:Z20)-AA20</f>
        <v>102.50999999999999</v>
      </c>
    </row>
    <row r="21" spans="1:28" ht="15.75">
      <c r="A21" s="22" t="str">
        <f>Výsledky!B23</f>
        <v>P</v>
      </c>
      <c r="B21" s="23" t="str">
        <f>Výsledky!C23</f>
        <v>Jelínek</v>
      </c>
      <c r="C21" s="24" t="str">
        <f>Výsledky!D23</f>
        <v>Antonín</v>
      </c>
      <c r="D21" s="6">
        <v>90</v>
      </c>
      <c r="E21" s="7">
        <v>8</v>
      </c>
      <c r="F21" s="103">
        <v>8</v>
      </c>
      <c r="G21" s="7">
        <v>6</v>
      </c>
      <c r="H21" s="57">
        <v>10</v>
      </c>
      <c r="I21" s="108">
        <v>9</v>
      </c>
      <c r="J21" s="103">
        <v>8</v>
      </c>
      <c r="K21" s="7">
        <v>10</v>
      </c>
      <c r="L21" s="57">
        <v>10</v>
      </c>
      <c r="M21" s="108">
        <v>10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7"/>
      <c r="Z21" s="74"/>
      <c r="AA21" s="62">
        <v>29.74</v>
      </c>
      <c r="AB21" s="25">
        <f aca="true" t="shared" si="1" ref="AB21:AB83">SUM(D21:Z21)-AA21</f>
        <v>139.26</v>
      </c>
    </row>
    <row r="22" spans="1:28" ht="15.75">
      <c r="A22" s="22" t="str">
        <f>Výsledky!B24</f>
        <v>P</v>
      </c>
      <c r="B22" s="23" t="str">
        <f>Výsledky!C24</f>
        <v>Koch</v>
      </c>
      <c r="C22" s="24" t="str">
        <f>Výsledky!D24</f>
        <v>Miroslav</v>
      </c>
      <c r="D22" s="6">
        <v>90</v>
      </c>
      <c r="E22" s="7">
        <v>9</v>
      </c>
      <c r="F22" s="103">
        <v>9</v>
      </c>
      <c r="G22" s="7">
        <v>7</v>
      </c>
      <c r="H22" s="57">
        <v>9</v>
      </c>
      <c r="I22" s="108">
        <v>8</v>
      </c>
      <c r="J22" s="103">
        <v>8</v>
      </c>
      <c r="K22" s="7">
        <v>10</v>
      </c>
      <c r="L22" s="57">
        <v>9</v>
      </c>
      <c r="M22" s="108"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7"/>
      <c r="Z22" s="74"/>
      <c r="AA22" s="62">
        <v>25.1</v>
      </c>
      <c r="AB22" s="25">
        <f t="shared" si="1"/>
        <v>142.9</v>
      </c>
    </row>
    <row r="23" spans="1:28" ht="15.75">
      <c r="A23" s="22" t="str">
        <f>Výsledky!B25</f>
        <v>P</v>
      </c>
      <c r="B23" s="23" t="str">
        <f>Výsledky!C25</f>
        <v>Kolář</v>
      </c>
      <c r="C23" s="24" t="str">
        <f>Výsledky!D25</f>
        <v>Jaroslav</v>
      </c>
      <c r="D23" s="6">
        <v>90</v>
      </c>
      <c r="E23" s="7">
        <v>9</v>
      </c>
      <c r="F23" s="103">
        <v>9</v>
      </c>
      <c r="G23" s="7">
        <v>7</v>
      </c>
      <c r="H23" s="57">
        <v>9</v>
      </c>
      <c r="I23" s="108">
        <v>8</v>
      </c>
      <c r="J23" s="103">
        <v>8</v>
      </c>
      <c r="K23" s="7">
        <v>10</v>
      </c>
      <c r="L23" s="57">
        <v>9</v>
      </c>
      <c r="M23" s="108">
        <v>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57"/>
      <c r="Z23" s="74"/>
      <c r="AA23" s="62">
        <v>31.7</v>
      </c>
      <c r="AB23" s="25">
        <f t="shared" si="1"/>
        <v>136.3</v>
      </c>
    </row>
    <row r="24" spans="1:28" ht="15.75">
      <c r="A24" s="22" t="str">
        <f>Výsledky!B26</f>
        <v>P</v>
      </c>
      <c r="B24" s="23" t="str">
        <f>Výsledky!C26</f>
        <v>Koltai</v>
      </c>
      <c r="C24" s="24" t="str">
        <f>Výsledky!D26</f>
        <v>Pavel</v>
      </c>
      <c r="D24" s="6">
        <v>90</v>
      </c>
      <c r="E24" s="7">
        <v>10</v>
      </c>
      <c r="F24" s="103">
        <v>9</v>
      </c>
      <c r="G24" s="7">
        <v>9</v>
      </c>
      <c r="H24" s="57">
        <v>10</v>
      </c>
      <c r="I24" s="108">
        <v>9</v>
      </c>
      <c r="J24" s="103">
        <v>8</v>
      </c>
      <c r="K24" s="7">
        <v>8</v>
      </c>
      <c r="L24" s="57">
        <v>10</v>
      </c>
      <c r="M24" s="108">
        <v>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57"/>
      <c r="Z24" s="74"/>
      <c r="AA24" s="62">
        <v>25.51</v>
      </c>
      <c r="AB24" s="25">
        <f t="shared" si="1"/>
        <v>146.49</v>
      </c>
    </row>
    <row r="25" spans="1:28" ht="15.75">
      <c r="A25" s="22" t="str">
        <f>Výsledky!B27</f>
        <v>P</v>
      </c>
      <c r="B25" s="23" t="str">
        <f>Výsledky!C27</f>
        <v>Konrád</v>
      </c>
      <c r="C25" s="24" t="str">
        <f>Výsledky!D27</f>
        <v>František</v>
      </c>
      <c r="D25" s="6">
        <v>90</v>
      </c>
      <c r="E25" s="7">
        <v>9</v>
      </c>
      <c r="F25" s="103">
        <v>9</v>
      </c>
      <c r="G25" s="7">
        <v>7</v>
      </c>
      <c r="H25" s="57">
        <v>10</v>
      </c>
      <c r="I25" s="108">
        <v>8</v>
      </c>
      <c r="J25" s="103">
        <v>7</v>
      </c>
      <c r="K25" s="7">
        <v>10</v>
      </c>
      <c r="L25" s="57">
        <v>10</v>
      </c>
      <c r="M25" s="108">
        <v>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57"/>
      <c r="Z25" s="74"/>
      <c r="AA25" s="62">
        <v>30.59</v>
      </c>
      <c r="AB25" s="25">
        <f t="shared" si="1"/>
        <v>138.41</v>
      </c>
    </row>
    <row r="26" spans="1:28" ht="15.75">
      <c r="A26" s="22" t="str">
        <f>Výsledky!B28</f>
        <v>P</v>
      </c>
      <c r="B26" s="23" t="str">
        <f>Výsledky!C28</f>
        <v>Maštera</v>
      </c>
      <c r="C26" s="24" t="str">
        <f>Výsledky!D28</f>
        <v>Aleš</v>
      </c>
      <c r="D26" s="6">
        <v>90</v>
      </c>
      <c r="E26" s="7">
        <v>10</v>
      </c>
      <c r="F26" s="103">
        <v>9</v>
      </c>
      <c r="G26" s="7">
        <v>9</v>
      </c>
      <c r="H26" s="57">
        <v>10</v>
      </c>
      <c r="I26" s="108">
        <v>9</v>
      </c>
      <c r="J26" s="103">
        <v>8</v>
      </c>
      <c r="K26" s="7">
        <v>10</v>
      </c>
      <c r="L26" s="57">
        <v>10</v>
      </c>
      <c r="M26" s="108">
        <v>10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57"/>
      <c r="Z26" s="74"/>
      <c r="AA26" s="62">
        <v>23.14</v>
      </c>
      <c r="AB26" s="25">
        <f t="shared" si="1"/>
        <v>151.86</v>
      </c>
    </row>
    <row r="27" spans="1:28" ht="15.75">
      <c r="A27" s="22" t="str">
        <f>Výsledky!B29</f>
        <v>P</v>
      </c>
      <c r="B27" s="23" t="str">
        <f>Výsledky!C29</f>
        <v>Matějka</v>
      </c>
      <c r="C27" s="24" t="str">
        <f>Výsledky!D29</f>
        <v>Milan</v>
      </c>
      <c r="D27" s="6">
        <v>90</v>
      </c>
      <c r="E27" s="7">
        <v>0</v>
      </c>
      <c r="F27" s="103">
        <v>0</v>
      </c>
      <c r="G27" s="7">
        <v>0</v>
      </c>
      <c r="H27" s="57">
        <v>7</v>
      </c>
      <c r="I27" s="108">
        <v>8</v>
      </c>
      <c r="J27" s="103">
        <v>10</v>
      </c>
      <c r="K27" s="7">
        <v>10</v>
      </c>
      <c r="L27" s="57">
        <v>9</v>
      </c>
      <c r="M27" s="108">
        <v>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57"/>
      <c r="Z27" s="74"/>
      <c r="AA27" s="62">
        <v>52.08</v>
      </c>
      <c r="AB27" s="25">
        <f t="shared" si="1"/>
        <v>90.92</v>
      </c>
    </row>
    <row r="28" spans="1:28" ht="15.75">
      <c r="A28" s="22" t="str">
        <f>Výsledky!B30</f>
        <v>P</v>
      </c>
      <c r="B28" s="23" t="str">
        <f>Výsledky!C30</f>
        <v>Mesároš</v>
      </c>
      <c r="C28" s="24" t="str">
        <f>Výsledky!D30</f>
        <v>Štefan</v>
      </c>
      <c r="D28" s="6">
        <v>90</v>
      </c>
      <c r="E28" s="7">
        <v>7</v>
      </c>
      <c r="F28" s="103">
        <v>7</v>
      </c>
      <c r="G28" s="7">
        <v>8</v>
      </c>
      <c r="H28" s="57">
        <v>10</v>
      </c>
      <c r="I28" s="108">
        <v>8</v>
      </c>
      <c r="J28" s="103">
        <v>8</v>
      </c>
      <c r="K28" s="7">
        <v>10</v>
      </c>
      <c r="L28" s="57">
        <v>10</v>
      </c>
      <c r="M28" s="108">
        <v>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57"/>
      <c r="Z28" s="74"/>
      <c r="AA28" s="62">
        <v>27.83</v>
      </c>
      <c r="AB28" s="25">
        <f t="shared" si="1"/>
        <v>139.17000000000002</v>
      </c>
    </row>
    <row r="29" spans="1:28" ht="15.75">
      <c r="A29" s="22" t="str">
        <f>Výsledky!B31</f>
        <v>P</v>
      </c>
      <c r="B29" s="23" t="str">
        <f>Výsledky!C31</f>
        <v>Mironiuk</v>
      </c>
      <c r="C29" s="24" t="str">
        <f>Výsledky!D31</f>
        <v>Zdeněk</v>
      </c>
      <c r="D29" s="6"/>
      <c r="E29" s="7"/>
      <c r="F29" s="103"/>
      <c r="G29" s="7"/>
      <c r="H29" s="57"/>
      <c r="I29" s="108"/>
      <c r="J29" s="103"/>
      <c r="K29" s="7"/>
      <c r="L29" s="57"/>
      <c r="M29" s="10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57"/>
      <c r="Z29" s="74"/>
      <c r="AA29" s="62"/>
      <c r="AB29" s="25">
        <f t="shared" si="1"/>
        <v>0</v>
      </c>
    </row>
    <row r="30" spans="1:28" ht="15.75">
      <c r="A30" s="22" t="str">
        <f>Výsledky!B32</f>
        <v>P</v>
      </c>
      <c r="B30" s="23" t="str">
        <f>Výsledky!C32</f>
        <v>Nedvěd</v>
      </c>
      <c r="C30" s="24" t="str">
        <f>Výsledky!D32</f>
        <v>Libor</v>
      </c>
      <c r="D30" s="6">
        <v>90</v>
      </c>
      <c r="E30" s="7">
        <v>10</v>
      </c>
      <c r="F30" s="103">
        <v>7</v>
      </c>
      <c r="G30" s="7">
        <v>0</v>
      </c>
      <c r="H30" s="57">
        <v>0</v>
      </c>
      <c r="I30" s="108">
        <v>9</v>
      </c>
      <c r="J30" s="103">
        <v>7</v>
      </c>
      <c r="K30" s="7">
        <v>0</v>
      </c>
      <c r="L30" s="57">
        <v>9</v>
      </c>
      <c r="M30" s="108">
        <v>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57"/>
      <c r="Z30" s="74"/>
      <c r="AA30" s="62">
        <v>28.64</v>
      </c>
      <c r="AB30" s="25">
        <f t="shared" si="1"/>
        <v>112.36</v>
      </c>
    </row>
    <row r="31" spans="1:28" ht="15.75">
      <c r="A31" s="22" t="str">
        <f>Výsledky!B33</f>
        <v>P</v>
      </c>
      <c r="B31" s="23" t="str">
        <f>Výsledky!C33</f>
        <v>Nikodým </v>
      </c>
      <c r="C31" s="24" t="str">
        <f>Výsledky!D33</f>
        <v>David</v>
      </c>
      <c r="D31" s="6">
        <v>90</v>
      </c>
      <c r="E31" s="7">
        <v>10</v>
      </c>
      <c r="F31" s="103">
        <v>9</v>
      </c>
      <c r="G31" s="7">
        <v>7</v>
      </c>
      <c r="H31" s="57">
        <v>9</v>
      </c>
      <c r="I31" s="108">
        <v>9</v>
      </c>
      <c r="J31" s="103">
        <v>8</v>
      </c>
      <c r="K31" s="7">
        <v>10</v>
      </c>
      <c r="L31" s="57">
        <v>10</v>
      </c>
      <c r="M31" s="108">
        <v>10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57"/>
      <c r="Z31" s="74"/>
      <c r="AA31" s="62">
        <v>22.39</v>
      </c>
      <c r="AB31" s="25">
        <f t="shared" si="1"/>
        <v>149.61</v>
      </c>
    </row>
    <row r="32" spans="1:28" ht="15.75">
      <c r="A32" s="22" t="str">
        <f>Výsledky!B34</f>
        <v>P</v>
      </c>
      <c r="B32" s="23" t="str">
        <f>Výsledky!C34</f>
        <v>Nohel</v>
      </c>
      <c r="C32" s="24" t="str">
        <f>Výsledky!D34</f>
        <v>Antonín</v>
      </c>
      <c r="D32" s="6">
        <v>90</v>
      </c>
      <c r="E32" s="7">
        <v>9</v>
      </c>
      <c r="F32" s="103">
        <v>9</v>
      </c>
      <c r="G32" s="7">
        <v>7</v>
      </c>
      <c r="H32" s="57">
        <v>9</v>
      </c>
      <c r="I32" s="108">
        <v>8</v>
      </c>
      <c r="J32" s="103">
        <v>8</v>
      </c>
      <c r="K32" s="7">
        <v>10</v>
      </c>
      <c r="L32" s="57">
        <v>10</v>
      </c>
      <c r="M32" s="108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57"/>
      <c r="Z32" s="74"/>
      <c r="AA32" s="62">
        <v>32.42</v>
      </c>
      <c r="AB32" s="25">
        <f t="shared" si="1"/>
        <v>127.58</v>
      </c>
    </row>
    <row r="33" spans="1:28" ht="15.75">
      <c r="A33" s="22" t="str">
        <f>Výsledky!B35</f>
        <v>P</v>
      </c>
      <c r="B33" s="23" t="str">
        <f>Výsledky!C35</f>
        <v>Nováková</v>
      </c>
      <c r="C33" s="24" t="str">
        <f>Výsledky!D35</f>
        <v>Julie</v>
      </c>
      <c r="D33" s="6">
        <v>80</v>
      </c>
      <c r="E33" s="7">
        <v>7</v>
      </c>
      <c r="F33" s="103">
        <v>7</v>
      </c>
      <c r="G33" s="7">
        <v>0</v>
      </c>
      <c r="H33" s="57">
        <v>8</v>
      </c>
      <c r="I33" s="108">
        <v>8</v>
      </c>
      <c r="J33" s="103">
        <v>8</v>
      </c>
      <c r="K33" s="7">
        <v>10</v>
      </c>
      <c r="L33" s="57">
        <v>10</v>
      </c>
      <c r="M33" s="108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57"/>
      <c r="Z33" s="74"/>
      <c r="AA33" s="62">
        <v>40.4</v>
      </c>
      <c r="AB33" s="25">
        <f t="shared" si="1"/>
        <v>97.6</v>
      </c>
    </row>
    <row r="34" spans="1:28" ht="15.75">
      <c r="A34" s="22" t="str">
        <f>Výsledky!B36</f>
        <v>P</v>
      </c>
      <c r="B34" s="23" t="str">
        <f>Výsledky!C36</f>
        <v>Pech</v>
      </c>
      <c r="C34" s="24" t="str">
        <f>Výsledky!D36</f>
        <v>Jan</v>
      </c>
      <c r="D34" s="6">
        <v>90</v>
      </c>
      <c r="E34" s="7">
        <v>7</v>
      </c>
      <c r="F34" s="103">
        <v>7</v>
      </c>
      <c r="G34" s="7">
        <v>6</v>
      </c>
      <c r="H34" s="57">
        <v>10</v>
      </c>
      <c r="I34" s="108">
        <v>9</v>
      </c>
      <c r="J34" s="103">
        <v>6</v>
      </c>
      <c r="K34" s="7">
        <v>10</v>
      </c>
      <c r="L34" s="57">
        <v>9</v>
      </c>
      <c r="M34" s="108">
        <v>8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57"/>
      <c r="Z34" s="74"/>
      <c r="AA34" s="62">
        <v>47.07</v>
      </c>
      <c r="AB34" s="25">
        <f t="shared" si="1"/>
        <v>114.93</v>
      </c>
    </row>
    <row r="35" spans="1:28" ht="15.75">
      <c r="A35" s="22" t="str">
        <f>Výsledky!B37</f>
        <v>P</v>
      </c>
      <c r="B35" s="23" t="str">
        <f>Výsledky!C37</f>
        <v>Pechová</v>
      </c>
      <c r="C35" s="24" t="str">
        <f>Výsledky!D37</f>
        <v>Hana</v>
      </c>
      <c r="D35" s="6">
        <v>90</v>
      </c>
      <c r="E35" s="7">
        <v>10</v>
      </c>
      <c r="F35" s="103">
        <v>7</v>
      </c>
      <c r="G35" s="7">
        <v>10</v>
      </c>
      <c r="H35" s="57">
        <v>7</v>
      </c>
      <c r="I35" s="108">
        <v>9</v>
      </c>
      <c r="J35" s="103">
        <v>7</v>
      </c>
      <c r="K35" s="7">
        <v>10</v>
      </c>
      <c r="L35" s="57">
        <v>10</v>
      </c>
      <c r="M35" s="108">
        <v>10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7"/>
      <c r="Z35" s="74"/>
      <c r="AA35" s="62">
        <v>31.04</v>
      </c>
      <c r="AB35" s="25">
        <f t="shared" si="1"/>
        <v>138.96</v>
      </c>
    </row>
    <row r="36" spans="1:28" ht="15.75">
      <c r="A36" s="22" t="str">
        <f>Výsledky!B38</f>
        <v>P</v>
      </c>
      <c r="B36" s="23" t="str">
        <f>Výsledky!C38</f>
        <v>Petrů</v>
      </c>
      <c r="C36" s="24" t="str">
        <f>Výsledky!D38</f>
        <v>Milan</v>
      </c>
      <c r="D36" s="6">
        <v>80</v>
      </c>
      <c r="E36" s="7">
        <v>10</v>
      </c>
      <c r="F36" s="103">
        <v>0</v>
      </c>
      <c r="G36" s="7">
        <v>0</v>
      </c>
      <c r="H36" s="57">
        <v>8</v>
      </c>
      <c r="I36" s="108">
        <v>9</v>
      </c>
      <c r="J36" s="103">
        <v>0</v>
      </c>
      <c r="K36" s="7">
        <v>9</v>
      </c>
      <c r="L36" s="57">
        <v>8</v>
      </c>
      <c r="M36" s="108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7"/>
      <c r="Z36" s="74"/>
      <c r="AA36" s="62">
        <v>51.16</v>
      </c>
      <c r="AB36" s="25">
        <f t="shared" si="1"/>
        <v>72.84</v>
      </c>
    </row>
    <row r="37" spans="1:28" ht="15.75">
      <c r="A37" s="22" t="str">
        <f>Výsledky!B39</f>
        <v>P</v>
      </c>
      <c r="B37" s="23" t="str">
        <f>Výsledky!C39</f>
        <v>Plecer</v>
      </c>
      <c r="C37" s="24" t="str">
        <f>Výsledky!D39</f>
        <v>Josef</v>
      </c>
      <c r="D37" s="6">
        <v>90</v>
      </c>
      <c r="E37" s="7">
        <v>10</v>
      </c>
      <c r="F37" s="103">
        <v>6</v>
      </c>
      <c r="G37" s="7">
        <v>6</v>
      </c>
      <c r="H37" s="57">
        <v>8</v>
      </c>
      <c r="I37" s="108">
        <v>8</v>
      </c>
      <c r="J37" s="103">
        <v>9</v>
      </c>
      <c r="K37" s="7">
        <v>10</v>
      </c>
      <c r="L37" s="57">
        <v>0</v>
      </c>
      <c r="M37" s="108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7"/>
      <c r="Z37" s="74"/>
      <c r="AA37" s="62">
        <v>49.06</v>
      </c>
      <c r="AB37" s="25">
        <f t="shared" si="1"/>
        <v>97.94</v>
      </c>
    </row>
    <row r="38" spans="1:28" ht="15.75">
      <c r="A38" s="22" t="str">
        <f>Výsledky!B40</f>
        <v>P</v>
      </c>
      <c r="B38" s="23" t="str">
        <f>Výsledky!C40</f>
        <v>Procházka</v>
      </c>
      <c r="C38" s="24" t="str">
        <f>Výsledky!D40</f>
        <v>Tomáš</v>
      </c>
      <c r="D38" s="6">
        <v>80</v>
      </c>
      <c r="E38" s="7">
        <v>9</v>
      </c>
      <c r="F38" s="103">
        <v>7</v>
      </c>
      <c r="G38" s="7">
        <v>7</v>
      </c>
      <c r="H38" s="57">
        <v>10</v>
      </c>
      <c r="I38" s="108">
        <v>10</v>
      </c>
      <c r="J38" s="103">
        <v>6</v>
      </c>
      <c r="K38" s="7">
        <v>10</v>
      </c>
      <c r="L38" s="57">
        <v>9</v>
      </c>
      <c r="M38" s="108">
        <v>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7"/>
      <c r="Z38" s="74"/>
      <c r="AA38" s="62">
        <v>30.26</v>
      </c>
      <c r="AB38" s="25">
        <f t="shared" si="1"/>
        <v>126.74</v>
      </c>
    </row>
    <row r="39" spans="1:28" ht="15.75">
      <c r="A39" s="22" t="str">
        <f>Výsledky!B41</f>
        <v>P</v>
      </c>
      <c r="B39" s="23" t="str">
        <f>Výsledky!C41</f>
        <v>Rendl</v>
      </c>
      <c r="C39" s="24" t="str">
        <f>Výsledky!D41</f>
        <v>Josef</v>
      </c>
      <c r="D39" s="6">
        <v>90</v>
      </c>
      <c r="E39" s="7">
        <v>10</v>
      </c>
      <c r="F39" s="103">
        <v>10</v>
      </c>
      <c r="G39" s="7">
        <v>9</v>
      </c>
      <c r="H39" s="57">
        <v>10</v>
      </c>
      <c r="I39" s="108">
        <v>9</v>
      </c>
      <c r="J39" s="103">
        <v>8</v>
      </c>
      <c r="K39" s="7">
        <v>10</v>
      </c>
      <c r="L39" s="57">
        <v>9</v>
      </c>
      <c r="M39" s="108">
        <v>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7"/>
      <c r="Z39" s="74"/>
      <c r="AA39" s="62">
        <v>24.21</v>
      </c>
      <c r="AB39" s="25">
        <f t="shared" si="1"/>
        <v>148.79</v>
      </c>
    </row>
    <row r="40" spans="1:28" ht="15.75">
      <c r="A40" s="22" t="str">
        <f>Výsledky!B42</f>
        <v>P</v>
      </c>
      <c r="B40" s="23" t="str">
        <f>Výsledky!C42</f>
        <v>Seitl</v>
      </c>
      <c r="C40" s="24" t="str">
        <f>Výsledky!D42</f>
        <v>Karel</v>
      </c>
      <c r="D40" s="6">
        <v>70</v>
      </c>
      <c r="E40" s="7">
        <v>9</v>
      </c>
      <c r="F40" s="103">
        <v>8</v>
      </c>
      <c r="G40" s="7">
        <v>0</v>
      </c>
      <c r="H40" s="57">
        <v>10</v>
      </c>
      <c r="I40" s="108">
        <v>0</v>
      </c>
      <c r="J40" s="103">
        <v>0</v>
      </c>
      <c r="K40" s="7">
        <v>9</v>
      </c>
      <c r="L40" s="57">
        <v>0</v>
      </c>
      <c r="M40" s="108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7"/>
      <c r="Z40" s="74"/>
      <c r="AA40" s="62">
        <v>34.99</v>
      </c>
      <c r="AB40" s="25">
        <f t="shared" si="1"/>
        <v>71.00999999999999</v>
      </c>
    </row>
    <row r="41" spans="1:28" ht="15.75">
      <c r="A41" s="22" t="str">
        <f>Výsledky!B43</f>
        <v>P</v>
      </c>
      <c r="B41" s="23" t="str">
        <f>Výsledky!C43</f>
        <v>Seitl</v>
      </c>
      <c r="C41" s="24" t="str">
        <f>Výsledky!D43</f>
        <v>Aleš</v>
      </c>
      <c r="D41" s="6">
        <v>90</v>
      </c>
      <c r="E41" s="7">
        <v>9</v>
      </c>
      <c r="F41" s="103">
        <v>9</v>
      </c>
      <c r="G41" s="7">
        <v>9</v>
      </c>
      <c r="H41" s="57">
        <v>10</v>
      </c>
      <c r="I41" s="108">
        <v>8</v>
      </c>
      <c r="J41" s="103">
        <v>0</v>
      </c>
      <c r="K41" s="7">
        <v>10</v>
      </c>
      <c r="L41" s="57">
        <v>10</v>
      </c>
      <c r="M41" s="108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7"/>
      <c r="Z41" s="74"/>
      <c r="AA41" s="62">
        <v>27.68</v>
      </c>
      <c r="AB41" s="25">
        <f t="shared" si="1"/>
        <v>136.32</v>
      </c>
    </row>
    <row r="42" spans="1:28" ht="15.75">
      <c r="A42" s="22" t="str">
        <f>Výsledky!B44</f>
        <v>P</v>
      </c>
      <c r="B42" s="23" t="str">
        <f>Výsledky!C44</f>
        <v>Seitlová</v>
      </c>
      <c r="C42" s="24" t="str">
        <f>Výsledky!D44</f>
        <v>Monika</v>
      </c>
      <c r="D42" s="6">
        <v>90</v>
      </c>
      <c r="E42" s="7">
        <v>0</v>
      </c>
      <c r="F42" s="103">
        <v>0</v>
      </c>
      <c r="G42" s="7">
        <v>8</v>
      </c>
      <c r="H42" s="57">
        <v>8</v>
      </c>
      <c r="I42" s="108">
        <v>7</v>
      </c>
      <c r="J42" s="103">
        <v>0</v>
      </c>
      <c r="K42" s="7">
        <v>10</v>
      </c>
      <c r="L42" s="57">
        <v>8</v>
      </c>
      <c r="M42" s="108"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7"/>
      <c r="Z42" s="74"/>
      <c r="AA42" s="62">
        <v>43.6</v>
      </c>
      <c r="AB42" s="25">
        <f t="shared" si="1"/>
        <v>87.4</v>
      </c>
    </row>
    <row r="43" spans="1:28" ht="15.75">
      <c r="A43" s="22" t="str">
        <f>Výsledky!B45</f>
        <v>P</v>
      </c>
      <c r="B43" s="23" t="str">
        <f>Výsledky!C45</f>
        <v>Smejkal</v>
      </c>
      <c r="C43" s="24" t="str">
        <f>Výsledky!D45</f>
        <v>Martin</v>
      </c>
      <c r="D43" s="6">
        <v>90</v>
      </c>
      <c r="E43" s="7">
        <v>8</v>
      </c>
      <c r="F43" s="103">
        <v>8</v>
      </c>
      <c r="G43" s="7">
        <v>10</v>
      </c>
      <c r="H43" s="57">
        <v>9</v>
      </c>
      <c r="I43" s="108">
        <v>9</v>
      </c>
      <c r="J43" s="103">
        <v>0</v>
      </c>
      <c r="K43" s="7">
        <v>8</v>
      </c>
      <c r="L43" s="57">
        <v>9</v>
      </c>
      <c r="M43" s="108">
        <v>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7"/>
      <c r="Z43" s="74"/>
      <c r="AA43" s="62">
        <v>20.11</v>
      </c>
      <c r="AB43" s="25">
        <f t="shared" si="1"/>
        <v>139.89</v>
      </c>
    </row>
    <row r="44" spans="1:28" ht="15.75">
      <c r="A44" s="22" t="str">
        <f>Výsledky!B46</f>
        <v>P</v>
      </c>
      <c r="B44" s="23" t="str">
        <f>Výsledky!C46</f>
        <v>Sokolík</v>
      </c>
      <c r="C44" s="24" t="str">
        <f>Výsledky!D46</f>
        <v>Jaroslav</v>
      </c>
      <c r="D44" s="6">
        <v>90</v>
      </c>
      <c r="E44" s="7">
        <v>10</v>
      </c>
      <c r="F44" s="103">
        <v>10</v>
      </c>
      <c r="G44" s="7">
        <v>10</v>
      </c>
      <c r="H44" s="57">
        <v>7</v>
      </c>
      <c r="I44" s="108">
        <v>10</v>
      </c>
      <c r="J44" s="103">
        <v>9</v>
      </c>
      <c r="K44" s="7">
        <v>10</v>
      </c>
      <c r="L44" s="57">
        <v>10</v>
      </c>
      <c r="M44" s="108">
        <v>10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7"/>
      <c r="Z44" s="74"/>
      <c r="AA44" s="62">
        <v>19.17</v>
      </c>
      <c r="AB44" s="25">
        <f t="shared" si="1"/>
        <v>156.82999999999998</v>
      </c>
    </row>
    <row r="45" spans="1:28" ht="15.75">
      <c r="A45" s="22" t="str">
        <f>Výsledky!B47</f>
        <v>P</v>
      </c>
      <c r="B45" s="23" t="str">
        <f>Výsledky!C47</f>
        <v>Svoboda</v>
      </c>
      <c r="C45" s="24" t="str">
        <f>Výsledky!D47</f>
        <v>Michal</v>
      </c>
      <c r="D45" s="6">
        <v>90</v>
      </c>
      <c r="E45" s="7">
        <v>9</v>
      </c>
      <c r="F45" s="103">
        <v>9</v>
      </c>
      <c r="G45" s="7">
        <v>9</v>
      </c>
      <c r="H45" s="57">
        <v>9</v>
      </c>
      <c r="I45" s="108">
        <v>7</v>
      </c>
      <c r="J45" s="103">
        <v>0</v>
      </c>
      <c r="K45" s="7">
        <v>10</v>
      </c>
      <c r="L45" s="57">
        <v>10</v>
      </c>
      <c r="M45" s="108">
        <v>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7"/>
      <c r="Z45" s="74"/>
      <c r="AA45" s="62">
        <v>21.71</v>
      </c>
      <c r="AB45" s="25">
        <f t="shared" si="1"/>
        <v>140.29</v>
      </c>
    </row>
    <row r="46" spans="1:28" ht="15.75">
      <c r="A46" s="22" t="str">
        <f>Výsledky!B48</f>
        <v>P</v>
      </c>
      <c r="B46" s="23" t="str">
        <f>Výsledky!C48</f>
        <v>Švihálek</v>
      </c>
      <c r="C46" s="24" t="str">
        <f>Výsledky!D48</f>
        <v>Jíří</v>
      </c>
      <c r="D46" s="6">
        <v>90</v>
      </c>
      <c r="E46" s="7">
        <v>10</v>
      </c>
      <c r="F46" s="103">
        <v>9</v>
      </c>
      <c r="G46" s="7">
        <v>10</v>
      </c>
      <c r="H46" s="57">
        <v>9</v>
      </c>
      <c r="I46" s="108">
        <v>10</v>
      </c>
      <c r="J46" s="103">
        <v>9</v>
      </c>
      <c r="K46" s="7">
        <v>10</v>
      </c>
      <c r="L46" s="57">
        <v>10</v>
      </c>
      <c r="M46" s="108">
        <v>9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7"/>
      <c r="Z46" s="74"/>
      <c r="AA46" s="62">
        <v>39.45</v>
      </c>
      <c r="AB46" s="25">
        <f t="shared" si="1"/>
        <v>136.55</v>
      </c>
    </row>
    <row r="47" spans="1:28" ht="15.75">
      <c r="A47" s="22" t="str">
        <f>Výsledky!B49</f>
        <v>P</v>
      </c>
      <c r="B47" s="23" t="str">
        <f>Výsledky!C49</f>
        <v>Toman</v>
      </c>
      <c r="C47" s="24" t="str">
        <f>Výsledky!D49</f>
        <v>František</v>
      </c>
      <c r="D47" s="6">
        <v>90</v>
      </c>
      <c r="E47" s="7">
        <v>8</v>
      </c>
      <c r="F47" s="103">
        <v>8</v>
      </c>
      <c r="G47" s="7">
        <v>8</v>
      </c>
      <c r="H47" s="57">
        <v>10</v>
      </c>
      <c r="I47" s="108">
        <v>9</v>
      </c>
      <c r="J47" s="103">
        <v>9</v>
      </c>
      <c r="K47" s="7">
        <v>10</v>
      </c>
      <c r="L47" s="57">
        <v>9</v>
      </c>
      <c r="M47" s="108">
        <v>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7"/>
      <c r="Z47" s="74"/>
      <c r="AA47" s="62">
        <v>33.27</v>
      </c>
      <c r="AB47" s="25">
        <f t="shared" si="1"/>
        <v>136.73</v>
      </c>
    </row>
    <row r="48" spans="1:28" ht="15.75">
      <c r="A48" s="22" t="str">
        <f>Výsledky!B50</f>
        <v>P</v>
      </c>
      <c r="B48" s="23" t="str">
        <f>Výsledky!C50</f>
        <v>Vaněk</v>
      </c>
      <c r="C48" s="24" t="str">
        <f>Výsledky!D50</f>
        <v>Josef</v>
      </c>
      <c r="D48" s="6">
        <v>80</v>
      </c>
      <c r="E48" s="7">
        <v>7</v>
      </c>
      <c r="F48" s="103">
        <v>8</v>
      </c>
      <c r="G48" s="7">
        <v>8</v>
      </c>
      <c r="H48" s="57">
        <v>9</v>
      </c>
      <c r="I48" s="108">
        <v>8</v>
      </c>
      <c r="J48" s="103">
        <v>6</v>
      </c>
      <c r="K48" s="7">
        <v>10</v>
      </c>
      <c r="L48" s="57">
        <v>10</v>
      </c>
      <c r="M48" s="108">
        <v>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7"/>
      <c r="Z48" s="74"/>
      <c r="AA48" s="62">
        <v>30.14</v>
      </c>
      <c r="AB48" s="25">
        <f t="shared" si="1"/>
        <v>124.86</v>
      </c>
    </row>
    <row r="49" spans="1:28" ht="15.75">
      <c r="A49" s="22" t="str">
        <f>Výsledky!B51</f>
        <v>P</v>
      </c>
      <c r="B49" s="23" t="str">
        <f>Výsledky!C51</f>
        <v>Vejslík</v>
      </c>
      <c r="C49" s="24" t="str">
        <f>Výsledky!D51</f>
        <v>Vladimír</v>
      </c>
      <c r="D49" s="6">
        <v>90</v>
      </c>
      <c r="E49" s="7">
        <v>0</v>
      </c>
      <c r="F49" s="103">
        <v>8</v>
      </c>
      <c r="G49" s="7">
        <v>8</v>
      </c>
      <c r="H49" s="57">
        <v>9</v>
      </c>
      <c r="I49" s="108">
        <v>8</v>
      </c>
      <c r="J49" s="103">
        <v>6</v>
      </c>
      <c r="K49" s="7">
        <v>10</v>
      </c>
      <c r="L49" s="57">
        <v>10</v>
      </c>
      <c r="M49" s="108">
        <v>9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7"/>
      <c r="Z49" s="74"/>
      <c r="AA49" s="62">
        <v>36.4</v>
      </c>
      <c r="AB49" s="25">
        <f t="shared" si="1"/>
        <v>121.6</v>
      </c>
    </row>
    <row r="50" spans="1:28" ht="15.75">
      <c r="A50" s="22" t="str">
        <f>Výsledky!B52</f>
        <v>P</v>
      </c>
      <c r="B50" s="23" t="str">
        <f>Výsledky!C52</f>
        <v>Yao</v>
      </c>
      <c r="C50" s="24" t="str">
        <f>Výsledky!D52</f>
        <v>Yuan</v>
      </c>
      <c r="D50" s="6">
        <v>70</v>
      </c>
      <c r="E50" s="7">
        <v>0</v>
      </c>
      <c r="F50" s="103">
        <v>9</v>
      </c>
      <c r="G50" s="7">
        <v>8</v>
      </c>
      <c r="H50" s="57">
        <v>0</v>
      </c>
      <c r="I50" s="108">
        <v>7</v>
      </c>
      <c r="J50" s="103">
        <v>7</v>
      </c>
      <c r="K50" s="7">
        <v>0</v>
      </c>
      <c r="L50" s="57">
        <v>0</v>
      </c>
      <c r="M50" s="108">
        <v>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7"/>
      <c r="Z50" s="74"/>
      <c r="AA50" s="62">
        <v>40.57</v>
      </c>
      <c r="AB50" s="25">
        <f t="shared" si="1"/>
        <v>69.43</v>
      </c>
    </row>
    <row r="51" spans="1:28" ht="15.75">
      <c r="A51" s="22" t="str">
        <f>Výsledky!B53</f>
        <v>P</v>
      </c>
      <c r="B51" s="23" t="str">
        <f>Výsledky!C53</f>
        <v>Získal</v>
      </c>
      <c r="C51" s="24" t="str">
        <f>Výsledky!D53</f>
        <v>Karel</v>
      </c>
      <c r="D51" s="6">
        <v>90</v>
      </c>
      <c r="E51" s="7">
        <v>8</v>
      </c>
      <c r="F51" s="103">
        <v>8</v>
      </c>
      <c r="G51" s="7">
        <v>10</v>
      </c>
      <c r="H51" s="57">
        <v>10</v>
      </c>
      <c r="I51" s="108">
        <v>9</v>
      </c>
      <c r="J51" s="103">
        <v>9</v>
      </c>
      <c r="K51" s="7">
        <v>10</v>
      </c>
      <c r="L51" s="57">
        <v>10</v>
      </c>
      <c r="M51" s="108">
        <v>10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7"/>
      <c r="Z51" s="74"/>
      <c r="AA51" s="62">
        <v>34.07</v>
      </c>
      <c r="AB51" s="25">
        <f t="shared" si="1"/>
        <v>139.93</v>
      </c>
    </row>
    <row r="52" spans="1:28" ht="15.75">
      <c r="A52" s="22" t="str">
        <f>Výsledky!B54</f>
        <v>P</v>
      </c>
      <c r="B52" s="23" t="str">
        <f>Výsledky!C54</f>
        <v>Žemlička</v>
      </c>
      <c r="C52" s="24" t="str">
        <f>Výsledky!D54</f>
        <v>Ladislav</v>
      </c>
      <c r="D52" s="6">
        <v>90</v>
      </c>
      <c r="E52" s="7">
        <v>9</v>
      </c>
      <c r="F52" s="103">
        <v>9</v>
      </c>
      <c r="G52" s="7">
        <v>7</v>
      </c>
      <c r="H52" s="57">
        <v>8</v>
      </c>
      <c r="I52" s="108">
        <v>8</v>
      </c>
      <c r="J52" s="103">
        <v>8</v>
      </c>
      <c r="K52" s="7">
        <v>9</v>
      </c>
      <c r="L52" s="57">
        <v>9</v>
      </c>
      <c r="M52" s="108">
        <v>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7"/>
      <c r="Z52" s="74"/>
      <c r="AA52" s="62">
        <v>33.76</v>
      </c>
      <c r="AB52" s="25">
        <f t="shared" si="1"/>
        <v>132.24</v>
      </c>
    </row>
    <row r="53" spans="1:28" ht="15.75">
      <c r="A53" s="22" t="str">
        <f>Výsledky!B55</f>
        <v>P</v>
      </c>
      <c r="B53" s="23" t="str">
        <f>Výsledky!C55</f>
        <v>Žemličková</v>
      </c>
      <c r="C53" s="24" t="str">
        <f>Výsledky!D55</f>
        <v>Marie</v>
      </c>
      <c r="D53" s="6">
        <v>90</v>
      </c>
      <c r="E53" s="7">
        <v>10</v>
      </c>
      <c r="F53" s="103">
        <v>9</v>
      </c>
      <c r="G53" s="7">
        <v>9</v>
      </c>
      <c r="H53" s="57">
        <v>10</v>
      </c>
      <c r="I53" s="108">
        <v>8</v>
      </c>
      <c r="J53" s="103">
        <v>8</v>
      </c>
      <c r="K53" s="7">
        <v>10</v>
      </c>
      <c r="L53" s="57">
        <v>10</v>
      </c>
      <c r="M53" s="108">
        <v>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7"/>
      <c r="Z53" s="74"/>
      <c r="AA53" s="62">
        <v>40.94</v>
      </c>
      <c r="AB53" s="25">
        <f t="shared" si="1"/>
        <v>132.06</v>
      </c>
    </row>
    <row r="54" spans="1:28" ht="15.75">
      <c r="A54" s="22" t="str">
        <f>Výsledky!B56</f>
        <v>Pg</v>
      </c>
      <c r="B54" s="23" t="str">
        <f>Výsledky!C56</f>
        <v>Koltai</v>
      </c>
      <c r="C54" s="24" t="str">
        <f>Výsledky!D56</f>
        <v>Pavel</v>
      </c>
      <c r="D54" s="6">
        <v>90</v>
      </c>
      <c r="E54" s="7">
        <v>8</v>
      </c>
      <c r="F54" s="103">
        <v>8</v>
      </c>
      <c r="G54" s="7">
        <v>8</v>
      </c>
      <c r="H54" s="57">
        <v>7</v>
      </c>
      <c r="I54" s="108">
        <v>7</v>
      </c>
      <c r="J54" s="103">
        <v>6</v>
      </c>
      <c r="K54" s="7">
        <v>9</v>
      </c>
      <c r="L54" s="57">
        <v>9</v>
      </c>
      <c r="M54" s="108">
        <v>9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7"/>
      <c r="Z54" s="74"/>
      <c r="AA54" s="62">
        <v>36.34</v>
      </c>
      <c r="AB54" s="25">
        <f t="shared" si="1"/>
        <v>124.66</v>
      </c>
    </row>
    <row r="55" spans="1:28" ht="15.75">
      <c r="A55" s="22" t="str">
        <f>Výsledky!B57</f>
        <v>R</v>
      </c>
      <c r="B55" s="23" t="str">
        <f>Výsledky!C57</f>
        <v>Adensam</v>
      </c>
      <c r="C55" s="24" t="str">
        <f>Výsledky!D57</f>
        <v>Martin</v>
      </c>
      <c r="D55" s="6">
        <v>90</v>
      </c>
      <c r="E55" s="7">
        <v>7</v>
      </c>
      <c r="F55" s="103">
        <v>8</v>
      </c>
      <c r="G55" s="7">
        <v>8</v>
      </c>
      <c r="H55" s="57">
        <v>9</v>
      </c>
      <c r="I55" s="108">
        <v>8</v>
      </c>
      <c r="J55" s="103">
        <v>8</v>
      </c>
      <c r="K55" s="7">
        <v>10</v>
      </c>
      <c r="L55" s="57">
        <v>10</v>
      </c>
      <c r="M55" s="108">
        <v>9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7"/>
      <c r="Z55" s="74"/>
      <c r="AA55" s="62">
        <v>34.99</v>
      </c>
      <c r="AB55" s="25">
        <f t="shared" si="1"/>
        <v>132.01</v>
      </c>
    </row>
    <row r="56" spans="1:28" ht="15.75">
      <c r="A56" s="22" t="str">
        <f>Výsledky!B58</f>
        <v>R</v>
      </c>
      <c r="B56" s="23" t="str">
        <f>Výsledky!C58</f>
        <v>Bína</v>
      </c>
      <c r="C56" s="24" t="str">
        <f>Výsledky!D58</f>
        <v>Jiří</v>
      </c>
      <c r="D56" s="6">
        <v>90</v>
      </c>
      <c r="E56" s="7">
        <v>9</v>
      </c>
      <c r="F56" s="103">
        <v>9</v>
      </c>
      <c r="G56" s="7">
        <v>8</v>
      </c>
      <c r="H56" s="57">
        <v>9</v>
      </c>
      <c r="I56" s="108">
        <v>9</v>
      </c>
      <c r="J56" s="103">
        <v>7</v>
      </c>
      <c r="K56" s="7">
        <v>10</v>
      </c>
      <c r="L56" s="57">
        <v>10</v>
      </c>
      <c r="M56" s="108">
        <v>9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7"/>
      <c r="Z56" s="74"/>
      <c r="AA56" s="62">
        <v>45.14</v>
      </c>
      <c r="AB56" s="25">
        <f t="shared" si="1"/>
        <v>124.86</v>
      </c>
    </row>
    <row r="57" spans="1:28" ht="15.75">
      <c r="A57" s="22" t="str">
        <f>Výsledky!B59</f>
        <v>R</v>
      </c>
      <c r="B57" s="23" t="str">
        <f>Výsledky!C59</f>
        <v>Červenka</v>
      </c>
      <c r="C57" s="24" t="str">
        <f>Výsledky!D59</f>
        <v>Pavel</v>
      </c>
      <c r="D57" s="6">
        <v>90</v>
      </c>
      <c r="E57" s="7">
        <v>10</v>
      </c>
      <c r="F57" s="103">
        <v>9</v>
      </c>
      <c r="G57" s="7">
        <v>8</v>
      </c>
      <c r="H57" s="57">
        <v>10</v>
      </c>
      <c r="I57" s="108">
        <v>8</v>
      </c>
      <c r="J57" s="103">
        <v>8</v>
      </c>
      <c r="K57" s="7">
        <v>10</v>
      </c>
      <c r="L57" s="57">
        <v>8</v>
      </c>
      <c r="M57" s="108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7"/>
      <c r="Z57" s="74"/>
      <c r="AA57" s="62">
        <v>42.47</v>
      </c>
      <c r="AB57" s="25">
        <f t="shared" si="1"/>
        <v>118.53</v>
      </c>
    </row>
    <row r="58" spans="1:28" ht="15.75">
      <c r="A58" s="22" t="str">
        <f>Výsledky!B60</f>
        <v>R</v>
      </c>
      <c r="B58" s="23" t="str">
        <f>Výsledky!C60</f>
        <v>Doležel</v>
      </c>
      <c r="C58" s="24" t="str">
        <f>Výsledky!D60</f>
        <v>Josef</v>
      </c>
      <c r="D58" s="6">
        <v>90</v>
      </c>
      <c r="E58" s="7">
        <v>9</v>
      </c>
      <c r="F58" s="103">
        <v>9</v>
      </c>
      <c r="G58" s="7">
        <v>8</v>
      </c>
      <c r="H58" s="57">
        <v>6</v>
      </c>
      <c r="I58" s="108">
        <v>9</v>
      </c>
      <c r="J58" s="103">
        <v>8</v>
      </c>
      <c r="K58" s="7">
        <v>10</v>
      </c>
      <c r="L58" s="57">
        <v>10</v>
      </c>
      <c r="M58" s="108">
        <v>10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7"/>
      <c r="Z58" s="74"/>
      <c r="AA58" s="62">
        <v>37.61</v>
      </c>
      <c r="AB58" s="25">
        <f t="shared" si="1"/>
        <v>131.39</v>
      </c>
    </row>
    <row r="59" spans="1:28" ht="15.75">
      <c r="A59" s="22" t="str">
        <f>Výsledky!B61</f>
        <v>R</v>
      </c>
      <c r="B59" s="23" t="str">
        <f>Výsledky!C61</f>
        <v>Jelínek</v>
      </c>
      <c r="C59" s="24" t="str">
        <f>Výsledky!D61</f>
        <v>Antonín</v>
      </c>
      <c r="D59" s="6">
        <v>90</v>
      </c>
      <c r="E59" s="7">
        <v>8</v>
      </c>
      <c r="F59" s="103">
        <v>10</v>
      </c>
      <c r="G59" s="7">
        <v>0</v>
      </c>
      <c r="H59" s="57">
        <v>10</v>
      </c>
      <c r="I59" s="108">
        <v>6</v>
      </c>
      <c r="J59" s="103">
        <v>0</v>
      </c>
      <c r="K59" s="7">
        <v>9</v>
      </c>
      <c r="L59" s="57">
        <v>10</v>
      </c>
      <c r="M59" s="108">
        <v>8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7"/>
      <c r="Z59" s="74"/>
      <c r="AA59" s="62">
        <v>35.51</v>
      </c>
      <c r="AB59" s="25">
        <f t="shared" si="1"/>
        <v>115.49000000000001</v>
      </c>
    </row>
    <row r="60" spans="1:28" ht="15.75">
      <c r="A60" s="22" t="str">
        <f>Výsledky!B62</f>
        <v>R</v>
      </c>
      <c r="B60" s="23" t="str">
        <f>Výsledky!C62</f>
        <v>Mironiuk</v>
      </c>
      <c r="C60" s="24" t="str">
        <f>Výsledky!D62</f>
        <v>Zdeněk</v>
      </c>
      <c r="D60" s="6">
        <v>90</v>
      </c>
      <c r="E60" s="7">
        <v>10</v>
      </c>
      <c r="F60" s="103">
        <v>10</v>
      </c>
      <c r="G60" s="7">
        <v>8</v>
      </c>
      <c r="H60" s="57">
        <v>10</v>
      </c>
      <c r="I60" s="108">
        <v>8</v>
      </c>
      <c r="J60" s="103">
        <v>0</v>
      </c>
      <c r="K60" s="7">
        <v>10</v>
      </c>
      <c r="L60" s="57">
        <v>10</v>
      </c>
      <c r="M60" s="108">
        <v>9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7"/>
      <c r="Z60" s="74"/>
      <c r="AA60" s="62">
        <v>39.94</v>
      </c>
      <c r="AB60" s="25">
        <f t="shared" si="1"/>
        <v>125.06</v>
      </c>
    </row>
    <row r="61" spans="1:28" ht="15.75">
      <c r="A61" s="22" t="str">
        <f>Výsledky!B63</f>
        <v>R</v>
      </c>
      <c r="B61" s="23" t="str">
        <f>Výsledky!C63</f>
        <v>Nikodým </v>
      </c>
      <c r="C61" s="24" t="str">
        <f>Výsledky!D63</f>
        <v>David</v>
      </c>
      <c r="D61" s="6">
        <v>90</v>
      </c>
      <c r="E61" s="7">
        <v>10</v>
      </c>
      <c r="F61" s="103">
        <v>10</v>
      </c>
      <c r="G61" s="7">
        <v>9</v>
      </c>
      <c r="H61" s="57">
        <v>10</v>
      </c>
      <c r="I61" s="108">
        <v>10</v>
      </c>
      <c r="J61" s="103">
        <v>9</v>
      </c>
      <c r="K61" s="7">
        <v>10</v>
      </c>
      <c r="L61" s="57">
        <v>10</v>
      </c>
      <c r="M61" s="108">
        <v>9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7"/>
      <c r="Z61" s="74"/>
      <c r="AA61" s="62">
        <v>31.2</v>
      </c>
      <c r="AB61" s="25">
        <f t="shared" si="1"/>
        <v>145.8</v>
      </c>
    </row>
    <row r="62" spans="1:28" ht="15.75">
      <c r="A62" s="22" t="str">
        <f>Výsledky!B64</f>
        <v>R</v>
      </c>
      <c r="B62" s="23" t="str">
        <f>Výsledky!C64</f>
        <v>Pechová</v>
      </c>
      <c r="C62" s="24" t="str">
        <f>Výsledky!D64</f>
        <v>Hana</v>
      </c>
      <c r="D62" s="6">
        <v>90</v>
      </c>
      <c r="E62" s="7">
        <v>10</v>
      </c>
      <c r="F62" s="103">
        <v>6</v>
      </c>
      <c r="G62" s="7">
        <v>0</v>
      </c>
      <c r="H62" s="57">
        <v>9</v>
      </c>
      <c r="I62" s="108">
        <v>8</v>
      </c>
      <c r="J62" s="103">
        <v>7</v>
      </c>
      <c r="K62" s="7">
        <v>10</v>
      </c>
      <c r="L62" s="57">
        <v>9</v>
      </c>
      <c r="M62" s="108">
        <v>9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7"/>
      <c r="Z62" s="74"/>
      <c r="AA62" s="62">
        <v>49.18</v>
      </c>
      <c r="AB62" s="25">
        <f t="shared" si="1"/>
        <v>108.82</v>
      </c>
    </row>
    <row r="63" spans="1:28" ht="15.75">
      <c r="A63" s="22" t="str">
        <f>Výsledky!B65</f>
        <v>R</v>
      </c>
      <c r="B63" s="23" t="str">
        <f>Výsledky!C65</f>
        <v>Rendl</v>
      </c>
      <c r="C63" s="24" t="str">
        <f>Výsledky!D65</f>
        <v>Josef</v>
      </c>
      <c r="D63" s="6">
        <v>90</v>
      </c>
      <c r="E63" s="7">
        <v>8</v>
      </c>
      <c r="F63" s="103">
        <v>8</v>
      </c>
      <c r="G63" s="7">
        <v>9</v>
      </c>
      <c r="H63" s="57">
        <v>10</v>
      </c>
      <c r="I63" s="108">
        <v>10</v>
      </c>
      <c r="J63" s="103">
        <v>9</v>
      </c>
      <c r="K63" s="7">
        <v>10</v>
      </c>
      <c r="L63" s="57">
        <v>10</v>
      </c>
      <c r="M63" s="108">
        <v>10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7"/>
      <c r="Z63" s="74"/>
      <c r="AA63" s="62">
        <v>31.39</v>
      </c>
      <c r="AB63" s="25">
        <f t="shared" si="1"/>
        <v>142.61</v>
      </c>
    </row>
    <row r="64" spans="1:28" ht="15.75">
      <c r="A64" s="22" t="str">
        <f>Výsledky!B66</f>
        <v>R</v>
      </c>
      <c r="B64" s="23" t="str">
        <f>Výsledky!C66</f>
        <v>Seitl</v>
      </c>
      <c r="C64" s="24" t="str">
        <f>Výsledky!D66</f>
        <v>Aleš</v>
      </c>
      <c r="D64" s="6">
        <v>90</v>
      </c>
      <c r="E64" s="7">
        <v>10</v>
      </c>
      <c r="F64" s="103">
        <v>8</v>
      </c>
      <c r="G64" s="7">
        <v>8</v>
      </c>
      <c r="H64" s="57">
        <v>8</v>
      </c>
      <c r="I64" s="108">
        <v>10</v>
      </c>
      <c r="J64" s="103">
        <v>10</v>
      </c>
      <c r="K64" s="7">
        <v>10</v>
      </c>
      <c r="L64" s="57">
        <v>10</v>
      </c>
      <c r="M64" s="108">
        <v>9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7"/>
      <c r="Z64" s="74"/>
      <c r="AA64" s="62">
        <v>36.58</v>
      </c>
      <c r="AB64" s="25">
        <f t="shared" si="1"/>
        <v>136.42000000000002</v>
      </c>
    </row>
    <row r="65" spans="1:28" ht="15.75">
      <c r="A65" s="22" t="str">
        <f>Výsledky!B67</f>
        <v>R</v>
      </c>
      <c r="B65" s="23" t="str">
        <f>Výsledky!C67</f>
        <v>Sokolík</v>
      </c>
      <c r="C65" s="24" t="str">
        <f>Výsledky!D67</f>
        <v>Jaroslav</v>
      </c>
      <c r="D65" s="6">
        <v>90</v>
      </c>
      <c r="E65" s="7">
        <v>10</v>
      </c>
      <c r="F65" s="103">
        <v>9</v>
      </c>
      <c r="G65" s="7">
        <v>8</v>
      </c>
      <c r="H65" s="57">
        <v>10</v>
      </c>
      <c r="I65" s="108">
        <v>8</v>
      </c>
      <c r="J65" s="103">
        <v>8</v>
      </c>
      <c r="K65" s="7">
        <v>10</v>
      </c>
      <c r="L65" s="57">
        <v>10</v>
      </c>
      <c r="M65" s="108">
        <v>8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7"/>
      <c r="Z65" s="74"/>
      <c r="AA65" s="62">
        <v>32.51</v>
      </c>
      <c r="AB65" s="25">
        <f t="shared" si="1"/>
        <v>138.49</v>
      </c>
    </row>
    <row r="66" spans="1:28" ht="15.75">
      <c r="A66" s="22" t="str">
        <f>Výsledky!B68</f>
        <v>R</v>
      </c>
      <c r="B66" s="23" t="str">
        <f>Výsledky!C68</f>
        <v>Švihálek</v>
      </c>
      <c r="C66" s="24" t="str">
        <f>Výsledky!D68</f>
        <v>Jíří</v>
      </c>
      <c r="D66" s="6">
        <v>90</v>
      </c>
      <c r="E66" s="7">
        <v>10</v>
      </c>
      <c r="F66" s="103">
        <v>9</v>
      </c>
      <c r="G66" s="7">
        <v>8</v>
      </c>
      <c r="H66" s="57">
        <v>10</v>
      </c>
      <c r="I66" s="108">
        <v>9</v>
      </c>
      <c r="J66" s="103">
        <v>9</v>
      </c>
      <c r="K66" s="7">
        <v>10</v>
      </c>
      <c r="L66" s="57">
        <v>10</v>
      </c>
      <c r="M66" s="108">
        <v>9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7"/>
      <c r="Z66" s="74"/>
      <c r="AA66" s="62">
        <v>35.67</v>
      </c>
      <c r="AB66" s="25">
        <f t="shared" si="1"/>
        <v>138.32999999999998</v>
      </c>
    </row>
    <row r="67" spans="1:28" ht="15.75">
      <c r="A67" s="22" t="str">
        <f>Výsledky!B69</f>
        <v>R</v>
      </c>
      <c r="B67" s="23" t="str">
        <f>Výsledky!C69</f>
        <v>Získal</v>
      </c>
      <c r="C67" s="24" t="str">
        <f>Výsledky!D69</f>
        <v>Karel</v>
      </c>
      <c r="D67" s="6">
        <v>70</v>
      </c>
      <c r="E67" s="7">
        <v>6</v>
      </c>
      <c r="F67" s="103">
        <v>9</v>
      </c>
      <c r="G67" s="7">
        <v>10</v>
      </c>
      <c r="H67" s="57">
        <v>7</v>
      </c>
      <c r="I67" s="108">
        <v>8</v>
      </c>
      <c r="J67" s="103">
        <v>8</v>
      </c>
      <c r="K67" s="7">
        <v>0</v>
      </c>
      <c r="L67" s="57">
        <v>10</v>
      </c>
      <c r="M67" s="108">
        <v>8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7"/>
      <c r="Z67" s="74"/>
      <c r="AA67" s="62">
        <v>39.54</v>
      </c>
      <c r="AB67" s="25">
        <f t="shared" si="1"/>
        <v>96.46000000000001</v>
      </c>
    </row>
    <row r="68" spans="1:28" ht="15.75">
      <c r="A68" s="22" t="str">
        <f>Výsledky!B70</f>
        <v>P</v>
      </c>
      <c r="B68" s="23" t="str">
        <f>Výsledky!C70</f>
        <v>Machek</v>
      </c>
      <c r="C68" s="24" t="str">
        <f>Výsledky!D70</f>
        <v>Pavel</v>
      </c>
      <c r="D68" s="6">
        <v>90</v>
      </c>
      <c r="E68" s="7">
        <v>10</v>
      </c>
      <c r="F68" s="103">
        <v>10</v>
      </c>
      <c r="G68" s="7">
        <v>10</v>
      </c>
      <c r="H68" s="57">
        <v>9</v>
      </c>
      <c r="I68" s="108">
        <v>9</v>
      </c>
      <c r="J68" s="103">
        <v>9</v>
      </c>
      <c r="K68" s="7">
        <v>7</v>
      </c>
      <c r="L68" s="57">
        <v>8</v>
      </c>
      <c r="M68" s="108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7"/>
      <c r="Z68" s="74"/>
      <c r="AA68" s="62">
        <v>23.39</v>
      </c>
      <c r="AB68" s="25">
        <f t="shared" si="1"/>
        <v>138.61</v>
      </c>
    </row>
    <row r="69" spans="1:28" ht="15.75">
      <c r="A69" s="22" t="str">
        <f>Výsledky!B71</f>
        <v>P</v>
      </c>
      <c r="B69" s="23">
        <f>Výsledky!C71</f>
        <v>0</v>
      </c>
      <c r="C69" s="24">
        <f>Výsledky!D71</f>
        <v>0</v>
      </c>
      <c r="D69" s="6"/>
      <c r="E69" s="7"/>
      <c r="F69" s="103"/>
      <c r="G69" s="7"/>
      <c r="H69" s="57"/>
      <c r="I69" s="108"/>
      <c r="J69" s="103"/>
      <c r="K69" s="7"/>
      <c r="L69" s="57"/>
      <c r="M69" s="10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7"/>
      <c r="Z69" s="74"/>
      <c r="AA69" s="62"/>
      <c r="AB69" s="25">
        <f t="shared" si="1"/>
        <v>0</v>
      </c>
    </row>
    <row r="70" spans="1:28" ht="15.75">
      <c r="A70" s="22" t="str">
        <f>Výsledky!B72</f>
        <v>P</v>
      </c>
      <c r="B70" s="23">
        <f>Výsledky!C72</f>
        <v>0</v>
      </c>
      <c r="C70" s="24">
        <f>Výsledky!D72</f>
        <v>0</v>
      </c>
      <c r="D70" s="6"/>
      <c r="E70" s="7"/>
      <c r="F70" s="103"/>
      <c r="G70" s="7"/>
      <c r="H70" s="57"/>
      <c r="I70" s="108"/>
      <c r="J70" s="103"/>
      <c r="K70" s="7"/>
      <c r="L70" s="57"/>
      <c r="M70" s="10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7"/>
      <c r="Z70" s="74"/>
      <c r="AA70" s="62"/>
      <c r="AB70" s="25">
        <f t="shared" si="1"/>
        <v>0</v>
      </c>
    </row>
    <row r="71" spans="1:28" ht="15.75">
      <c r="A71" s="22" t="str">
        <f>Výsledky!B73</f>
        <v>P</v>
      </c>
      <c r="B71" s="23">
        <f>Výsledky!C73</f>
        <v>0</v>
      </c>
      <c r="C71" s="24">
        <f>Výsledky!D73</f>
        <v>0</v>
      </c>
      <c r="D71" s="6"/>
      <c r="E71" s="7"/>
      <c r="F71" s="103"/>
      <c r="G71" s="7"/>
      <c r="H71" s="57"/>
      <c r="I71" s="108"/>
      <c r="J71" s="103"/>
      <c r="K71" s="7"/>
      <c r="L71" s="57"/>
      <c r="M71" s="10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7"/>
      <c r="Z71" s="74"/>
      <c r="AA71" s="62"/>
      <c r="AB71" s="25">
        <f t="shared" si="1"/>
        <v>0</v>
      </c>
    </row>
    <row r="72" spans="1:28" ht="15.75">
      <c r="A72" s="22" t="str">
        <f>Výsledky!B74</f>
        <v>P</v>
      </c>
      <c r="B72" s="23">
        <f>Výsledky!C74</f>
        <v>0</v>
      </c>
      <c r="C72" s="24">
        <f>Výsledky!D74</f>
        <v>0</v>
      </c>
      <c r="D72" s="6"/>
      <c r="E72" s="7"/>
      <c r="F72" s="103"/>
      <c r="G72" s="7"/>
      <c r="H72" s="57"/>
      <c r="I72" s="108"/>
      <c r="J72" s="103"/>
      <c r="K72" s="7"/>
      <c r="L72" s="57"/>
      <c r="M72" s="10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57"/>
      <c r="Z72" s="74"/>
      <c r="AA72" s="62"/>
      <c r="AB72" s="25">
        <f t="shared" si="1"/>
        <v>0</v>
      </c>
    </row>
    <row r="73" spans="1:28" ht="15.75">
      <c r="A73" s="22" t="str">
        <f>Výsledky!B75</f>
        <v>P</v>
      </c>
      <c r="B73" s="23">
        <f>Výsledky!C75</f>
        <v>0</v>
      </c>
      <c r="C73" s="24">
        <f>Výsledky!D75</f>
        <v>0</v>
      </c>
      <c r="D73" s="6"/>
      <c r="E73" s="7"/>
      <c r="F73" s="103"/>
      <c r="G73" s="7"/>
      <c r="H73" s="57"/>
      <c r="I73" s="108"/>
      <c r="J73" s="103"/>
      <c r="K73" s="7"/>
      <c r="L73" s="57"/>
      <c r="M73" s="10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57"/>
      <c r="Z73" s="74"/>
      <c r="AA73" s="62"/>
      <c r="AB73" s="25">
        <f t="shared" si="1"/>
        <v>0</v>
      </c>
    </row>
    <row r="74" spans="1:28" ht="15.75">
      <c r="A74" s="22" t="str">
        <f>Výsledky!B76</f>
        <v>P</v>
      </c>
      <c r="B74" s="23">
        <f>Výsledky!C76</f>
        <v>0</v>
      </c>
      <c r="C74" s="24">
        <f>Výsledky!D76</f>
        <v>0</v>
      </c>
      <c r="D74" s="6"/>
      <c r="E74" s="7"/>
      <c r="F74" s="103"/>
      <c r="G74" s="7"/>
      <c r="H74" s="57"/>
      <c r="I74" s="108"/>
      <c r="J74" s="103"/>
      <c r="K74" s="7"/>
      <c r="L74" s="57"/>
      <c r="M74" s="10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57"/>
      <c r="Z74" s="74"/>
      <c r="AA74" s="62"/>
      <c r="AB74" s="25">
        <f t="shared" si="1"/>
        <v>0</v>
      </c>
    </row>
    <row r="75" spans="1:28" ht="15.75">
      <c r="A75" s="22" t="str">
        <f>Výsledky!B77</f>
        <v>P</v>
      </c>
      <c r="B75" s="23">
        <f>Výsledky!C77</f>
        <v>0</v>
      </c>
      <c r="C75" s="24">
        <f>Výsledky!D77</f>
        <v>0</v>
      </c>
      <c r="D75" s="6"/>
      <c r="E75" s="7"/>
      <c r="F75" s="103"/>
      <c r="G75" s="7"/>
      <c r="H75" s="57"/>
      <c r="I75" s="108"/>
      <c r="J75" s="103"/>
      <c r="K75" s="7"/>
      <c r="L75" s="57"/>
      <c r="M75" s="10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57"/>
      <c r="Z75" s="74"/>
      <c r="AA75" s="62"/>
      <c r="AB75" s="25">
        <f t="shared" si="1"/>
        <v>0</v>
      </c>
    </row>
    <row r="76" spans="1:28" ht="15.75">
      <c r="A76" s="22" t="str">
        <f>Výsledky!B78</f>
        <v>P</v>
      </c>
      <c r="B76" s="23">
        <f>Výsledky!C78</f>
        <v>0</v>
      </c>
      <c r="C76" s="24">
        <f>Výsledky!D78</f>
        <v>0</v>
      </c>
      <c r="D76" s="6"/>
      <c r="E76" s="7"/>
      <c r="F76" s="103"/>
      <c r="G76" s="7"/>
      <c r="H76" s="57"/>
      <c r="I76" s="108"/>
      <c r="J76" s="103"/>
      <c r="K76" s="7"/>
      <c r="L76" s="57"/>
      <c r="M76" s="10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57"/>
      <c r="Z76" s="74"/>
      <c r="AA76" s="62"/>
      <c r="AB76" s="25">
        <f t="shared" si="1"/>
        <v>0</v>
      </c>
    </row>
    <row r="77" spans="1:28" ht="15.75">
      <c r="A77" s="22" t="str">
        <f>Výsledky!B79</f>
        <v>P</v>
      </c>
      <c r="B77" s="23">
        <f>Výsledky!C79</f>
        <v>0</v>
      </c>
      <c r="C77" s="24">
        <f>Výsledky!D79</f>
        <v>0</v>
      </c>
      <c r="D77" s="6"/>
      <c r="E77" s="7"/>
      <c r="F77" s="103"/>
      <c r="G77" s="7"/>
      <c r="H77" s="57"/>
      <c r="I77" s="108"/>
      <c r="J77" s="103"/>
      <c r="K77" s="7"/>
      <c r="L77" s="57"/>
      <c r="M77" s="10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57"/>
      <c r="Z77" s="74"/>
      <c r="AA77" s="62"/>
      <c r="AB77" s="25">
        <f t="shared" si="1"/>
        <v>0</v>
      </c>
    </row>
    <row r="78" spans="1:28" ht="15.75">
      <c r="A78" s="22" t="str">
        <f>Výsledky!B80</f>
        <v>P</v>
      </c>
      <c r="B78" s="23">
        <f>Výsledky!C80</f>
        <v>0</v>
      </c>
      <c r="C78" s="24">
        <f>Výsledky!D80</f>
        <v>0</v>
      </c>
      <c r="D78" s="6"/>
      <c r="E78" s="7"/>
      <c r="F78" s="103"/>
      <c r="G78" s="7"/>
      <c r="H78" s="57"/>
      <c r="I78" s="108"/>
      <c r="J78" s="103"/>
      <c r="K78" s="7"/>
      <c r="L78" s="57"/>
      <c r="M78" s="10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57"/>
      <c r="Z78" s="74"/>
      <c r="AA78" s="62"/>
      <c r="AB78" s="25">
        <f t="shared" si="1"/>
        <v>0</v>
      </c>
    </row>
    <row r="79" spans="1:28" ht="15.75">
      <c r="A79" s="22" t="str">
        <f>Výsledky!B81</f>
        <v>P</v>
      </c>
      <c r="B79" s="23">
        <f>Výsledky!C81</f>
        <v>0</v>
      </c>
      <c r="C79" s="24">
        <f>Výsledky!D81</f>
        <v>0</v>
      </c>
      <c r="D79" s="6"/>
      <c r="E79" s="7"/>
      <c r="F79" s="103"/>
      <c r="G79" s="7"/>
      <c r="H79" s="57"/>
      <c r="I79" s="108"/>
      <c r="J79" s="103"/>
      <c r="K79" s="7"/>
      <c r="L79" s="57"/>
      <c r="M79" s="10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7"/>
      <c r="Z79" s="74"/>
      <c r="AA79" s="62"/>
      <c r="AB79" s="25">
        <f t="shared" si="1"/>
        <v>0</v>
      </c>
    </row>
    <row r="80" spans="1:28" ht="15.75">
      <c r="A80" s="22" t="str">
        <f>Výsledky!B82</f>
        <v>P</v>
      </c>
      <c r="B80" s="23">
        <f>Výsledky!C82</f>
        <v>0</v>
      </c>
      <c r="C80" s="24">
        <f>Výsledky!D82</f>
        <v>0</v>
      </c>
      <c r="D80" s="6"/>
      <c r="E80" s="7"/>
      <c r="F80" s="103"/>
      <c r="G80" s="7"/>
      <c r="H80" s="57"/>
      <c r="I80" s="108"/>
      <c r="J80" s="103"/>
      <c r="K80" s="7"/>
      <c r="L80" s="57"/>
      <c r="M80" s="10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7"/>
      <c r="Z80" s="74"/>
      <c r="AA80" s="62"/>
      <c r="AB80" s="25">
        <f t="shared" si="1"/>
        <v>0</v>
      </c>
    </row>
    <row r="81" spans="1:28" ht="15.75">
      <c r="A81" s="22" t="str">
        <f>Výsledky!B83</f>
        <v>P</v>
      </c>
      <c r="B81" s="23">
        <f>Výsledky!C83</f>
        <v>0</v>
      </c>
      <c r="C81" s="24">
        <f>Výsledky!D83</f>
        <v>0</v>
      </c>
      <c r="D81" s="6"/>
      <c r="E81" s="7"/>
      <c r="F81" s="103"/>
      <c r="G81" s="7"/>
      <c r="H81" s="57"/>
      <c r="I81" s="108"/>
      <c r="J81" s="103"/>
      <c r="K81" s="7"/>
      <c r="L81" s="57"/>
      <c r="M81" s="10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7"/>
      <c r="Z81" s="74"/>
      <c r="AA81" s="62"/>
      <c r="AB81" s="25">
        <f t="shared" si="1"/>
        <v>0</v>
      </c>
    </row>
    <row r="82" spans="1:28" ht="15.75">
      <c r="A82" s="22" t="str">
        <f>Výsledky!B84</f>
        <v>P</v>
      </c>
      <c r="B82" s="23">
        <f>Výsledky!C84</f>
        <v>0</v>
      </c>
      <c r="C82" s="24">
        <f>Výsledky!D84</f>
        <v>0</v>
      </c>
      <c r="D82" s="6"/>
      <c r="E82" s="7"/>
      <c r="F82" s="103"/>
      <c r="G82" s="7"/>
      <c r="H82" s="57"/>
      <c r="I82" s="108"/>
      <c r="J82" s="103"/>
      <c r="K82" s="7"/>
      <c r="L82" s="57"/>
      <c r="M82" s="10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57"/>
      <c r="Z82" s="74"/>
      <c r="AA82" s="62"/>
      <c r="AB82" s="25">
        <f t="shared" si="1"/>
        <v>0</v>
      </c>
    </row>
    <row r="83" spans="1:28" ht="16.5" thickBot="1">
      <c r="A83" s="26" t="str">
        <f>Výsledky!B85</f>
        <v>P</v>
      </c>
      <c r="B83" s="27">
        <f>Výsledky!C85</f>
        <v>0</v>
      </c>
      <c r="C83" s="28">
        <f>Výsledky!D85</f>
        <v>0</v>
      </c>
      <c r="D83" s="9"/>
      <c r="E83" s="10"/>
      <c r="F83" s="105"/>
      <c r="G83" s="10"/>
      <c r="H83" s="59"/>
      <c r="I83" s="110"/>
      <c r="J83" s="105"/>
      <c r="K83" s="10"/>
      <c r="L83" s="59"/>
      <c r="M83" s="110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9"/>
      <c r="Z83" s="76"/>
      <c r="AA83" s="63"/>
      <c r="AB83" s="25">
        <f t="shared" si="1"/>
        <v>0</v>
      </c>
    </row>
  </sheetData>
  <sheetProtection/>
  <mergeCells count="1">
    <mergeCell ref="B1:AA1"/>
  </mergeCells>
  <conditionalFormatting sqref="A4:A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B1" sqref="B1:AA1"/>
    </sheetView>
  </sheetViews>
  <sheetFormatPr defaultColWidth="9.00390625" defaultRowHeight="12.75"/>
  <cols>
    <col min="1" max="1" width="4.625" style="11" customWidth="1"/>
    <col min="2" max="2" width="18.25390625" style="12" customWidth="1"/>
    <col min="3" max="3" width="14.00390625" style="12" customWidth="1"/>
    <col min="4" max="4" width="5.875" style="12" customWidth="1"/>
    <col min="5" max="10" width="3.75390625" style="12" customWidth="1"/>
    <col min="11" max="11" width="0.2421875" style="12" customWidth="1"/>
    <col min="12" max="25" width="3.75390625" style="12" hidden="1" customWidth="1"/>
    <col min="26" max="26" width="6.75390625" style="12" customWidth="1"/>
    <col min="27" max="27" width="7.375" style="12" customWidth="1"/>
    <col min="28" max="28" width="11.625" style="12" customWidth="1"/>
    <col min="29" max="29" width="9.125" style="12" customWidth="1"/>
    <col min="30" max="30" width="11.375" style="12" bestFit="1" customWidth="1"/>
    <col min="31" max="16384" width="9.125" style="12" customWidth="1"/>
  </cols>
  <sheetData>
    <row r="1" spans="2:27" ht="15.75">
      <c r="B1" s="163" t="s">
        <v>23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2:28" ht="13.5" thickBot="1">
      <c r="B2" s="12" t="s">
        <v>265</v>
      </c>
      <c r="AB2" s="12">
        <f>(COUNTIF(AB4:AB65,"=0"))</f>
        <v>1</v>
      </c>
    </row>
    <row r="3" spans="1:28" ht="16.5" thickBot="1">
      <c r="A3" s="111"/>
      <c r="B3" s="112"/>
      <c r="C3" s="113"/>
      <c r="D3" s="84" t="s">
        <v>41</v>
      </c>
      <c r="E3" s="14">
        <v>1</v>
      </c>
      <c r="F3" s="101">
        <v>2</v>
      </c>
      <c r="G3" s="14">
        <v>3</v>
      </c>
      <c r="H3" s="56">
        <v>4</v>
      </c>
      <c r="I3" s="106">
        <v>5</v>
      </c>
      <c r="J3" s="101">
        <v>6</v>
      </c>
      <c r="K3" s="14">
        <v>7</v>
      </c>
      <c r="L3" s="56">
        <v>8</v>
      </c>
      <c r="M3" s="106">
        <v>9</v>
      </c>
      <c r="N3" s="101">
        <v>10</v>
      </c>
      <c r="O3" s="14">
        <v>11</v>
      </c>
      <c r="P3" s="56">
        <v>12</v>
      </c>
      <c r="Q3" s="106">
        <v>13</v>
      </c>
      <c r="R3" s="101">
        <v>14</v>
      </c>
      <c r="S3" s="14">
        <v>15</v>
      </c>
      <c r="T3" s="56">
        <v>16</v>
      </c>
      <c r="U3" s="106">
        <v>17</v>
      </c>
      <c r="V3" s="15">
        <v>18</v>
      </c>
      <c r="W3" s="15">
        <v>19</v>
      </c>
      <c r="X3" s="15">
        <v>20</v>
      </c>
      <c r="Y3" s="56">
        <v>21</v>
      </c>
      <c r="Z3" s="85" t="s">
        <v>47</v>
      </c>
      <c r="AA3" s="16" t="s">
        <v>8</v>
      </c>
      <c r="AB3" s="85" t="s">
        <v>20</v>
      </c>
    </row>
    <row r="4" spans="1:28" ht="15.75">
      <c r="A4" s="18" t="str">
        <f>Výsledky!B6</f>
        <v>P</v>
      </c>
      <c r="B4" s="19" t="str">
        <f>Výsledky!C6</f>
        <v>Adámek</v>
      </c>
      <c r="C4" s="20" t="str">
        <f>Výsledky!D6</f>
        <v>Václav</v>
      </c>
      <c r="D4" s="77">
        <v>140</v>
      </c>
      <c r="E4" s="78">
        <v>8</v>
      </c>
      <c r="F4" s="114">
        <v>0</v>
      </c>
      <c r="G4" s="78">
        <v>9</v>
      </c>
      <c r="H4" s="80">
        <v>7</v>
      </c>
      <c r="I4" s="115">
        <v>10</v>
      </c>
      <c r="J4" s="114">
        <v>10</v>
      </c>
      <c r="K4" s="78"/>
      <c r="L4" s="80"/>
      <c r="M4" s="115"/>
      <c r="N4" s="114"/>
      <c r="O4" s="78"/>
      <c r="P4" s="80"/>
      <c r="Q4" s="115"/>
      <c r="R4" s="114"/>
      <c r="S4" s="78"/>
      <c r="T4" s="80"/>
      <c r="U4" s="115"/>
      <c r="V4" s="79"/>
      <c r="W4" s="79"/>
      <c r="X4" s="79"/>
      <c r="Y4" s="80"/>
      <c r="Z4" s="81"/>
      <c r="AA4" s="82">
        <v>35.14</v>
      </c>
      <c r="AB4" s="83">
        <f aca="true" t="shared" si="0" ref="AB4:AB19">SUM(D4:Z4)-AA4</f>
        <v>148.86</v>
      </c>
    </row>
    <row r="5" spans="1:28" ht="15.75">
      <c r="A5" s="22" t="str">
        <f>Výsledky!B7</f>
        <v>P</v>
      </c>
      <c r="B5" s="23" t="str">
        <f>Výsledky!C7</f>
        <v>Adensam</v>
      </c>
      <c r="C5" s="24" t="str">
        <f>Výsledky!D7</f>
        <v>Martin</v>
      </c>
      <c r="D5" s="6">
        <v>140</v>
      </c>
      <c r="E5" s="7">
        <v>9</v>
      </c>
      <c r="F5" s="103">
        <v>9</v>
      </c>
      <c r="G5" s="7">
        <v>10</v>
      </c>
      <c r="H5" s="57">
        <v>8</v>
      </c>
      <c r="I5" s="108">
        <v>10</v>
      </c>
      <c r="J5" s="103">
        <v>10</v>
      </c>
      <c r="K5" s="7"/>
      <c r="L5" s="57"/>
      <c r="M5" s="108"/>
      <c r="N5" s="103"/>
      <c r="O5" s="7"/>
      <c r="P5" s="57"/>
      <c r="Q5" s="108"/>
      <c r="R5" s="103"/>
      <c r="S5" s="7"/>
      <c r="T5" s="57"/>
      <c r="U5" s="108"/>
      <c r="V5" s="1"/>
      <c r="W5" s="1"/>
      <c r="X5" s="1"/>
      <c r="Y5" s="57"/>
      <c r="Z5" s="74"/>
      <c r="AA5" s="62">
        <v>34.57</v>
      </c>
      <c r="AB5" s="60">
        <f t="shared" si="0"/>
        <v>161.43</v>
      </c>
    </row>
    <row r="6" spans="1:28" ht="15.75">
      <c r="A6" s="22" t="str">
        <f>Výsledky!B8</f>
        <v>P</v>
      </c>
      <c r="B6" s="23" t="str">
        <f>Výsledky!C8</f>
        <v>Alexa</v>
      </c>
      <c r="C6" s="24" t="str">
        <f>Výsledky!D8</f>
        <v>Vladislav</v>
      </c>
      <c r="D6" s="6">
        <v>140</v>
      </c>
      <c r="E6" s="7">
        <v>5</v>
      </c>
      <c r="F6" s="103">
        <v>0</v>
      </c>
      <c r="G6" s="7">
        <v>8</v>
      </c>
      <c r="H6" s="57">
        <v>7</v>
      </c>
      <c r="I6" s="108">
        <v>10</v>
      </c>
      <c r="J6" s="103">
        <v>10</v>
      </c>
      <c r="K6" s="7"/>
      <c r="L6" s="57"/>
      <c r="M6" s="108"/>
      <c r="N6" s="103"/>
      <c r="O6" s="7"/>
      <c r="P6" s="57"/>
      <c r="Q6" s="108"/>
      <c r="R6" s="103"/>
      <c r="S6" s="7"/>
      <c r="T6" s="57"/>
      <c r="U6" s="108"/>
      <c r="V6" s="1"/>
      <c r="W6" s="1"/>
      <c r="X6" s="1"/>
      <c r="Y6" s="57"/>
      <c r="Z6" s="74"/>
      <c r="AA6" s="62">
        <v>19.8</v>
      </c>
      <c r="AB6" s="60">
        <f t="shared" si="0"/>
        <v>160.2</v>
      </c>
    </row>
    <row r="7" spans="1:28" ht="15.75">
      <c r="A7" s="22" t="str">
        <f>Výsledky!B9</f>
        <v>P</v>
      </c>
      <c r="B7" s="23" t="str">
        <f>Výsledky!C9</f>
        <v>Alexová</v>
      </c>
      <c r="C7" s="24" t="str">
        <f>Výsledky!D9</f>
        <v>Hana</v>
      </c>
      <c r="D7" s="6">
        <v>140</v>
      </c>
      <c r="E7" s="7">
        <v>5</v>
      </c>
      <c r="F7" s="103">
        <v>5</v>
      </c>
      <c r="G7" s="7">
        <v>9</v>
      </c>
      <c r="H7" s="57">
        <v>8</v>
      </c>
      <c r="I7" s="108">
        <v>10</v>
      </c>
      <c r="J7" s="103">
        <v>10</v>
      </c>
      <c r="K7" s="7"/>
      <c r="L7" s="57"/>
      <c r="M7" s="108"/>
      <c r="N7" s="103"/>
      <c r="O7" s="7"/>
      <c r="P7" s="57"/>
      <c r="Q7" s="108"/>
      <c r="R7" s="103"/>
      <c r="S7" s="7"/>
      <c r="T7" s="57"/>
      <c r="U7" s="108"/>
      <c r="V7" s="1"/>
      <c r="W7" s="1"/>
      <c r="X7" s="1"/>
      <c r="Y7" s="57"/>
      <c r="Z7" s="74"/>
      <c r="AA7" s="62">
        <v>25.22</v>
      </c>
      <c r="AB7" s="60">
        <f t="shared" si="0"/>
        <v>161.78</v>
      </c>
    </row>
    <row r="8" spans="1:28" ht="15.75">
      <c r="A8" s="22" t="str">
        <f>Výsledky!B10</f>
        <v>P</v>
      </c>
      <c r="B8" s="23" t="str">
        <f>Výsledky!C10</f>
        <v>Baránek</v>
      </c>
      <c r="C8" s="24" t="str">
        <f>Výsledky!D10</f>
        <v>Pavel</v>
      </c>
      <c r="D8" s="6">
        <v>140</v>
      </c>
      <c r="E8" s="7">
        <v>6</v>
      </c>
      <c r="F8" s="103">
        <v>10</v>
      </c>
      <c r="G8" s="7">
        <v>10</v>
      </c>
      <c r="H8" s="57">
        <v>0</v>
      </c>
      <c r="I8" s="108">
        <v>10</v>
      </c>
      <c r="J8" s="103">
        <v>0</v>
      </c>
      <c r="K8" s="7"/>
      <c r="L8" s="57"/>
      <c r="M8" s="108"/>
      <c r="N8" s="103"/>
      <c r="O8" s="7"/>
      <c r="P8" s="57"/>
      <c r="Q8" s="108"/>
      <c r="R8" s="103"/>
      <c r="S8" s="7"/>
      <c r="T8" s="57"/>
      <c r="U8" s="108"/>
      <c r="V8" s="1"/>
      <c r="W8" s="1"/>
      <c r="X8" s="1"/>
      <c r="Y8" s="57"/>
      <c r="Z8" s="74"/>
      <c r="AA8" s="62">
        <v>35.24</v>
      </c>
      <c r="AB8" s="60">
        <f t="shared" si="0"/>
        <v>140.76</v>
      </c>
    </row>
    <row r="9" spans="1:28" ht="15.75">
      <c r="A9" s="22" t="str">
        <f>Výsledky!B11</f>
        <v>P</v>
      </c>
      <c r="B9" s="23" t="str">
        <f>Výsledky!C11</f>
        <v>Beigl</v>
      </c>
      <c r="C9" s="24" t="str">
        <f>Výsledky!D11</f>
        <v>Tomáš</v>
      </c>
      <c r="D9" s="6">
        <v>140</v>
      </c>
      <c r="E9" s="7">
        <v>10</v>
      </c>
      <c r="F9" s="103">
        <v>5</v>
      </c>
      <c r="G9" s="7">
        <v>8</v>
      </c>
      <c r="H9" s="57">
        <v>7</v>
      </c>
      <c r="I9" s="108">
        <v>10</v>
      </c>
      <c r="J9" s="103">
        <v>9</v>
      </c>
      <c r="K9" s="7"/>
      <c r="L9" s="57"/>
      <c r="M9" s="108"/>
      <c r="N9" s="103"/>
      <c r="O9" s="7"/>
      <c r="P9" s="57"/>
      <c r="Q9" s="108"/>
      <c r="R9" s="103"/>
      <c r="S9" s="7"/>
      <c r="T9" s="57"/>
      <c r="U9" s="108"/>
      <c r="V9" s="1"/>
      <c r="W9" s="1"/>
      <c r="X9" s="1"/>
      <c r="Y9" s="57"/>
      <c r="Z9" s="74"/>
      <c r="AA9" s="62">
        <v>22.17</v>
      </c>
      <c r="AB9" s="60">
        <f t="shared" si="0"/>
        <v>166.82999999999998</v>
      </c>
    </row>
    <row r="10" spans="1:28" ht="15.75">
      <c r="A10" s="22" t="str">
        <f>Výsledky!B12</f>
        <v>P</v>
      </c>
      <c r="B10" s="23" t="str">
        <f>Výsledky!C12</f>
        <v>Bína</v>
      </c>
      <c r="C10" s="24" t="str">
        <f>Výsledky!D12</f>
        <v>Jiří</v>
      </c>
      <c r="D10" s="6">
        <v>140</v>
      </c>
      <c r="E10" s="7">
        <v>5</v>
      </c>
      <c r="F10" s="103">
        <v>8</v>
      </c>
      <c r="G10" s="7">
        <v>9</v>
      </c>
      <c r="H10" s="57">
        <v>8</v>
      </c>
      <c r="I10" s="108">
        <v>10</v>
      </c>
      <c r="J10" s="103">
        <v>10</v>
      </c>
      <c r="K10" s="7"/>
      <c r="L10" s="57"/>
      <c r="M10" s="108"/>
      <c r="N10" s="103"/>
      <c r="O10" s="7"/>
      <c r="P10" s="57"/>
      <c r="Q10" s="108"/>
      <c r="R10" s="103"/>
      <c r="S10" s="7"/>
      <c r="T10" s="57"/>
      <c r="U10" s="108"/>
      <c r="V10" s="1"/>
      <c r="W10" s="1"/>
      <c r="X10" s="1"/>
      <c r="Y10" s="57"/>
      <c r="Z10" s="74"/>
      <c r="AA10" s="62">
        <v>27.01</v>
      </c>
      <c r="AB10" s="60">
        <f t="shared" si="0"/>
        <v>162.99</v>
      </c>
    </row>
    <row r="11" spans="1:28" ht="15.75">
      <c r="A11" s="22" t="str">
        <f>Výsledky!B13</f>
        <v>P</v>
      </c>
      <c r="B11" s="23" t="str">
        <f>Výsledky!C13</f>
        <v>Brejžek</v>
      </c>
      <c r="C11" s="24" t="str">
        <f>Výsledky!D13</f>
        <v>Vojtěch</v>
      </c>
      <c r="D11" s="6">
        <v>140</v>
      </c>
      <c r="E11" s="7">
        <v>7</v>
      </c>
      <c r="F11" s="103">
        <v>7</v>
      </c>
      <c r="G11" s="7">
        <v>7</v>
      </c>
      <c r="H11" s="57">
        <v>7</v>
      </c>
      <c r="I11" s="108">
        <v>10</v>
      </c>
      <c r="J11" s="103">
        <v>10</v>
      </c>
      <c r="K11" s="7"/>
      <c r="L11" s="57"/>
      <c r="M11" s="108"/>
      <c r="N11" s="103"/>
      <c r="O11" s="7"/>
      <c r="P11" s="57"/>
      <c r="Q11" s="108"/>
      <c r="R11" s="103"/>
      <c r="S11" s="7"/>
      <c r="T11" s="57"/>
      <c r="U11" s="108"/>
      <c r="V11" s="1"/>
      <c r="W11" s="1"/>
      <c r="X11" s="1"/>
      <c r="Y11" s="57"/>
      <c r="Z11" s="74"/>
      <c r="AA11" s="62">
        <v>32.4</v>
      </c>
      <c r="AB11" s="60">
        <f t="shared" si="0"/>
        <v>155.6</v>
      </c>
    </row>
    <row r="12" spans="1:28" ht="15.75">
      <c r="A12" s="22" t="str">
        <f>Výsledky!B14</f>
        <v>P</v>
      </c>
      <c r="B12" s="23" t="str">
        <f>Výsledky!C14</f>
        <v>Březina</v>
      </c>
      <c r="C12" s="24" t="str">
        <f>Výsledky!D14</f>
        <v>Jakub</v>
      </c>
      <c r="D12" s="6">
        <v>140</v>
      </c>
      <c r="E12" s="7">
        <v>5</v>
      </c>
      <c r="F12" s="103">
        <v>7</v>
      </c>
      <c r="G12" s="7">
        <v>8</v>
      </c>
      <c r="H12" s="57">
        <v>5</v>
      </c>
      <c r="I12" s="108">
        <v>10</v>
      </c>
      <c r="J12" s="103">
        <v>8</v>
      </c>
      <c r="K12" s="7"/>
      <c r="L12" s="57"/>
      <c r="M12" s="108"/>
      <c r="N12" s="103"/>
      <c r="O12" s="7"/>
      <c r="P12" s="57"/>
      <c r="Q12" s="108"/>
      <c r="R12" s="103"/>
      <c r="S12" s="7"/>
      <c r="T12" s="57"/>
      <c r="U12" s="108"/>
      <c r="V12" s="1"/>
      <c r="W12" s="1"/>
      <c r="X12" s="1"/>
      <c r="Y12" s="57"/>
      <c r="Z12" s="74"/>
      <c r="AA12" s="62">
        <v>34.99</v>
      </c>
      <c r="AB12" s="60">
        <f t="shared" si="0"/>
        <v>148.01</v>
      </c>
    </row>
    <row r="13" spans="1:28" ht="15.75">
      <c r="A13" s="22" t="str">
        <f>Výsledky!B15</f>
        <v>P</v>
      </c>
      <c r="B13" s="23" t="str">
        <f>Výsledky!C15</f>
        <v>Čekal</v>
      </c>
      <c r="C13" s="24" t="str">
        <f>Výsledky!D15</f>
        <v>Josef</v>
      </c>
      <c r="D13" s="6">
        <v>140</v>
      </c>
      <c r="E13" s="7">
        <v>7</v>
      </c>
      <c r="F13" s="103">
        <v>9</v>
      </c>
      <c r="G13" s="7">
        <v>9</v>
      </c>
      <c r="H13" s="57">
        <v>8</v>
      </c>
      <c r="I13" s="108">
        <v>10</v>
      </c>
      <c r="J13" s="103">
        <v>10</v>
      </c>
      <c r="K13" s="7"/>
      <c r="L13" s="57"/>
      <c r="M13" s="108"/>
      <c r="N13" s="103"/>
      <c r="O13" s="7"/>
      <c r="P13" s="57"/>
      <c r="Q13" s="108"/>
      <c r="R13" s="103"/>
      <c r="S13" s="7"/>
      <c r="T13" s="57"/>
      <c r="U13" s="108"/>
      <c r="V13" s="1"/>
      <c r="W13" s="1"/>
      <c r="X13" s="1"/>
      <c r="Y13" s="57"/>
      <c r="Z13" s="74"/>
      <c r="AA13" s="62">
        <v>44.3</v>
      </c>
      <c r="AB13" s="60">
        <f t="shared" si="0"/>
        <v>148.7</v>
      </c>
    </row>
    <row r="14" spans="1:28" ht="15.75">
      <c r="A14" s="22" t="str">
        <f>Výsledky!B16</f>
        <v>P</v>
      </c>
      <c r="B14" s="23" t="str">
        <f>Výsledky!C16</f>
        <v>Červenka</v>
      </c>
      <c r="C14" s="24" t="str">
        <f>Výsledky!D16</f>
        <v>Pavel</v>
      </c>
      <c r="D14" s="6">
        <v>140</v>
      </c>
      <c r="E14" s="7">
        <v>9</v>
      </c>
      <c r="F14" s="103">
        <v>7</v>
      </c>
      <c r="G14" s="7">
        <v>8</v>
      </c>
      <c r="H14" s="57">
        <v>8</v>
      </c>
      <c r="I14" s="108">
        <v>10</v>
      </c>
      <c r="J14" s="103">
        <v>10</v>
      </c>
      <c r="K14" s="7"/>
      <c r="L14" s="57"/>
      <c r="M14" s="108"/>
      <c r="N14" s="103"/>
      <c r="O14" s="7"/>
      <c r="P14" s="57"/>
      <c r="Q14" s="108"/>
      <c r="R14" s="103"/>
      <c r="S14" s="7"/>
      <c r="T14" s="57"/>
      <c r="U14" s="108"/>
      <c r="V14" s="1"/>
      <c r="W14" s="1"/>
      <c r="X14" s="1"/>
      <c r="Y14" s="57"/>
      <c r="Z14" s="74"/>
      <c r="AA14" s="62">
        <v>26.26</v>
      </c>
      <c r="AB14" s="60">
        <f t="shared" si="0"/>
        <v>165.74</v>
      </c>
    </row>
    <row r="15" spans="1:28" ht="15.75">
      <c r="A15" s="22" t="str">
        <f>Výsledky!B17</f>
        <v>P</v>
      </c>
      <c r="B15" s="23" t="str">
        <f>Výsledky!C17</f>
        <v>Doležel</v>
      </c>
      <c r="C15" s="24" t="str">
        <f>Výsledky!D17</f>
        <v>Josef</v>
      </c>
      <c r="D15" s="6">
        <v>140</v>
      </c>
      <c r="E15" s="8">
        <v>9</v>
      </c>
      <c r="F15" s="104">
        <v>6</v>
      </c>
      <c r="G15" s="8">
        <v>9</v>
      </c>
      <c r="H15" s="58">
        <v>8</v>
      </c>
      <c r="I15" s="109">
        <v>10</v>
      </c>
      <c r="J15" s="104">
        <v>10</v>
      </c>
      <c r="K15" s="8"/>
      <c r="L15" s="58"/>
      <c r="M15" s="109"/>
      <c r="N15" s="104"/>
      <c r="O15" s="8"/>
      <c r="P15" s="58"/>
      <c r="Q15" s="109"/>
      <c r="R15" s="104"/>
      <c r="S15" s="8"/>
      <c r="T15" s="58"/>
      <c r="U15" s="109"/>
      <c r="V15" s="3"/>
      <c r="W15" s="3"/>
      <c r="X15" s="3"/>
      <c r="Y15" s="58"/>
      <c r="Z15" s="75"/>
      <c r="AA15" s="62">
        <v>25.65</v>
      </c>
      <c r="AB15" s="60">
        <f t="shared" si="0"/>
        <v>166.35</v>
      </c>
    </row>
    <row r="16" spans="1:28" ht="15.75">
      <c r="A16" s="22" t="str">
        <f>Výsledky!B18</f>
        <v>P</v>
      </c>
      <c r="B16" s="23" t="str">
        <f>Výsledky!C18</f>
        <v>Dvořák</v>
      </c>
      <c r="C16" s="24" t="str">
        <f>Výsledky!D18</f>
        <v>Vladislav</v>
      </c>
      <c r="D16" s="6">
        <v>140</v>
      </c>
      <c r="E16" s="7">
        <v>0</v>
      </c>
      <c r="F16" s="103">
        <v>6</v>
      </c>
      <c r="G16" s="7">
        <v>0</v>
      </c>
      <c r="H16" s="57">
        <v>8</v>
      </c>
      <c r="I16" s="108">
        <v>9</v>
      </c>
      <c r="J16" s="103">
        <v>9</v>
      </c>
      <c r="K16" s="7"/>
      <c r="L16" s="57"/>
      <c r="M16" s="108"/>
      <c r="N16" s="103"/>
      <c r="O16" s="7"/>
      <c r="P16" s="57"/>
      <c r="Q16" s="108"/>
      <c r="R16" s="103"/>
      <c r="S16" s="7"/>
      <c r="T16" s="57"/>
      <c r="U16" s="108"/>
      <c r="V16" s="1"/>
      <c r="W16" s="1"/>
      <c r="X16" s="1"/>
      <c r="Y16" s="57"/>
      <c r="Z16" s="74"/>
      <c r="AA16" s="62">
        <v>20.21</v>
      </c>
      <c r="AB16" s="60">
        <f t="shared" si="0"/>
        <v>151.79</v>
      </c>
    </row>
    <row r="17" spans="1:28" ht="15.75">
      <c r="A17" s="22" t="str">
        <f>Výsledky!B19</f>
        <v>P</v>
      </c>
      <c r="B17" s="23" t="str">
        <f>Výsledky!C19</f>
        <v>Dvořák </v>
      </c>
      <c r="C17" s="24" t="str">
        <f>Výsledky!D19</f>
        <v>Míloslav</v>
      </c>
      <c r="D17" s="6">
        <v>140</v>
      </c>
      <c r="E17" s="7">
        <v>8</v>
      </c>
      <c r="F17" s="103">
        <v>9</v>
      </c>
      <c r="G17" s="7">
        <v>9</v>
      </c>
      <c r="H17" s="57">
        <v>0</v>
      </c>
      <c r="I17" s="108">
        <v>9</v>
      </c>
      <c r="J17" s="103">
        <v>8</v>
      </c>
      <c r="K17" s="7"/>
      <c r="L17" s="57"/>
      <c r="M17" s="108"/>
      <c r="N17" s="103"/>
      <c r="O17" s="7"/>
      <c r="P17" s="57"/>
      <c r="Q17" s="108"/>
      <c r="R17" s="103"/>
      <c r="S17" s="7"/>
      <c r="T17" s="57"/>
      <c r="U17" s="108"/>
      <c r="V17" s="1"/>
      <c r="W17" s="1"/>
      <c r="X17" s="1"/>
      <c r="Y17" s="57"/>
      <c r="Z17" s="74"/>
      <c r="AA17" s="62">
        <v>32.03</v>
      </c>
      <c r="AB17" s="60">
        <f t="shared" si="0"/>
        <v>150.97</v>
      </c>
    </row>
    <row r="18" spans="1:28" ht="15.75">
      <c r="A18" s="22" t="str">
        <f>Výsledky!B20</f>
        <v>P</v>
      </c>
      <c r="B18" s="23" t="str">
        <f>Výsledky!C20</f>
        <v>Fiala</v>
      </c>
      <c r="C18" s="24" t="str">
        <f>Výsledky!D20</f>
        <v>Miroslav</v>
      </c>
      <c r="D18" s="6">
        <v>140</v>
      </c>
      <c r="E18" s="7">
        <v>6</v>
      </c>
      <c r="F18" s="103">
        <v>7</v>
      </c>
      <c r="G18" s="7">
        <v>10</v>
      </c>
      <c r="H18" s="57">
        <v>8</v>
      </c>
      <c r="I18" s="108">
        <v>10</v>
      </c>
      <c r="J18" s="103">
        <v>10</v>
      </c>
      <c r="K18" s="7"/>
      <c r="L18" s="57"/>
      <c r="M18" s="108"/>
      <c r="N18" s="103"/>
      <c r="O18" s="7"/>
      <c r="P18" s="57"/>
      <c r="Q18" s="108"/>
      <c r="R18" s="103"/>
      <c r="S18" s="7"/>
      <c r="T18" s="57"/>
      <c r="U18" s="108"/>
      <c r="V18" s="1"/>
      <c r="W18" s="1"/>
      <c r="X18" s="1"/>
      <c r="Y18" s="57"/>
      <c r="Z18" s="74"/>
      <c r="AA18" s="62">
        <v>30.9</v>
      </c>
      <c r="AB18" s="60">
        <f t="shared" si="0"/>
        <v>160.1</v>
      </c>
    </row>
    <row r="19" spans="1:28" ht="15.75">
      <c r="A19" s="22" t="str">
        <f>Výsledky!B21</f>
        <v>P</v>
      </c>
      <c r="B19" s="23" t="str">
        <f>Výsledky!C21</f>
        <v>Fuksa</v>
      </c>
      <c r="C19" s="24" t="str">
        <f>Výsledky!D21</f>
        <v>Viktor</v>
      </c>
      <c r="D19" s="6">
        <v>140</v>
      </c>
      <c r="E19" s="7">
        <v>8</v>
      </c>
      <c r="F19" s="103">
        <v>7</v>
      </c>
      <c r="G19" s="7">
        <v>9</v>
      </c>
      <c r="H19" s="57">
        <v>9</v>
      </c>
      <c r="I19" s="108">
        <v>9</v>
      </c>
      <c r="J19" s="103">
        <v>9</v>
      </c>
      <c r="K19" s="7"/>
      <c r="L19" s="57"/>
      <c r="M19" s="108"/>
      <c r="N19" s="103"/>
      <c r="O19" s="7"/>
      <c r="P19" s="57"/>
      <c r="Q19" s="108"/>
      <c r="R19" s="103"/>
      <c r="S19" s="7"/>
      <c r="T19" s="57"/>
      <c r="U19" s="108"/>
      <c r="V19" s="1"/>
      <c r="W19" s="1"/>
      <c r="X19" s="1"/>
      <c r="Y19" s="57"/>
      <c r="Z19" s="74"/>
      <c r="AA19" s="62">
        <v>33.83</v>
      </c>
      <c r="AB19" s="60">
        <f t="shared" si="0"/>
        <v>157.17000000000002</v>
      </c>
    </row>
    <row r="20" spans="1:28" ht="15.75">
      <c r="A20" s="22" t="str">
        <f>Výsledky!B22</f>
        <v>P</v>
      </c>
      <c r="B20" s="23" t="str">
        <f>Výsledky!C22</f>
        <v>Herceg</v>
      </c>
      <c r="C20" s="24" t="str">
        <f>Výsledky!D22</f>
        <v>Bohumil</v>
      </c>
      <c r="D20" s="6">
        <v>140</v>
      </c>
      <c r="E20" s="7">
        <v>8</v>
      </c>
      <c r="F20" s="103">
        <v>7</v>
      </c>
      <c r="G20" s="7">
        <v>6</v>
      </c>
      <c r="H20" s="57">
        <v>8</v>
      </c>
      <c r="I20" s="108">
        <v>9</v>
      </c>
      <c r="J20" s="103">
        <v>8</v>
      </c>
      <c r="K20" s="7"/>
      <c r="L20" s="57"/>
      <c r="M20" s="108"/>
      <c r="N20" s="103"/>
      <c r="O20" s="7"/>
      <c r="P20" s="57"/>
      <c r="Q20" s="108"/>
      <c r="R20" s="103"/>
      <c r="S20" s="7"/>
      <c r="T20" s="57"/>
      <c r="U20" s="108"/>
      <c r="V20" s="1"/>
      <c r="W20" s="1"/>
      <c r="X20" s="1"/>
      <c r="Y20" s="57"/>
      <c r="Z20" s="74"/>
      <c r="AA20" s="62">
        <v>67.15</v>
      </c>
      <c r="AB20" s="60">
        <f aca="true" t="shared" si="1" ref="AB20:AB83">SUM(D20:Z20)-AA20</f>
        <v>118.85</v>
      </c>
    </row>
    <row r="21" spans="1:28" ht="15.75">
      <c r="A21" s="22" t="str">
        <f>Výsledky!B23</f>
        <v>P</v>
      </c>
      <c r="B21" s="23" t="str">
        <f>Výsledky!C23</f>
        <v>Jelínek</v>
      </c>
      <c r="C21" s="24" t="str">
        <f>Výsledky!D23</f>
        <v>Antonín</v>
      </c>
      <c r="D21" s="6">
        <v>140</v>
      </c>
      <c r="E21" s="7">
        <v>10</v>
      </c>
      <c r="F21" s="103">
        <v>9</v>
      </c>
      <c r="G21" s="7">
        <v>10</v>
      </c>
      <c r="H21" s="57">
        <v>9</v>
      </c>
      <c r="I21" s="108">
        <v>10</v>
      </c>
      <c r="J21" s="103">
        <v>8</v>
      </c>
      <c r="K21" s="7"/>
      <c r="L21" s="57"/>
      <c r="M21" s="108"/>
      <c r="N21" s="103"/>
      <c r="O21" s="7"/>
      <c r="P21" s="57"/>
      <c r="Q21" s="108"/>
      <c r="R21" s="103"/>
      <c r="S21" s="7"/>
      <c r="T21" s="57"/>
      <c r="U21" s="108"/>
      <c r="V21" s="1"/>
      <c r="W21" s="1"/>
      <c r="X21" s="1"/>
      <c r="Y21" s="57"/>
      <c r="Z21" s="74"/>
      <c r="AA21" s="62">
        <v>25.77</v>
      </c>
      <c r="AB21" s="60">
        <f t="shared" si="1"/>
        <v>170.23</v>
      </c>
    </row>
    <row r="22" spans="1:28" ht="15.75">
      <c r="A22" s="22" t="str">
        <f>Výsledky!B24</f>
        <v>P</v>
      </c>
      <c r="B22" s="23" t="str">
        <f>Výsledky!C24</f>
        <v>Koch</v>
      </c>
      <c r="C22" s="24" t="str">
        <f>Výsledky!D24</f>
        <v>Miroslav</v>
      </c>
      <c r="D22" s="6">
        <v>140</v>
      </c>
      <c r="E22" s="7">
        <v>10</v>
      </c>
      <c r="F22" s="103">
        <v>9</v>
      </c>
      <c r="G22" s="7">
        <v>9</v>
      </c>
      <c r="H22" s="57">
        <v>8</v>
      </c>
      <c r="I22" s="108">
        <v>10</v>
      </c>
      <c r="J22" s="103">
        <v>10</v>
      </c>
      <c r="K22" s="7"/>
      <c r="L22" s="57"/>
      <c r="M22" s="108"/>
      <c r="N22" s="103"/>
      <c r="O22" s="7"/>
      <c r="P22" s="57"/>
      <c r="Q22" s="108"/>
      <c r="R22" s="103"/>
      <c r="S22" s="7"/>
      <c r="T22" s="57"/>
      <c r="U22" s="108"/>
      <c r="V22" s="1"/>
      <c r="W22" s="1"/>
      <c r="X22" s="1"/>
      <c r="Y22" s="57"/>
      <c r="Z22" s="74"/>
      <c r="AA22" s="62">
        <v>30.62</v>
      </c>
      <c r="AB22" s="60">
        <f t="shared" si="1"/>
        <v>165.38</v>
      </c>
    </row>
    <row r="23" spans="1:28" ht="15.75">
      <c r="A23" s="22" t="str">
        <f>Výsledky!B25</f>
        <v>P</v>
      </c>
      <c r="B23" s="23" t="str">
        <f>Výsledky!C25</f>
        <v>Kolář</v>
      </c>
      <c r="C23" s="24" t="str">
        <f>Výsledky!D25</f>
        <v>Jaroslav</v>
      </c>
      <c r="D23" s="6">
        <v>140</v>
      </c>
      <c r="E23" s="7">
        <v>9</v>
      </c>
      <c r="F23" s="103">
        <v>8</v>
      </c>
      <c r="G23" s="7">
        <v>8</v>
      </c>
      <c r="H23" s="57">
        <v>8</v>
      </c>
      <c r="I23" s="108">
        <v>10</v>
      </c>
      <c r="J23" s="103">
        <v>10</v>
      </c>
      <c r="K23" s="7"/>
      <c r="L23" s="57"/>
      <c r="M23" s="108"/>
      <c r="N23" s="103"/>
      <c r="O23" s="7"/>
      <c r="P23" s="57"/>
      <c r="Q23" s="108"/>
      <c r="R23" s="103"/>
      <c r="S23" s="7"/>
      <c r="T23" s="57"/>
      <c r="U23" s="108"/>
      <c r="V23" s="1"/>
      <c r="W23" s="1"/>
      <c r="X23" s="1"/>
      <c r="Y23" s="57"/>
      <c r="Z23" s="74"/>
      <c r="AA23" s="62">
        <v>22.14</v>
      </c>
      <c r="AB23" s="60">
        <f t="shared" si="1"/>
        <v>170.86</v>
      </c>
    </row>
    <row r="24" spans="1:28" ht="15.75">
      <c r="A24" s="22" t="str">
        <f>Výsledky!B26</f>
        <v>P</v>
      </c>
      <c r="B24" s="23" t="str">
        <f>Výsledky!C26</f>
        <v>Koltai</v>
      </c>
      <c r="C24" s="24" t="str">
        <f>Výsledky!D26</f>
        <v>Pavel</v>
      </c>
      <c r="D24" s="6">
        <v>140</v>
      </c>
      <c r="E24" s="7">
        <v>9</v>
      </c>
      <c r="F24" s="103">
        <v>8</v>
      </c>
      <c r="G24" s="7">
        <v>10</v>
      </c>
      <c r="H24" s="57">
        <v>10</v>
      </c>
      <c r="I24" s="108">
        <v>10</v>
      </c>
      <c r="J24" s="103">
        <v>10</v>
      </c>
      <c r="K24" s="7"/>
      <c r="L24" s="57"/>
      <c r="M24" s="108"/>
      <c r="N24" s="103"/>
      <c r="O24" s="7"/>
      <c r="P24" s="57"/>
      <c r="Q24" s="108"/>
      <c r="R24" s="103"/>
      <c r="S24" s="7"/>
      <c r="T24" s="57"/>
      <c r="U24" s="108"/>
      <c r="V24" s="1"/>
      <c r="W24" s="1"/>
      <c r="X24" s="1"/>
      <c r="Y24" s="57"/>
      <c r="Z24" s="74"/>
      <c r="AA24" s="62">
        <v>27.51</v>
      </c>
      <c r="AB24" s="60">
        <f t="shared" si="1"/>
        <v>169.49</v>
      </c>
    </row>
    <row r="25" spans="1:28" ht="15.75">
      <c r="A25" s="22" t="str">
        <f>Výsledky!B27</f>
        <v>P</v>
      </c>
      <c r="B25" s="23" t="str">
        <f>Výsledky!C27</f>
        <v>Konrád</v>
      </c>
      <c r="C25" s="24" t="str">
        <f>Výsledky!D27</f>
        <v>František</v>
      </c>
      <c r="D25" s="6">
        <v>140</v>
      </c>
      <c r="E25" s="7">
        <v>6</v>
      </c>
      <c r="F25" s="103">
        <v>8</v>
      </c>
      <c r="G25" s="7">
        <v>5</v>
      </c>
      <c r="H25" s="57">
        <v>8</v>
      </c>
      <c r="I25" s="108">
        <v>10</v>
      </c>
      <c r="J25" s="103">
        <v>10</v>
      </c>
      <c r="K25" s="7"/>
      <c r="L25" s="57"/>
      <c r="M25" s="108"/>
      <c r="N25" s="103"/>
      <c r="O25" s="7"/>
      <c r="P25" s="57"/>
      <c r="Q25" s="108"/>
      <c r="R25" s="103"/>
      <c r="S25" s="7"/>
      <c r="T25" s="57"/>
      <c r="U25" s="108"/>
      <c r="V25" s="1"/>
      <c r="W25" s="1"/>
      <c r="X25" s="1"/>
      <c r="Y25" s="57"/>
      <c r="Z25" s="74"/>
      <c r="AA25" s="62">
        <v>26.59</v>
      </c>
      <c r="AB25" s="60">
        <f t="shared" si="1"/>
        <v>160.41</v>
      </c>
    </row>
    <row r="26" spans="1:28" ht="15.75">
      <c r="A26" s="22" t="str">
        <f>Výsledky!B28</f>
        <v>P</v>
      </c>
      <c r="B26" s="23" t="str">
        <f>Výsledky!C28</f>
        <v>Maštera</v>
      </c>
      <c r="C26" s="24" t="str">
        <f>Výsledky!D28</f>
        <v>Aleš</v>
      </c>
      <c r="D26" s="6">
        <v>140</v>
      </c>
      <c r="E26" s="7">
        <v>10</v>
      </c>
      <c r="F26" s="103">
        <v>9</v>
      </c>
      <c r="G26" s="7">
        <v>9</v>
      </c>
      <c r="H26" s="57">
        <v>9</v>
      </c>
      <c r="I26" s="108">
        <v>10</v>
      </c>
      <c r="J26" s="103">
        <v>10</v>
      </c>
      <c r="K26" s="7"/>
      <c r="L26" s="57"/>
      <c r="M26" s="108"/>
      <c r="N26" s="103"/>
      <c r="O26" s="7"/>
      <c r="P26" s="57"/>
      <c r="Q26" s="108"/>
      <c r="R26" s="103"/>
      <c r="S26" s="7"/>
      <c r="T26" s="57"/>
      <c r="U26" s="108"/>
      <c r="V26" s="1"/>
      <c r="W26" s="1"/>
      <c r="X26" s="1"/>
      <c r="Y26" s="57"/>
      <c r="Z26" s="74"/>
      <c r="AA26" s="62">
        <v>24.1</v>
      </c>
      <c r="AB26" s="60">
        <f t="shared" si="1"/>
        <v>172.9</v>
      </c>
    </row>
    <row r="27" spans="1:28" ht="15.75">
      <c r="A27" s="22" t="str">
        <f>Výsledky!B29</f>
        <v>P</v>
      </c>
      <c r="B27" s="23" t="str">
        <f>Výsledky!C29</f>
        <v>Matějka</v>
      </c>
      <c r="C27" s="24" t="str">
        <f>Výsledky!D29</f>
        <v>Milan</v>
      </c>
      <c r="D27" s="6">
        <v>140</v>
      </c>
      <c r="E27" s="7">
        <v>5</v>
      </c>
      <c r="F27" s="103">
        <v>7</v>
      </c>
      <c r="G27" s="7">
        <v>5</v>
      </c>
      <c r="H27" s="57">
        <v>8</v>
      </c>
      <c r="I27" s="108">
        <v>9</v>
      </c>
      <c r="J27" s="103">
        <v>0</v>
      </c>
      <c r="K27" s="7"/>
      <c r="L27" s="57"/>
      <c r="M27" s="108"/>
      <c r="N27" s="103"/>
      <c r="O27" s="7"/>
      <c r="P27" s="57"/>
      <c r="Q27" s="108"/>
      <c r="R27" s="103"/>
      <c r="S27" s="7"/>
      <c r="T27" s="57"/>
      <c r="U27" s="108"/>
      <c r="V27" s="1"/>
      <c r="W27" s="1"/>
      <c r="X27" s="1"/>
      <c r="Y27" s="57"/>
      <c r="Z27" s="74"/>
      <c r="AA27" s="62">
        <v>56.71</v>
      </c>
      <c r="AB27" s="60">
        <f t="shared" si="1"/>
        <v>117.28999999999999</v>
      </c>
    </row>
    <row r="28" spans="1:28" ht="15.75">
      <c r="A28" s="22" t="str">
        <f>Výsledky!B30</f>
        <v>P</v>
      </c>
      <c r="B28" s="23" t="str">
        <f>Výsledky!C30</f>
        <v>Mesároš</v>
      </c>
      <c r="C28" s="24" t="str">
        <f>Výsledky!D30</f>
        <v>Štefan</v>
      </c>
      <c r="D28" s="6">
        <v>140</v>
      </c>
      <c r="E28" s="7">
        <v>10</v>
      </c>
      <c r="F28" s="103">
        <v>7</v>
      </c>
      <c r="G28" s="7">
        <v>10</v>
      </c>
      <c r="H28" s="57">
        <v>8</v>
      </c>
      <c r="I28" s="108">
        <v>10</v>
      </c>
      <c r="J28" s="103">
        <v>10</v>
      </c>
      <c r="K28" s="7"/>
      <c r="L28" s="57"/>
      <c r="M28" s="108"/>
      <c r="N28" s="103"/>
      <c r="O28" s="7"/>
      <c r="P28" s="57"/>
      <c r="Q28" s="108"/>
      <c r="R28" s="103"/>
      <c r="S28" s="7"/>
      <c r="T28" s="57"/>
      <c r="U28" s="108"/>
      <c r="V28" s="1"/>
      <c r="W28" s="1"/>
      <c r="X28" s="1"/>
      <c r="Y28" s="57"/>
      <c r="Z28" s="74"/>
      <c r="AA28" s="62">
        <v>24.73</v>
      </c>
      <c r="AB28" s="60">
        <f t="shared" si="1"/>
        <v>170.27</v>
      </c>
    </row>
    <row r="29" spans="1:28" ht="15.75">
      <c r="A29" s="22" t="str">
        <f>Výsledky!B31</f>
        <v>P</v>
      </c>
      <c r="B29" s="23" t="str">
        <f>Výsledky!C31</f>
        <v>Mironiuk</v>
      </c>
      <c r="C29" s="24" t="str">
        <f>Výsledky!D31</f>
        <v>Zdeněk</v>
      </c>
      <c r="D29" s="6"/>
      <c r="E29" s="7"/>
      <c r="F29" s="103"/>
      <c r="G29" s="7"/>
      <c r="H29" s="57"/>
      <c r="I29" s="108"/>
      <c r="J29" s="103"/>
      <c r="K29" s="7"/>
      <c r="L29" s="57"/>
      <c r="M29" s="108"/>
      <c r="N29" s="103"/>
      <c r="O29" s="7"/>
      <c r="P29" s="57"/>
      <c r="Q29" s="108"/>
      <c r="R29" s="103"/>
      <c r="S29" s="7"/>
      <c r="T29" s="57"/>
      <c r="U29" s="108"/>
      <c r="V29" s="1"/>
      <c r="W29" s="1"/>
      <c r="X29" s="1"/>
      <c r="Y29" s="57"/>
      <c r="Z29" s="74"/>
      <c r="AA29" s="62"/>
      <c r="AB29" s="60">
        <f t="shared" si="1"/>
        <v>0</v>
      </c>
    </row>
    <row r="30" spans="1:28" ht="15.75">
      <c r="A30" s="22" t="str">
        <f>Výsledky!B32</f>
        <v>P</v>
      </c>
      <c r="B30" s="23" t="str">
        <f>Výsledky!C32</f>
        <v>Nedvěd</v>
      </c>
      <c r="C30" s="24" t="str">
        <f>Výsledky!D32</f>
        <v>Libor</v>
      </c>
      <c r="D30" s="6">
        <v>140</v>
      </c>
      <c r="E30" s="7">
        <v>0</v>
      </c>
      <c r="F30" s="103">
        <v>6</v>
      </c>
      <c r="G30" s="7">
        <v>0</v>
      </c>
      <c r="H30" s="57">
        <v>0</v>
      </c>
      <c r="I30" s="108">
        <v>10</v>
      </c>
      <c r="J30" s="103">
        <v>8</v>
      </c>
      <c r="K30" s="7"/>
      <c r="L30" s="57"/>
      <c r="M30" s="108"/>
      <c r="N30" s="103"/>
      <c r="O30" s="7"/>
      <c r="P30" s="57"/>
      <c r="Q30" s="108"/>
      <c r="R30" s="103"/>
      <c r="S30" s="7"/>
      <c r="T30" s="57"/>
      <c r="U30" s="108"/>
      <c r="V30" s="1"/>
      <c r="W30" s="1"/>
      <c r="X30" s="1"/>
      <c r="Y30" s="57"/>
      <c r="Z30" s="74"/>
      <c r="AA30" s="62">
        <v>37.13</v>
      </c>
      <c r="AB30" s="60">
        <f t="shared" si="1"/>
        <v>126.87</v>
      </c>
    </row>
    <row r="31" spans="1:28" ht="15.75">
      <c r="A31" s="22" t="str">
        <f>Výsledky!B33</f>
        <v>P</v>
      </c>
      <c r="B31" s="23" t="str">
        <f>Výsledky!C33</f>
        <v>Nikodým </v>
      </c>
      <c r="C31" s="24" t="str">
        <f>Výsledky!D33</f>
        <v>David</v>
      </c>
      <c r="D31" s="6">
        <v>140</v>
      </c>
      <c r="E31" s="7">
        <v>9</v>
      </c>
      <c r="F31" s="103">
        <v>9</v>
      </c>
      <c r="G31" s="7">
        <v>10</v>
      </c>
      <c r="H31" s="57">
        <v>9</v>
      </c>
      <c r="I31" s="108">
        <v>10</v>
      </c>
      <c r="J31" s="103">
        <v>10</v>
      </c>
      <c r="K31" s="7"/>
      <c r="L31" s="57"/>
      <c r="M31" s="108"/>
      <c r="N31" s="103"/>
      <c r="O31" s="7"/>
      <c r="P31" s="57"/>
      <c r="Q31" s="108"/>
      <c r="R31" s="103"/>
      <c r="S31" s="7"/>
      <c r="T31" s="57"/>
      <c r="U31" s="108"/>
      <c r="V31" s="1"/>
      <c r="W31" s="1"/>
      <c r="X31" s="1"/>
      <c r="Y31" s="57"/>
      <c r="Z31" s="74"/>
      <c r="AA31" s="62">
        <v>33.71</v>
      </c>
      <c r="AB31" s="60">
        <f t="shared" si="1"/>
        <v>163.29</v>
      </c>
    </row>
    <row r="32" spans="1:28" ht="15.75">
      <c r="A32" s="22" t="str">
        <f>Výsledky!B34</f>
        <v>P</v>
      </c>
      <c r="B32" s="23" t="str">
        <f>Výsledky!C34</f>
        <v>Nohel</v>
      </c>
      <c r="C32" s="24" t="str">
        <f>Výsledky!D34</f>
        <v>Antonín</v>
      </c>
      <c r="D32" s="6">
        <v>140</v>
      </c>
      <c r="E32" s="7">
        <v>9</v>
      </c>
      <c r="F32" s="103">
        <v>6</v>
      </c>
      <c r="G32" s="7">
        <v>8</v>
      </c>
      <c r="H32" s="57">
        <v>8</v>
      </c>
      <c r="I32" s="108">
        <v>10</v>
      </c>
      <c r="J32" s="103">
        <v>10</v>
      </c>
      <c r="K32" s="7"/>
      <c r="L32" s="57"/>
      <c r="M32" s="108"/>
      <c r="N32" s="103"/>
      <c r="O32" s="7"/>
      <c r="P32" s="57"/>
      <c r="Q32" s="108"/>
      <c r="R32" s="103"/>
      <c r="S32" s="7"/>
      <c r="T32" s="57"/>
      <c r="U32" s="108"/>
      <c r="V32" s="1"/>
      <c r="W32" s="1"/>
      <c r="X32" s="1"/>
      <c r="Y32" s="57"/>
      <c r="Z32" s="74"/>
      <c r="AA32" s="62">
        <v>40.53</v>
      </c>
      <c r="AB32" s="60">
        <f t="shared" si="1"/>
        <v>150.47</v>
      </c>
    </row>
    <row r="33" spans="1:28" ht="15.75">
      <c r="A33" s="22" t="str">
        <f>Výsledky!B35</f>
        <v>P</v>
      </c>
      <c r="B33" s="23" t="str">
        <f>Výsledky!C35</f>
        <v>Nováková</v>
      </c>
      <c r="C33" s="24" t="str">
        <f>Výsledky!D35</f>
        <v>Julie</v>
      </c>
      <c r="D33" s="6">
        <v>140</v>
      </c>
      <c r="E33" s="7">
        <v>9</v>
      </c>
      <c r="F33" s="103">
        <v>7</v>
      </c>
      <c r="G33" s="7">
        <v>9</v>
      </c>
      <c r="H33" s="57">
        <v>5</v>
      </c>
      <c r="I33" s="108">
        <v>10</v>
      </c>
      <c r="J33" s="103">
        <v>9</v>
      </c>
      <c r="K33" s="7"/>
      <c r="L33" s="57"/>
      <c r="M33" s="108"/>
      <c r="N33" s="103"/>
      <c r="O33" s="7"/>
      <c r="P33" s="57"/>
      <c r="Q33" s="108"/>
      <c r="R33" s="103"/>
      <c r="S33" s="7"/>
      <c r="T33" s="57"/>
      <c r="U33" s="108"/>
      <c r="V33" s="1"/>
      <c r="W33" s="1"/>
      <c r="X33" s="1"/>
      <c r="Y33" s="57"/>
      <c r="Z33" s="74"/>
      <c r="AA33" s="62">
        <v>48.01</v>
      </c>
      <c r="AB33" s="60">
        <f t="shared" si="1"/>
        <v>140.99</v>
      </c>
    </row>
    <row r="34" spans="1:28" ht="15.75">
      <c r="A34" s="22" t="str">
        <f>Výsledky!B36</f>
        <v>P</v>
      </c>
      <c r="B34" s="23" t="str">
        <f>Výsledky!C36</f>
        <v>Pech</v>
      </c>
      <c r="C34" s="24" t="str">
        <f>Výsledky!D36</f>
        <v>Jan</v>
      </c>
      <c r="D34" s="6">
        <v>140</v>
      </c>
      <c r="E34" s="7">
        <v>8</v>
      </c>
      <c r="F34" s="103">
        <v>8</v>
      </c>
      <c r="G34" s="7">
        <v>7</v>
      </c>
      <c r="H34" s="57">
        <v>0</v>
      </c>
      <c r="I34" s="108">
        <v>9</v>
      </c>
      <c r="J34" s="103">
        <v>9</v>
      </c>
      <c r="K34" s="7"/>
      <c r="L34" s="57"/>
      <c r="M34" s="108"/>
      <c r="N34" s="103"/>
      <c r="O34" s="7"/>
      <c r="P34" s="57"/>
      <c r="Q34" s="108"/>
      <c r="R34" s="103"/>
      <c r="S34" s="7"/>
      <c r="T34" s="57"/>
      <c r="U34" s="108"/>
      <c r="V34" s="1"/>
      <c r="W34" s="1"/>
      <c r="X34" s="1"/>
      <c r="Y34" s="57"/>
      <c r="Z34" s="74"/>
      <c r="AA34" s="62">
        <v>37.14</v>
      </c>
      <c r="AB34" s="60">
        <f t="shared" si="1"/>
        <v>143.86</v>
      </c>
    </row>
    <row r="35" spans="1:28" ht="15.75">
      <c r="A35" s="22" t="str">
        <f>Výsledky!B37</f>
        <v>P</v>
      </c>
      <c r="B35" s="23" t="str">
        <f>Výsledky!C37</f>
        <v>Pechová</v>
      </c>
      <c r="C35" s="24" t="str">
        <f>Výsledky!D37</f>
        <v>Hana</v>
      </c>
      <c r="D35" s="6">
        <v>140</v>
      </c>
      <c r="E35" s="7">
        <v>9</v>
      </c>
      <c r="F35" s="103">
        <v>0</v>
      </c>
      <c r="G35" s="7">
        <v>5</v>
      </c>
      <c r="H35" s="57">
        <v>9</v>
      </c>
      <c r="I35" s="108">
        <v>10</v>
      </c>
      <c r="J35" s="103">
        <v>10</v>
      </c>
      <c r="K35" s="7"/>
      <c r="L35" s="57"/>
      <c r="M35" s="108"/>
      <c r="N35" s="103"/>
      <c r="O35" s="7"/>
      <c r="P35" s="57"/>
      <c r="Q35" s="108"/>
      <c r="R35" s="103"/>
      <c r="S35" s="7"/>
      <c r="T35" s="57"/>
      <c r="U35" s="108"/>
      <c r="V35" s="1"/>
      <c r="W35" s="1"/>
      <c r="X35" s="1"/>
      <c r="Y35" s="57"/>
      <c r="Z35" s="74"/>
      <c r="AA35" s="62">
        <v>34.12</v>
      </c>
      <c r="AB35" s="60">
        <f t="shared" si="1"/>
        <v>148.88</v>
      </c>
    </row>
    <row r="36" spans="1:28" ht="15.75">
      <c r="A36" s="22" t="str">
        <f>Výsledky!B38</f>
        <v>P</v>
      </c>
      <c r="B36" s="23" t="str">
        <f>Výsledky!C38</f>
        <v>Petrů</v>
      </c>
      <c r="C36" s="24" t="str">
        <f>Výsledky!D38</f>
        <v>Milan</v>
      </c>
      <c r="D36" s="6">
        <v>140</v>
      </c>
      <c r="E36" s="7">
        <v>6</v>
      </c>
      <c r="F36" s="103">
        <v>7</v>
      </c>
      <c r="G36" s="7">
        <v>9</v>
      </c>
      <c r="H36" s="57">
        <v>5</v>
      </c>
      <c r="I36" s="108">
        <v>0</v>
      </c>
      <c r="J36" s="103">
        <v>0</v>
      </c>
      <c r="K36" s="7"/>
      <c r="L36" s="57"/>
      <c r="M36" s="108"/>
      <c r="N36" s="103"/>
      <c r="O36" s="7"/>
      <c r="P36" s="57"/>
      <c r="Q36" s="108"/>
      <c r="R36" s="103"/>
      <c r="S36" s="7"/>
      <c r="T36" s="57"/>
      <c r="U36" s="108"/>
      <c r="V36" s="1"/>
      <c r="W36" s="1"/>
      <c r="X36" s="1"/>
      <c r="Y36" s="57"/>
      <c r="Z36" s="74"/>
      <c r="AA36" s="62">
        <v>45.2</v>
      </c>
      <c r="AB36" s="60">
        <f t="shared" si="1"/>
        <v>121.8</v>
      </c>
    </row>
    <row r="37" spans="1:28" ht="15.75">
      <c r="A37" s="22" t="str">
        <f>Výsledky!B39</f>
        <v>P</v>
      </c>
      <c r="B37" s="23" t="str">
        <f>Výsledky!C39</f>
        <v>Plecer</v>
      </c>
      <c r="C37" s="24" t="str">
        <f>Výsledky!D39</f>
        <v>Josef</v>
      </c>
      <c r="D37" s="6">
        <v>140</v>
      </c>
      <c r="E37" s="7">
        <v>9</v>
      </c>
      <c r="F37" s="103">
        <v>9</v>
      </c>
      <c r="G37" s="7">
        <v>10</v>
      </c>
      <c r="H37" s="57">
        <v>0</v>
      </c>
      <c r="I37" s="108">
        <v>10</v>
      </c>
      <c r="J37" s="103">
        <v>9</v>
      </c>
      <c r="K37" s="7"/>
      <c r="L37" s="57"/>
      <c r="M37" s="108"/>
      <c r="N37" s="103"/>
      <c r="O37" s="7"/>
      <c r="P37" s="57"/>
      <c r="Q37" s="108"/>
      <c r="R37" s="103"/>
      <c r="S37" s="7"/>
      <c r="T37" s="57"/>
      <c r="U37" s="108"/>
      <c r="V37" s="1"/>
      <c r="W37" s="1"/>
      <c r="X37" s="1"/>
      <c r="Y37" s="57"/>
      <c r="Z37" s="74"/>
      <c r="AA37" s="62">
        <v>46.34</v>
      </c>
      <c r="AB37" s="60">
        <f t="shared" si="1"/>
        <v>140.66</v>
      </c>
    </row>
    <row r="38" spans="1:28" ht="15.75">
      <c r="A38" s="22" t="str">
        <f>Výsledky!B40</f>
        <v>P</v>
      </c>
      <c r="B38" s="23" t="str">
        <f>Výsledky!C40</f>
        <v>Procházka</v>
      </c>
      <c r="C38" s="24" t="str">
        <f>Výsledky!D40</f>
        <v>Tomáš</v>
      </c>
      <c r="D38" s="6">
        <v>140</v>
      </c>
      <c r="E38" s="7">
        <v>10</v>
      </c>
      <c r="F38" s="103">
        <v>9</v>
      </c>
      <c r="G38" s="7">
        <v>0</v>
      </c>
      <c r="H38" s="57">
        <v>9</v>
      </c>
      <c r="I38" s="108">
        <v>10</v>
      </c>
      <c r="J38" s="103">
        <v>10</v>
      </c>
      <c r="K38" s="7"/>
      <c r="L38" s="57"/>
      <c r="M38" s="108"/>
      <c r="N38" s="103"/>
      <c r="O38" s="7"/>
      <c r="P38" s="57"/>
      <c r="Q38" s="108"/>
      <c r="R38" s="103"/>
      <c r="S38" s="7"/>
      <c r="T38" s="57"/>
      <c r="U38" s="108"/>
      <c r="V38" s="1"/>
      <c r="W38" s="1"/>
      <c r="X38" s="1"/>
      <c r="Y38" s="57"/>
      <c r="Z38" s="74"/>
      <c r="AA38" s="62">
        <v>46.55</v>
      </c>
      <c r="AB38" s="60">
        <f t="shared" si="1"/>
        <v>141.45</v>
      </c>
    </row>
    <row r="39" spans="1:28" ht="15.75">
      <c r="A39" s="22" t="str">
        <f>Výsledky!B41</f>
        <v>P</v>
      </c>
      <c r="B39" s="23" t="str">
        <f>Výsledky!C41</f>
        <v>Rendl</v>
      </c>
      <c r="C39" s="24" t="str">
        <f>Výsledky!D41</f>
        <v>Josef</v>
      </c>
      <c r="D39" s="6">
        <v>140</v>
      </c>
      <c r="E39" s="7">
        <v>8</v>
      </c>
      <c r="F39" s="103">
        <v>9</v>
      </c>
      <c r="G39" s="7">
        <v>10</v>
      </c>
      <c r="H39" s="57">
        <v>9</v>
      </c>
      <c r="I39" s="108">
        <v>8</v>
      </c>
      <c r="J39" s="103">
        <v>8</v>
      </c>
      <c r="K39" s="7"/>
      <c r="L39" s="57"/>
      <c r="M39" s="108"/>
      <c r="N39" s="103"/>
      <c r="O39" s="7"/>
      <c r="P39" s="57"/>
      <c r="Q39" s="108"/>
      <c r="R39" s="103"/>
      <c r="S39" s="7"/>
      <c r="T39" s="57"/>
      <c r="U39" s="108"/>
      <c r="V39" s="1"/>
      <c r="W39" s="1"/>
      <c r="X39" s="1"/>
      <c r="Y39" s="57"/>
      <c r="Z39" s="74"/>
      <c r="AA39" s="62">
        <v>23.65</v>
      </c>
      <c r="AB39" s="60">
        <f t="shared" si="1"/>
        <v>168.35</v>
      </c>
    </row>
    <row r="40" spans="1:28" ht="15.75">
      <c r="A40" s="22" t="str">
        <f>Výsledky!B42</f>
        <v>P</v>
      </c>
      <c r="B40" s="23" t="str">
        <f>Výsledky!C42</f>
        <v>Seitl</v>
      </c>
      <c r="C40" s="24" t="str">
        <f>Výsledky!D42</f>
        <v>Karel</v>
      </c>
      <c r="D40" s="6">
        <v>140</v>
      </c>
      <c r="E40" s="7">
        <v>0</v>
      </c>
      <c r="F40" s="103">
        <v>0</v>
      </c>
      <c r="G40" s="7">
        <v>7</v>
      </c>
      <c r="H40" s="57">
        <v>0</v>
      </c>
      <c r="I40" s="108">
        <v>9</v>
      </c>
      <c r="J40" s="103">
        <v>8</v>
      </c>
      <c r="K40" s="7"/>
      <c r="L40" s="57"/>
      <c r="M40" s="108"/>
      <c r="N40" s="103"/>
      <c r="O40" s="7"/>
      <c r="P40" s="57"/>
      <c r="Q40" s="108"/>
      <c r="R40" s="103"/>
      <c r="S40" s="7"/>
      <c r="T40" s="57"/>
      <c r="U40" s="108"/>
      <c r="V40" s="1"/>
      <c r="W40" s="1"/>
      <c r="X40" s="1"/>
      <c r="Y40" s="57"/>
      <c r="Z40" s="74"/>
      <c r="AA40" s="62">
        <v>41.82</v>
      </c>
      <c r="AB40" s="60">
        <f t="shared" si="1"/>
        <v>122.18</v>
      </c>
    </row>
    <row r="41" spans="1:28" ht="15.75">
      <c r="A41" s="22" t="str">
        <f>Výsledky!B43</f>
        <v>P</v>
      </c>
      <c r="B41" s="23" t="str">
        <f>Výsledky!C43</f>
        <v>Seitl</v>
      </c>
      <c r="C41" s="24" t="str">
        <f>Výsledky!D43</f>
        <v>Aleš</v>
      </c>
      <c r="D41" s="6">
        <v>140</v>
      </c>
      <c r="E41" s="7">
        <v>10</v>
      </c>
      <c r="F41" s="103">
        <v>10</v>
      </c>
      <c r="G41" s="7">
        <v>9</v>
      </c>
      <c r="H41" s="57">
        <v>8</v>
      </c>
      <c r="I41" s="108">
        <v>10</v>
      </c>
      <c r="J41" s="103">
        <v>9</v>
      </c>
      <c r="K41" s="7"/>
      <c r="L41" s="57"/>
      <c r="M41" s="108"/>
      <c r="N41" s="103"/>
      <c r="O41" s="7"/>
      <c r="P41" s="57"/>
      <c r="Q41" s="108"/>
      <c r="R41" s="103"/>
      <c r="S41" s="7"/>
      <c r="T41" s="57"/>
      <c r="U41" s="108"/>
      <c r="V41" s="1"/>
      <c r="W41" s="1"/>
      <c r="X41" s="1"/>
      <c r="Y41" s="57"/>
      <c r="Z41" s="74"/>
      <c r="AA41" s="62">
        <v>29.47</v>
      </c>
      <c r="AB41" s="60">
        <f t="shared" si="1"/>
        <v>166.53</v>
      </c>
    </row>
    <row r="42" spans="1:28" ht="15.75">
      <c r="A42" s="22" t="str">
        <f>Výsledky!B44</f>
        <v>P</v>
      </c>
      <c r="B42" s="23" t="str">
        <f>Výsledky!C44</f>
        <v>Seitlová</v>
      </c>
      <c r="C42" s="24" t="str">
        <f>Výsledky!D44</f>
        <v>Monika</v>
      </c>
      <c r="D42" s="6">
        <v>140</v>
      </c>
      <c r="E42" s="7">
        <v>0</v>
      </c>
      <c r="F42" s="103">
        <v>0</v>
      </c>
      <c r="G42" s="7">
        <v>0</v>
      </c>
      <c r="H42" s="57">
        <v>0</v>
      </c>
      <c r="I42" s="108">
        <v>10</v>
      </c>
      <c r="J42" s="103">
        <v>10</v>
      </c>
      <c r="K42" s="7"/>
      <c r="L42" s="57"/>
      <c r="M42" s="108"/>
      <c r="N42" s="103"/>
      <c r="O42" s="7"/>
      <c r="P42" s="57"/>
      <c r="Q42" s="108"/>
      <c r="R42" s="103"/>
      <c r="S42" s="7"/>
      <c r="T42" s="57"/>
      <c r="U42" s="108"/>
      <c r="V42" s="1"/>
      <c r="W42" s="1"/>
      <c r="X42" s="1"/>
      <c r="Y42" s="57"/>
      <c r="Z42" s="74"/>
      <c r="AA42" s="62">
        <v>49.15</v>
      </c>
      <c r="AB42" s="60">
        <f t="shared" si="1"/>
        <v>110.85</v>
      </c>
    </row>
    <row r="43" spans="1:28" ht="15.75">
      <c r="A43" s="22" t="str">
        <f>Výsledky!B45</f>
        <v>P</v>
      </c>
      <c r="B43" s="23" t="str">
        <f>Výsledky!C45</f>
        <v>Smejkal</v>
      </c>
      <c r="C43" s="24" t="str">
        <f>Výsledky!D45</f>
        <v>Martin</v>
      </c>
      <c r="D43" s="6">
        <v>140</v>
      </c>
      <c r="E43" s="7">
        <v>9</v>
      </c>
      <c r="F43" s="103">
        <v>9</v>
      </c>
      <c r="G43" s="7">
        <v>8</v>
      </c>
      <c r="H43" s="57">
        <v>8</v>
      </c>
      <c r="I43" s="108">
        <v>10</v>
      </c>
      <c r="J43" s="103">
        <v>9</v>
      </c>
      <c r="K43" s="7"/>
      <c r="L43" s="57"/>
      <c r="M43" s="108"/>
      <c r="N43" s="103"/>
      <c r="O43" s="7"/>
      <c r="P43" s="57"/>
      <c r="Q43" s="108"/>
      <c r="R43" s="103"/>
      <c r="S43" s="7"/>
      <c r="T43" s="57"/>
      <c r="U43" s="108"/>
      <c r="V43" s="1"/>
      <c r="W43" s="1"/>
      <c r="X43" s="1"/>
      <c r="Y43" s="57"/>
      <c r="Z43" s="74"/>
      <c r="AA43" s="62">
        <v>21.4</v>
      </c>
      <c r="AB43" s="60">
        <f t="shared" si="1"/>
        <v>171.6</v>
      </c>
    </row>
    <row r="44" spans="1:28" ht="15.75">
      <c r="A44" s="22" t="str">
        <f>Výsledky!B46</f>
        <v>P</v>
      </c>
      <c r="B44" s="23" t="str">
        <f>Výsledky!C46</f>
        <v>Sokolík</v>
      </c>
      <c r="C44" s="24" t="str">
        <f>Výsledky!D46</f>
        <v>Jaroslav</v>
      </c>
      <c r="D44" s="6">
        <v>140</v>
      </c>
      <c r="E44" s="7">
        <v>7</v>
      </c>
      <c r="F44" s="103">
        <v>9</v>
      </c>
      <c r="G44" s="7">
        <v>5</v>
      </c>
      <c r="H44" s="57">
        <v>8</v>
      </c>
      <c r="I44" s="108">
        <v>10</v>
      </c>
      <c r="J44" s="103">
        <v>10</v>
      </c>
      <c r="K44" s="7"/>
      <c r="L44" s="57"/>
      <c r="M44" s="108"/>
      <c r="N44" s="103"/>
      <c r="O44" s="7"/>
      <c r="P44" s="57"/>
      <c r="Q44" s="108"/>
      <c r="R44" s="103"/>
      <c r="S44" s="7"/>
      <c r="T44" s="57"/>
      <c r="U44" s="108"/>
      <c r="V44" s="1"/>
      <c r="W44" s="1"/>
      <c r="X44" s="1"/>
      <c r="Y44" s="57"/>
      <c r="Z44" s="74"/>
      <c r="AA44" s="62">
        <v>16.07</v>
      </c>
      <c r="AB44" s="60">
        <f t="shared" si="1"/>
        <v>172.93</v>
      </c>
    </row>
    <row r="45" spans="1:28" ht="15.75">
      <c r="A45" s="22" t="str">
        <f>Výsledky!B47</f>
        <v>P</v>
      </c>
      <c r="B45" s="23" t="str">
        <f>Výsledky!C47</f>
        <v>Svoboda</v>
      </c>
      <c r="C45" s="24" t="str">
        <f>Výsledky!D47</f>
        <v>Michal</v>
      </c>
      <c r="D45" s="6">
        <v>140</v>
      </c>
      <c r="E45" s="7">
        <v>10</v>
      </c>
      <c r="F45" s="103">
        <v>9</v>
      </c>
      <c r="G45" s="7">
        <v>8</v>
      </c>
      <c r="H45" s="57">
        <v>7</v>
      </c>
      <c r="I45" s="108">
        <v>10</v>
      </c>
      <c r="J45" s="103">
        <v>9</v>
      </c>
      <c r="K45" s="7"/>
      <c r="L45" s="57"/>
      <c r="M45" s="108"/>
      <c r="N45" s="103"/>
      <c r="O45" s="7"/>
      <c r="P45" s="57"/>
      <c r="Q45" s="108"/>
      <c r="R45" s="103"/>
      <c r="S45" s="7"/>
      <c r="T45" s="57"/>
      <c r="U45" s="108"/>
      <c r="V45" s="1"/>
      <c r="W45" s="1"/>
      <c r="X45" s="1"/>
      <c r="Y45" s="57"/>
      <c r="Z45" s="74"/>
      <c r="AA45" s="62">
        <v>20.95</v>
      </c>
      <c r="AB45" s="60">
        <f t="shared" si="1"/>
        <v>172.05</v>
      </c>
    </row>
    <row r="46" spans="1:28" ht="15.75">
      <c r="A46" s="22" t="str">
        <f>Výsledky!B48</f>
        <v>P</v>
      </c>
      <c r="B46" s="23" t="str">
        <f>Výsledky!C48</f>
        <v>Švihálek</v>
      </c>
      <c r="C46" s="24" t="str">
        <f>Výsledky!D48</f>
        <v>Jíří</v>
      </c>
      <c r="D46" s="6">
        <v>140</v>
      </c>
      <c r="E46" s="7">
        <v>7</v>
      </c>
      <c r="F46" s="103">
        <v>9</v>
      </c>
      <c r="G46" s="7">
        <v>6</v>
      </c>
      <c r="H46" s="57">
        <v>7</v>
      </c>
      <c r="I46" s="108">
        <v>10</v>
      </c>
      <c r="J46" s="103">
        <v>9</v>
      </c>
      <c r="K46" s="7"/>
      <c r="L46" s="57"/>
      <c r="M46" s="108"/>
      <c r="N46" s="103"/>
      <c r="O46" s="7"/>
      <c r="P46" s="57"/>
      <c r="Q46" s="108"/>
      <c r="R46" s="103"/>
      <c r="S46" s="7"/>
      <c r="T46" s="57"/>
      <c r="U46" s="108"/>
      <c r="V46" s="1"/>
      <c r="W46" s="1"/>
      <c r="X46" s="1"/>
      <c r="Y46" s="57"/>
      <c r="Z46" s="74"/>
      <c r="AA46" s="62">
        <v>30.72</v>
      </c>
      <c r="AB46" s="60">
        <f t="shared" si="1"/>
        <v>157.28</v>
      </c>
    </row>
    <row r="47" spans="1:28" ht="15.75">
      <c r="A47" s="22" t="str">
        <f>Výsledky!B49</f>
        <v>P</v>
      </c>
      <c r="B47" s="23" t="str">
        <f>Výsledky!C49</f>
        <v>Toman</v>
      </c>
      <c r="C47" s="24" t="str">
        <f>Výsledky!D49</f>
        <v>František</v>
      </c>
      <c r="D47" s="6">
        <v>140</v>
      </c>
      <c r="E47" s="7">
        <v>9</v>
      </c>
      <c r="F47" s="103">
        <v>9</v>
      </c>
      <c r="G47" s="7">
        <v>6</v>
      </c>
      <c r="H47" s="57">
        <v>9</v>
      </c>
      <c r="I47" s="108">
        <v>10</v>
      </c>
      <c r="J47" s="103">
        <v>10</v>
      </c>
      <c r="K47" s="7"/>
      <c r="L47" s="57"/>
      <c r="M47" s="108"/>
      <c r="N47" s="103"/>
      <c r="O47" s="7"/>
      <c r="P47" s="57"/>
      <c r="Q47" s="108"/>
      <c r="R47" s="103"/>
      <c r="S47" s="7"/>
      <c r="T47" s="57"/>
      <c r="U47" s="108"/>
      <c r="V47" s="1"/>
      <c r="W47" s="1"/>
      <c r="X47" s="1"/>
      <c r="Y47" s="57"/>
      <c r="Z47" s="74"/>
      <c r="AA47" s="62">
        <v>41.42</v>
      </c>
      <c r="AB47" s="60">
        <f t="shared" si="1"/>
        <v>151.57999999999998</v>
      </c>
    </row>
    <row r="48" spans="1:28" ht="15.75">
      <c r="A48" s="22" t="str">
        <f>Výsledky!B50</f>
        <v>P</v>
      </c>
      <c r="B48" s="23" t="str">
        <f>Výsledky!C50</f>
        <v>Vaněk</v>
      </c>
      <c r="C48" s="24" t="str">
        <f>Výsledky!D50</f>
        <v>Josef</v>
      </c>
      <c r="D48" s="6">
        <v>140</v>
      </c>
      <c r="E48" s="7">
        <v>9</v>
      </c>
      <c r="F48" s="103">
        <v>8</v>
      </c>
      <c r="G48" s="7">
        <v>6</v>
      </c>
      <c r="H48" s="57">
        <v>8</v>
      </c>
      <c r="I48" s="108">
        <v>9</v>
      </c>
      <c r="J48" s="103">
        <v>8</v>
      </c>
      <c r="K48" s="7"/>
      <c r="L48" s="57"/>
      <c r="M48" s="108"/>
      <c r="N48" s="103"/>
      <c r="O48" s="7"/>
      <c r="P48" s="57"/>
      <c r="Q48" s="108"/>
      <c r="R48" s="103"/>
      <c r="S48" s="7"/>
      <c r="T48" s="57"/>
      <c r="U48" s="108"/>
      <c r="V48" s="1"/>
      <c r="W48" s="1"/>
      <c r="X48" s="1"/>
      <c r="Y48" s="57"/>
      <c r="Z48" s="74"/>
      <c r="AA48" s="62">
        <v>29.85</v>
      </c>
      <c r="AB48" s="60">
        <f t="shared" si="1"/>
        <v>158.15</v>
      </c>
    </row>
    <row r="49" spans="1:28" ht="15.75">
      <c r="A49" s="22" t="str">
        <f>Výsledky!B51</f>
        <v>P</v>
      </c>
      <c r="B49" s="23" t="str">
        <f>Výsledky!C51</f>
        <v>Vejslík</v>
      </c>
      <c r="C49" s="24" t="str">
        <f>Výsledky!D51</f>
        <v>Vladimír</v>
      </c>
      <c r="D49" s="6">
        <v>140</v>
      </c>
      <c r="E49" s="7">
        <v>7</v>
      </c>
      <c r="F49" s="103">
        <v>9</v>
      </c>
      <c r="G49" s="7">
        <v>10</v>
      </c>
      <c r="H49" s="57">
        <v>8</v>
      </c>
      <c r="I49" s="108">
        <v>10</v>
      </c>
      <c r="J49" s="103">
        <v>9</v>
      </c>
      <c r="K49" s="7"/>
      <c r="L49" s="57"/>
      <c r="M49" s="108"/>
      <c r="N49" s="103"/>
      <c r="O49" s="7"/>
      <c r="P49" s="57"/>
      <c r="Q49" s="108"/>
      <c r="R49" s="103"/>
      <c r="S49" s="7"/>
      <c r="T49" s="57"/>
      <c r="U49" s="108"/>
      <c r="V49" s="1"/>
      <c r="W49" s="1"/>
      <c r="X49" s="1"/>
      <c r="Y49" s="57"/>
      <c r="Z49" s="74"/>
      <c r="AA49" s="62">
        <v>25.08</v>
      </c>
      <c r="AB49" s="60">
        <f t="shared" si="1"/>
        <v>167.92000000000002</v>
      </c>
    </row>
    <row r="50" spans="1:28" ht="15.75">
      <c r="A50" s="22" t="str">
        <f>Výsledky!B52</f>
        <v>P</v>
      </c>
      <c r="B50" s="23" t="str">
        <f>Výsledky!C52</f>
        <v>Yao</v>
      </c>
      <c r="C50" s="24" t="str">
        <f>Výsledky!D52</f>
        <v>Yuan</v>
      </c>
      <c r="D50" s="6">
        <v>140</v>
      </c>
      <c r="E50" s="7">
        <v>6</v>
      </c>
      <c r="F50" s="103">
        <v>8</v>
      </c>
      <c r="G50" s="7">
        <v>7</v>
      </c>
      <c r="H50" s="57">
        <v>5</v>
      </c>
      <c r="I50" s="108">
        <v>10</v>
      </c>
      <c r="J50" s="103">
        <v>8</v>
      </c>
      <c r="K50" s="7"/>
      <c r="L50" s="57"/>
      <c r="M50" s="108"/>
      <c r="N50" s="103"/>
      <c r="O50" s="7"/>
      <c r="P50" s="57"/>
      <c r="Q50" s="108"/>
      <c r="R50" s="103"/>
      <c r="S50" s="7"/>
      <c r="T50" s="57"/>
      <c r="U50" s="108"/>
      <c r="V50" s="1"/>
      <c r="W50" s="1"/>
      <c r="X50" s="1"/>
      <c r="Y50" s="57"/>
      <c r="Z50" s="74"/>
      <c r="AA50" s="62">
        <v>42.07</v>
      </c>
      <c r="AB50" s="60">
        <f t="shared" si="1"/>
        <v>141.93</v>
      </c>
    </row>
    <row r="51" spans="1:28" ht="15.75">
      <c r="A51" s="22" t="str">
        <f>Výsledky!B53</f>
        <v>P</v>
      </c>
      <c r="B51" s="23" t="str">
        <f>Výsledky!C53</f>
        <v>Získal</v>
      </c>
      <c r="C51" s="24" t="str">
        <f>Výsledky!D53</f>
        <v>Karel</v>
      </c>
      <c r="D51" s="6">
        <v>140</v>
      </c>
      <c r="E51" s="7">
        <v>8</v>
      </c>
      <c r="F51" s="103">
        <v>8</v>
      </c>
      <c r="G51" s="7">
        <v>10</v>
      </c>
      <c r="H51" s="57">
        <v>9</v>
      </c>
      <c r="I51" s="108">
        <v>10</v>
      </c>
      <c r="J51" s="103">
        <v>9</v>
      </c>
      <c r="K51" s="7"/>
      <c r="L51" s="57"/>
      <c r="M51" s="108"/>
      <c r="N51" s="103"/>
      <c r="O51" s="7"/>
      <c r="P51" s="57"/>
      <c r="Q51" s="108"/>
      <c r="R51" s="103"/>
      <c r="S51" s="7"/>
      <c r="T51" s="57"/>
      <c r="U51" s="108"/>
      <c r="V51" s="1"/>
      <c r="W51" s="1"/>
      <c r="X51" s="1"/>
      <c r="Y51" s="57"/>
      <c r="Z51" s="74"/>
      <c r="AA51" s="62">
        <v>45.75</v>
      </c>
      <c r="AB51" s="60">
        <f t="shared" si="1"/>
        <v>148.25</v>
      </c>
    </row>
    <row r="52" spans="1:28" ht="15.75">
      <c r="A52" s="22" t="str">
        <f>Výsledky!B54</f>
        <v>P</v>
      </c>
      <c r="B52" s="23" t="str">
        <f>Výsledky!C54</f>
        <v>Žemlička</v>
      </c>
      <c r="C52" s="24" t="str">
        <f>Výsledky!D54</f>
        <v>Ladislav</v>
      </c>
      <c r="D52" s="6">
        <v>140</v>
      </c>
      <c r="E52" s="7">
        <v>8</v>
      </c>
      <c r="F52" s="103">
        <v>9</v>
      </c>
      <c r="G52" s="7">
        <v>9</v>
      </c>
      <c r="H52" s="57">
        <v>9</v>
      </c>
      <c r="I52" s="108">
        <v>10</v>
      </c>
      <c r="J52" s="103">
        <v>10</v>
      </c>
      <c r="K52" s="7"/>
      <c r="L52" s="57"/>
      <c r="M52" s="108"/>
      <c r="N52" s="103"/>
      <c r="O52" s="7"/>
      <c r="P52" s="57"/>
      <c r="Q52" s="108"/>
      <c r="R52" s="103"/>
      <c r="S52" s="7"/>
      <c r="T52" s="57"/>
      <c r="U52" s="108"/>
      <c r="V52" s="1"/>
      <c r="W52" s="1"/>
      <c r="X52" s="1"/>
      <c r="Y52" s="57"/>
      <c r="Z52" s="74"/>
      <c r="AA52" s="62">
        <v>41.73</v>
      </c>
      <c r="AB52" s="60">
        <f t="shared" si="1"/>
        <v>153.27</v>
      </c>
    </row>
    <row r="53" spans="1:28" ht="15.75">
      <c r="A53" s="22" t="str">
        <f>Výsledky!B55</f>
        <v>P</v>
      </c>
      <c r="B53" s="23" t="str">
        <f>Výsledky!C55</f>
        <v>Žemličková</v>
      </c>
      <c r="C53" s="24" t="str">
        <f>Výsledky!D55</f>
        <v>Marie</v>
      </c>
      <c r="D53" s="6">
        <v>140</v>
      </c>
      <c r="E53" s="7">
        <v>9</v>
      </c>
      <c r="F53" s="103">
        <v>8</v>
      </c>
      <c r="G53" s="7">
        <v>9</v>
      </c>
      <c r="H53" s="57">
        <v>7</v>
      </c>
      <c r="I53" s="108">
        <v>10</v>
      </c>
      <c r="J53" s="103">
        <v>10</v>
      </c>
      <c r="K53" s="7"/>
      <c r="L53" s="57"/>
      <c r="M53" s="108"/>
      <c r="N53" s="103"/>
      <c r="O53" s="7"/>
      <c r="P53" s="57"/>
      <c r="Q53" s="108"/>
      <c r="R53" s="103"/>
      <c r="S53" s="7"/>
      <c r="T53" s="57"/>
      <c r="U53" s="108"/>
      <c r="V53" s="1"/>
      <c r="W53" s="1"/>
      <c r="X53" s="1"/>
      <c r="Y53" s="57"/>
      <c r="Z53" s="74"/>
      <c r="AA53" s="62">
        <v>41.63</v>
      </c>
      <c r="AB53" s="60">
        <f t="shared" si="1"/>
        <v>151.37</v>
      </c>
    </row>
    <row r="54" spans="1:28" ht="15.75">
      <c r="A54" s="22" t="str">
        <f>Výsledky!B56</f>
        <v>Pg</v>
      </c>
      <c r="B54" s="23" t="str">
        <f>Výsledky!C56</f>
        <v>Koltai</v>
      </c>
      <c r="C54" s="24" t="str">
        <f>Výsledky!D56</f>
        <v>Pavel</v>
      </c>
      <c r="D54" s="6">
        <v>140</v>
      </c>
      <c r="E54" s="7">
        <v>10</v>
      </c>
      <c r="F54" s="103">
        <v>9</v>
      </c>
      <c r="G54" s="7">
        <v>9</v>
      </c>
      <c r="H54" s="57">
        <v>9</v>
      </c>
      <c r="I54" s="108">
        <v>10</v>
      </c>
      <c r="J54" s="103">
        <v>10</v>
      </c>
      <c r="K54" s="7"/>
      <c r="L54" s="57"/>
      <c r="M54" s="108"/>
      <c r="N54" s="103"/>
      <c r="O54" s="7"/>
      <c r="P54" s="57"/>
      <c r="Q54" s="108"/>
      <c r="R54" s="103"/>
      <c r="S54" s="7"/>
      <c r="T54" s="57"/>
      <c r="U54" s="108"/>
      <c r="V54" s="1"/>
      <c r="W54" s="1"/>
      <c r="X54" s="1"/>
      <c r="Y54" s="57"/>
      <c r="Z54" s="74"/>
      <c r="AA54" s="62">
        <v>43.48</v>
      </c>
      <c r="AB54" s="60">
        <f t="shared" si="1"/>
        <v>153.52</v>
      </c>
    </row>
    <row r="55" spans="1:28" ht="15.75">
      <c r="A55" s="22" t="str">
        <f>Výsledky!B57</f>
        <v>R</v>
      </c>
      <c r="B55" s="23" t="str">
        <f>Výsledky!C57</f>
        <v>Adensam</v>
      </c>
      <c r="C55" s="24" t="str">
        <f>Výsledky!D57</f>
        <v>Martin</v>
      </c>
      <c r="D55" s="6">
        <v>140</v>
      </c>
      <c r="E55" s="7">
        <v>10</v>
      </c>
      <c r="F55" s="103">
        <v>9</v>
      </c>
      <c r="G55" s="7">
        <v>9</v>
      </c>
      <c r="H55" s="57">
        <v>9</v>
      </c>
      <c r="I55" s="108">
        <v>10</v>
      </c>
      <c r="J55" s="103">
        <v>10</v>
      </c>
      <c r="K55" s="7"/>
      <c r="L55" s="57"/>
      <c r="M55" s="108"/>
      <c r="N55" s="103"/>
      <c r="O55" s="7"/>
      <c r="P55" s="57"/>
      <c r="Q55" s="108"/>
      <c r="R55" s="103"/>
      <c r="S55" s="7"/>
      <c r="T55" s="57"/>
      <c r="U55" s="108"/>
      <c r="V55" s="1"/>
      <c r="W55" s="1"/>
      <c r="X55" s="1"/>
      <c r="Y55" s="57"/>
      <c r="Z55" s="74"/>
      <c r="AA55" s="62">
        <v>41</v>
      </c>
      <c r="AB55" s="60">
        <f t="shared" si="1"/>
        <v>156</v>
      </c>
    </row>
    <row r="56" spans="1:28" ht="15.75">
      <c r="A56" s="22" t="str">
        <f>Výsledky!B58</f>
        <v>R</v>
      </c>
      <c r="B56" s="23" t="str">
        <f>Výsledky!C58</f>
        <v>Bína</v>
      </c>
      <c r="C56" s="24" t="str">
        <f>Výsledky!D58</f>
        <v>Jiří</v>
      </c>
      <c r="D56" s="6">
        <v>140</v>
      </c>
      <c r="E56" s="7">
        <v>9</v>
      </c>
      <c r="F56" s="103">
        <v>7</v>
      </c>
      <c r="G56" s="7">
        <v>8</v>
      </c>
      <c r="H56" s="57">
        <v>8</v>
      </c>
      <c r="I56" s="108">
        <v>9</v>
      </c>
      <c r="J56" s="103">
        <v>9</v>
      </c>
      <c r="K56" s="7"/>
      <c r="L56" s="57"/>
      <c r="M56" s="108"/>
      <c r="N56" s="103"/>
      <c r="O56" s="7"/>
      <c r="P56" s="57"/>
      <c r="Q56" s="108"/>
      <c r="R56" s="103"/>
      <c r="S56" s="7"/>
      <c r="T56" s="57"/>
      <c r="U56" s="108"/>
      <c r="V56" s="1"/>
      <c r="W56" s="1"/>
      <c r="X56" s="1"/>
      <c r="Y56" s="57"/>
      <c r="Z56" s="74"/>
      <c r="AA56" s="62">
        <v>50.59</v>
      </c>
      <c r="AB56" s="60">
        <f t="shared" si="1"/>
        <v>139.41</v>
      </c>
    </row>
    <row r="57" spans="1:28" ht="15.75">
      <c r="A57" s="22" t="str">
        <f>Výsledky!B59</f>
        <v>R</v>
      </c>
      <c r="B57" s="23" t="str">
        <f>Výsledky!C59</f>
        <v>Červenka</v>
      </c>
      <c r="C57" s="24" t="str">
        <f>Výsledky!D59</f>
        <v>Pavel</v>
      </c>
      <c r="D57" s="6">
        <v>140</v>
      </c>
      <c r="E57" s="7">
        <v>9</v>
      </c>
      <c r="F57" s="103">
        <v>9</v>
      </c>
      <c r="G57" s="7">
        <v>9</v>
      </c>
      <c r="H57" s="57">
        <v>7</v>
      </c>
      <c r="I57" s="108">
        <v>10</v>
      </c>
      <c r="J57" s="103">
        <v>9</v>
      </c>
      <c r="K57" s="7"/>
      <c r="L57" s="57"/>
      <c r="M57" s="108"/>
      <c r="N57" s="103"/>
      <c r="O57" s="7"/>
      <c r="P57" s="57"/>
      <c r="Q57" s="108"/>
      <c r="R57" s="103"/>
      <c r="S57" s="7"/>
      <c r="T57" s="57"/>
      <c r="U57" s="108"/>
      <c r="V57" s="1"/>
      <c r="W57" s="1"/>
      <c r="X57" s="1"/>
      <c r="Y57" s="57"/>
      <c r="Z57" s="74"/>
      <c r="AA57" s="62">
        <v>36.93</v>
      </c>
      <c r="AB57" s="60">
        <f t="shared" si="1"/>
        <v>156.07</v>
      </c>
    </row>
    <row r="58" spans="1:28" ht="15.75">
      <c r="A58" s="22" t="str">
        <f>Výsledky!B60</f>
        <v>R</v>
      </c>
      <c r="B58" s="23" t="str">
        <f>Výsledky!C60</f>
        <v>Doležel</v>
      </c>
      <c r="C58" s="24" t="str">
        <f>Výsledky!D60</f>
        <v>Josef</v>
      </c>
      <c r="D58" s="6">
        <v>140</v>
      </c>
      <c r="E58" s="7">
        <v>8</v>
      </c>
      <c r="F58" s="103">
        <v>0</v>
      </c>
      <c r="G58" s="7">
        <v>9</v>
      </c>
      <c r="H58" s="57">
        <v>8</v>
      </c>
      <c r="I58" s="108">
        <v>10</v>
      </c>
      <c r="J58" s="103">
        <v>10</v>
      </c>
      <c r="K58" s="7"/>
      <c r="L58" s="57"/>
      <c r="M58" s="108"/>
      <c r="N58" s="103"/>
      <c r="O58" s="7"/>
      <c r="P58" s="57"/>
      <c r="Q58" s="108"/>
      <c r="R58" s="103"/>
      <c r="S58" s="7"/>
      <c r="T58" s="57"/>
      <c r="U58" s="108"/>
      <c r="V58" s="1"/>
      <c r="W58" s="1"/>
      <c r="X58" s="1"/>
      <c r="Y58" s="57"/>
      <c r="Z58" s="74"/>
      <c r="AA58" s="62">
        <v>34.17</v>
      </c>
      <c r="AB58" s="60">
        <f t="shared" si="1"/>
        <v>150.82999999999998</v>
      </c>
    </row>
    <row r="59" spans="1:28" ht="15.75">
      <c r="A59" s="22" t="str">
        <f>Výsledky!B61</f>
        <v>R</v>
      </c>
      <c r="B59" s="23" t="str">
        <f>Výsledky!C61</f>
        <v>Jelínek</v>
      </c>
      <c r="C59" s="24" t="str">
        <f>Výsledky!D61</f>
        <v>Antonín</v>
      </c>
      <c r="D59" s="6">
        <v>140</v>
      </c>
      <c r="E59" s="7">
        <v>6</v>
      </c>
      <c r="F59" s="103">
        <v>7</v>
      </c>
      <c r="G59" s="7">
        <v>7</v>
      </c>
      <c r="H59" s="57">
        <v>6</v>
      </c>
      <c r="I59" s="108">
        <v>8</v>
      </c>
      <c r="J59" s="103">
        <v>0</v>
      </c>
      <c r="K59" s="7"/>
      <c r="L59" s="57"/>
      <c r="M59" s="108"/>
      <c r="N59" s="103"/>
      <c r="O59" s="7"/>
      <c r="P59" s="57"/>
      <c r="Q59" s="108"/>
      <c r="R59" s="103"/>
      <c r="S59" s="7"/>
      <c r="T59" s="57"/>
      <c r="U59" s="108"/>
      <c r="V59" s="1"/>
      <c r="W59" s="1"/>
      <c r="X59" s="1"/>
      <c r="Y59" s="57"/>
      <c r="Z59" s="74"/>
      <c r="AA59" s="62">
        <v>34.16</v>
      </c>
      <c r="AB59" s="60">
        <f t="shared" si="1"/>
        <v>139.84</v>
      </c>
    </row>
    <row r="60" spans="1:28" ht="15.75">
      <c r="A60" s="22" t="str">
        <f>Výsledky!B62</f>
        <v>R</v>
      </c>
      <c r="B60" s="23" t="str">
        <f>Výsledky!C62</f>
        <v>Mironiuk</v>
      </c>
      <c r="C60" s="24" t="str">
        <f>Výsledky!D62</f>
        <v>Zdeněk</v>
      </c>
      <c r="D60" s="6">
        <v>140</v>
      </c>
      <c r="E60" s="7">
        <v>6</v>
      </c>
      <c r="F60" s="103">
        <v>9</v>
      </c>
      <c r="G60" s="7">
        <v>8</v>
      </c>
      <c r="H60" s="57">
        <v>0</v>
      </c>
      <c r="I60" s="108">
        <v>10</v>
      </c>
      <c r="J60" s="103">
        <v>8</v>
      </c>
      <c r="K60" s="7"/>
      <c r="L60" s="57"/>
      <c r="M60" s="108"/>
      <c r="N60" s="103"/>
      <c r="O60" s="7"/>
      <c r="P60" s="57"/>
      <c r="Q60" s="108"/>
      <c r="R60" s="103"/>
      <c r="S60" s="7"/>
      <c r="T60" s="57"/>
      <c r="U60" s="108"/>
      <c r="V60" s="1"/>
      <c r="W60" s="1"/>
      <c r="X60" s="1"/>
      <c r="Y60" s="57"/>
      <c r="Z60" s="74"/>
      <c r="AA60" s="62">
        <v>46.9</v>
      </c>
      <c r="AB60" s="60">
        <f t="shared" si="1"/>
        <v>134.1</v>
      </c>
    </row>
    <row r="61" spans="1:28" ht="15.75">
      <c r="A61" s="22" t="str">
        <f>Výsledky!B63</f>
        <v>R</v>
      </c>
      <c r="B61" s="23" t="str">
        <f>Výsledky!C63</f>
        <v>Nikodým </v>
      </c>
      <c r="C61" s="24" t="str">
        <f>Výsledky!D63</f>
        <v>David</v>
      </c>
      <c r="D61" s="6">
        <v>140</v>
      </c>
      <c r="E61" s="7">
        <v>9</v>
      </c>
      <c r="F61" s="103">
        <v>0</v>
      </c>
      <c r="G61" s="7">
        <v>10</v>
      </c>
      <c r="H61" s="57">
        <v>8</v>
      </c>
      <c r="I61" s="108">
        <v>10</v>
      </c>
      <c r="J61" s="103">
        <v>9</v>
      </c>
      <c r="K61" s="7"/>
      <c r="L61" s="57"/>
      <c r="M61" s="108"/>
      <c r="N61" s="103"/>
      <c r="O61" s="7"/>
      <c r="P61" s="57"/>
      <c r="Q61" s="108"/>
      <c r="R61" s="103"/>
      <c r="S61" s="7"/>
      <c r="T61" s="57"/>
      <c r="U61" s="108"/>
      <c r="V61" s="1"/>
      <c r="W61" s="1"/>
      <c r="X61" s="1"/>
      <c r="Y61" s="57"/>
      <c r="Z61" s="74"/>
      <c r="AA61" s="62">
        <v>34.6</v>
      </c>
      <c r="AB61" s="60">
        <f t="shared" si="1"/>
        <v>151.4</v>
      </c>
    </row>
    <row r="62" spans="1:28" ht="15.75">
      <c r="A62" s="22" t="str">
        <f>Výsledky!B64</f>
        <v>R</v>
      </c>
      <c r="B62" s="23" t="str">
        <f>Výsledky!C64</f>
        <v>Pechová</v>
      </c>
      <c r="C62" s="24" t="str">
        <f>Výsledky!D64</f>
        <v>Hana</v>
      </c>
      <c r="D62" s="6">
        <v>140</v>
      </c>
      <c r="E62" s="7">
        <v>7</v>
      </c>
      <c r="F62" s="103">
        <v>8</v>
      </c>
      <c r="G62" s="7">
        <v>9</v>
      </c>
      <c r="H62" s="57">
        <v>6</v>
      </c>
      <c r="I62" s="108">
        <v>10</v>
      </c>
      <c r="J62" s="103">
        <v>9</v>
      </c>
      <c r="K62" s="7"/>
      <c r="L62" s="57"/>
      <c r="M62" s="108"/>
      <c r="N62" s="103"/>
      <c r="O62" s="7"/>
      <c r="P62" s="57"/>
      <c r="Q62" s="108"/>
      <c r="R62" s="103"/>
      <c r="S62" s="7"/>
      <c r="T62" s="57"/>
      <c r="U62" s="108"/>
      <c r="V62" s="1"/>
      <c r="W62" s="1"/>
      <c r="X62" s="1"/>
      <c r="Y62" s="57"/>
      <c r="Z62" s="74"/>
      <c r="AA62" s="62">
        <v>42.41</v>
      </c>
      <c r="AB62" s="60">
        <f t="shared" si="1"/>
        <v>146.59</v>
      </c>
    </row>
    <row r="63" spans="1:28" ht="15.75">
      <c r="A63" s="22" t="str">
        <f>Výsledky!B65</f>
        <v>R</v>
      </c>
      <c r="B63" s="23" t="str">
        <f>Výsledky!C65</f>
        <v>Rendl</v>
      </c>
      <c r="C63" s="24" t="str">
        <f>Výsledky!D65</f>
        <v>Josef</v>
      </c>
      <c r="D63" s="6">
        <v>140</v>
      </c>
      <c r="E63" s="7">
        <v>9</v>
      </c>
      <c r="F63" s="103">
        <v>5</v>
      </c>
      <c r="G63" s="7">
        <v>9</v>
      </c>
      <c r="H63" s="57">
        <v>8</v>
      </c>
      <c r="I63" s="108">
        <v>10</v>
      </c>
      <c r="J63" s="103">
        <v>9</v>
      </c>
      <c r="K63" s="7"/>
      <c r="L63" s="57"/>
      <c r="M63" s="108"/>
      <c r="N63" s="103"/>
      <c r="O63" s="7"/>
      <c r="P63" s="57"/>
      <c r="Q63" s="108"/>
      <c r="R63" s="103"/>
      <c r="S63" s="7"/>
      <c r="T63" s="57"/>
      <c r="U63" s="108"/>
      <c r="V63" s="1"/>
      <c r="W63" s="1"/>
      <c r="X63" s="1"/>
      <c r="Y63" s="57"/>
      <c r="Z63" s="74"/>
      <c r="AA63" s="62">
        <v>38.63</v>
      </c>
      <c r="AB63" s="60">
        <f t="shared" si="1"/>
        <v>151.37</v>
      </c>
    </row>
    <row r="64" spans="1:28" ht="15.75">
      <c r="A64" s="22" t="str">
        <f>Výsledky!B66</f>
        <v>R</v>
      </c>
      <c r="B64" s="23" t="str">
        <f>Výsledky!C66</f>
        <v>Seitl</v>
      </c>
      <c r="C64" s="24" t="str">
        <f>Výsledky!D66</f>
        <v>Aleš</v>
      </c>
      <c r="D64" s="6">
        <v>140</v>
      </c>
      <c r="E64" s="7">
        <v>8</v>
      </c>
      <c r="F64" s="103">
        <v>10</v>
      </c>
      <c r="G64" s="7">
        <v>8</v>
      </c>
      <c r="H64" s="57">
        <v>8</v>
      </c>
      <c r="I64" s="108">
        <v>9</v>
      </c>
      <c r="J64" s="103">
        <v>9</v>
      </c>
      <c r="K64" s="7"/>
      <c r="L64" s="57"/>
      <c r="M64" s="108"/>
      <c r="N64" s="103"/>
      <c r="O64" s="7"/>
      <c r="P64" s="57"/>
      <c r="Q64" s="108"/>
      <c r="R64" s="103"/>
      <c r="S64" s="7"/>
      <c r="T64" s="57"/>
      <c r="U64" s="108"/>
      <c r="V64" s="1"/>
      <c r="W64" s="1"/>
      <c r="X64" s="1"/>
      <c r="Y64" s="57"/>
      <c r="Z64" s="74"/>
      <c r="AA64" s="62">
        <v>50</v>
      </c>
      <c r="AB64" s="60">
        <f t="shared" si="1"/>
        <v>142</v>
      </c>
    </row>
    <row r="65" spans="1:28" ht="15.75">
      <c r="A65" s="22" t="str">
        <f>Výsledky!B67</f>
        <v>R</v>
      </c>
      <c r="B65" s="23" t="str">
        <f>Výsledky!C67</f>
        <v>Sokolík</v>
      </c>
      <c r="C65" s="24" t="str">
        <f>Výsledky!D67</f>
        <v>Jaroslav</v>
      </c>
      <c r="D65" s="6">
        <v>140</v>
      </c>
      <c r="E65" s="7">
        <v>8</v>
      </c>
      <c r="F65" s="103">
        <v>9</v>
      </c>
      <c r="G65" s="7">
        <v>7</v>
      </c>
      <c r="H65" s="57">
        <v>8</v>
      </c>
      <c r="I65" s="108">
        <v>9</v>
      </c>
      <c r="J65" s="103">
        <v>9</v>
      </c>
      <c r="K65" s="7"/>
      <c r="L65" s="57"/>
      <c r="M65" s="108"/>
      <c r="N65" s="103"/>
      <c r="O65" s="7"/>
      <c r="P65" s="57"/>
      <c r="Q65" s="108"/>
      <c r="R65" s="103"/>
      <c r="S65" s="7"/>
      <c r="T65" s="57"/>
      <c r="U65" s="108"/>
      <c r="V65" s="1"/>
      <c r="W65" s="1"/>
      <c r="X65" s="1"/>
      <c r="Y65" s="57"/>
      <c r="Z65" s="74"/>
      <c r="AA65" s="62">
        <v>36.2</v>
      </c>
      <c r="AB65" s="60">
        <f t="shared" si="1"/>
        <v>153.8</v>
      </c>
    </row>
    <row r="66" spans="1:28" ht="15.75">
      <c r="A66" s="22" t="str">
        <f>Výsledky!B68</f>
        <v>R</v>
      </c>
      <c r="B66" s="23" t="str">
        <f>Výsledky!C68</f>
        <v>Švihálek</v>
      </c>
      <c r="C66" s="24" t="str">
        <f>Výsledky!D68</f>
        <v>Jíří</v>
      </c>
      <c r="D66" s="6">
        <v>140</v>
      </c>
      <c r="E66" s="7">
        <v>10</v>
      </c>
      <c r="F66" s="103">
        <v>9</v>
      </c>
      <c r="G66" s="7">
        <v>8</v>
      </c>
      <c r="H66" s="57">
        <v>5</v>
      </c>
      <c r="I66" s="108">
        <v>10</v>
      </c>
      <c r="J66" s="103">
        <v>9</v>
      </c>
      <c r="K66" s="7"/>
      <c r="L66" s="57"/>
      <c r="M66" s="108"/>
      <c r="N66" s="103"/>
      <c r="O66" s="7"/>
      <c r="P66" s="57"/>
      <c r="Q66" s="108"/>
      <c r="R66" s="103"/>
      <c r="S66" s="7"/>
      <c r="T66" s="57"/>
      <c r="U66" s="108"/>
      <c r="V66" s="1"/>
      <c r="W66" s="1"/>
      <c r="X66" s="1"/>
      <c r="Y66" s="57"/>
      <c r="Z66" s="74"/>
      <c r="AA66" s="62">
        <v>38.48</v>
      </c>
      <c r="AB66" s="60">
        <f t="shared" si="1"/>
        <v>152.52</v>
      </c>
    </row>
    <row r="67" spans="1:28" ht="15.75">
      <c r="A67" s="22" t="str">
        <f>Výsledky!B69</f>
        <v>R</v>
      </c>
      <c r="B67" s="23" t="str">
        <f>Výsledky!C69</f>
        <v>Získal</v>
      </c>
      <c r="C67" s="24" t="str">
        <f>Výsledky!D69</f>
        <v>Karel</v>
      </c>
      <c r="D67" s="6">
        <v>140</v>
      </c>
      <c r="E67" s="7">
        <v>6</v>
      </c>
      <c r="F67" s="103">
        <v>7</v>
      </c>
      <c r="G67" s="7">
        <v>7</v>
      </c>
      <c r="H67" s="57">
        <v>7</v>
      </c>
      <c r="I67" s="108">
        <v>9</v>
      </c>
      <c r="J67" s="103">
        <v>8</v>
      </c>
      <c r="K67" s="7"/>
      <c r="L67" s="57"/>
      <c r="M67" s="108"/>
      <c r="N67" s="103"/>
      <c r="O67" s="7"/>
      <c r="P67" s="57"/>
      <c r="Q67" s="108"/>
      <c r="R67" s="103"/>
      <c r="S67" s="7"/>
      <c r="T67" s="57"/>
      <c r="U67" s="108"/>
      <c r="V67" s="1"/>
      <c r="W67" s="1"/>
      <c r="X67" s="1"/>
      <c r="Y67" s="57"/>
      <c r="Z67" s="74"/>
      <c r="AA67" s="62">
        <v>65.14</v>
      </c>
      <c r="AB67" s="60">
        <f t="shared" si="1"/>
        <v>118.86</v>
      </c>
    </row>
    <row r="68" spans="1:28" ht="15.75">
      <c r="A68" s="22" t="str">
        <f>Výsledky!B70</f>
        <v>P</v>
      </c>
      <c r="B68" s="23" t="str">
        <f>Výsledky!C70</f>
        <v>Machek</v>
      </c>
      <c r="C68" s="24" t="str">
        <f>Výsledky!D70</f>
        <v>Pavel</v>
      </c>
      <c r="D68" s="6">
        <v>140</v>
      </c>
      <c r="E68" s="7">
        <v>10</v>
      </c>
      <c r="F68" s="103">
        <v>9</v>
      </c>
      <c r="G68" s="7">
        <v>10</v>
      </c>
      <c r="H68" s="57">
        <v>9</v>
      </c>
      <c r="I68" s="108">
        <v>10</v>
      </c>
      <c r="J68" s="103">
        <v>9</v>
      </c>
      <c r="K68" s="7"/>
      <c r="L68" s="57"/>
      <c r="M68" s="108"/>
      <c r="N68" s="103"/>
      <c r="O68" s="7"/>
      <c r="P68" s="57"/>
      <c r="Q68" s="108"/>
      <c r="R68" s="103"/>
      <c r="S68" s="7"/>
      <c r="T68" s="57"/>
      <c r="U68" s="108"/>
      <c r="V68" s="1"/>
      <c r="W68" s="1"/>
      <c r="X68" s="1"/>
      <c r="Y68" s="57"/>
      <c r="Z68" s="74"/>
      <c r="AA68" s="62">
        <v>21.91</v>
      </c>
      <c r="AB68" s="60">
        <f t="shared" si="1"/>
        <v>175.09</v>
      </c>
    </row>
    <row r="69" spans="1:28" ht="15.75">
      <c r="A69" s="22" t="str">
        <f>Výsledky!B71</f>
        <v>P</v>
      </c>
      <c r="B69" s="23">
        <f>Výsledky!C71</f>
        <v>0</v>
      </c>
      <c r="C69" s="24">
        <f>Výsledky!D71</f>
        <v>0</v>
      </c>
      <c r="D69" s="6"/>
      <c r="E69" s="7"/>
      <c r="F69" s="103"/>
      <c r="G69" s="7"/>
      <c r="H69" s="57"/>
      <c r="I69" s="108"/>
      <c r="J69" s="103"/>
      <c r="K69" s="7"/>
      <c r="L69" s="57"/>
      <c r="M69" s="108"/>
      <c r="N69" s="103"/>
      <c r="O69" s="7"/>
      <c r="P69" s="57"/>
      <c r="Q69" s="108"/>
      <c r="R69" s="103"/>
      <c r="S69" s="7"/>
      <c r="T69" s="57"/>
      <c r="U69" s="108"/>
      <c r="V69" s="1"/>
      <c r="W69" s="1"/>
      <c r="X69" s="1"/>
      <c r="Y69" s="57"/>
      <c r="Z69" s="74"/>
      <c r="AA69" s="62"/>
      <c r="AB69" s="60">
        <f t="shared" si="1"/>
        <v>0</v>
      </c>
    </row>
    <row r="70" spans="1:28" ht="15.75">
      <c r="A70" s="22" t="str">
        <f>Výsledky!B72</f>
        <v>P</v>
      </c>
      <c r="B70" s="23">
        <f>Výsledky!C72</f>
        <v>0</v>
      </c>
      <c r="C70" s="24">
        <f>Výsledky!D72</f>
        <v>0</v>
      </c>
      <c r="D70" s="6"/>
      <c r="E70" s="7"/>
      <c r="F70" s="103"/>
      <c r="G70" s="7"/>
      <c r="H70" s="57"/>
      <c r="I70" s="108"/>
      <c r="J70" s="103"/>
      <c r="K70" s="7"/>
      <c r="L70" s="57"/>
      <c r="M70" s="108"/>
      <c r="N70" s="103"/>
      <c r="O70" s="7"/>
      <c r="P70" s="57"/>
      <c r="Q70" s="108"/>
      <c r="R70" s="103"/>
      <c r="S70" s="7"/>
      <c r="T70" s="57"/>
      <c r="U70" s="108"/>
      <c r="V70" s="1"/>
      <c r="W70" s="1"/>
      <c r="X70" s="1"/>
      <c r="Y70" s="57"/>
      <c r="Z70" s="74"/>
      <c r="AA70" s="62"/>
      <c r="AB70" s="60">
        <f t="shared" si="1"/>
        <v>0</v>
      </c>
    </row>
    <row r="71" spans="1:28" ht="15.75">
      <c r="A71" s="22" t="str">
        <f>Výsledky!B73</f>
        <v>P</v>
      </c>
      <c r="B71" s="23">
        <f>Výsledky!C73</f>
        <v>0</v>
      </c>
      <c r="C71" s="24">
        <f>Výsledky!D73</f>
        <v>0</v>
      </c>
      <c r="D71" s="6"/>
      <c r="E71" s="7"/>
      <c r="F71" s="103"/>
      <c r="G71" s="7"/>
      <c r="H71" s="57"/>
      <c r="I71" s="108"/>
      <c r="J71" s="103"/>
      <c r="K71" s="7"/>
      <c r="L71" s="57"/>
      <c r="M71" s="108"/>
      <c r="N71" s="103"/>
      <c r="O71" s="7"/>
      <c r="P71" s="57"/>
      <c r="Q71" s="108"/>
      <c r="R71" s="103"/>
      <c r="S71" s="7"/>
      <c r="T71" s="57"/>
      <c r="U71" s="108"/>
      <c r="V71" s="1"/>
      <c r="W71" s="1"/>
      <c r="X71" s="1"/>
      <c r="Y71" s="57"/>
      <c r="Z71" s="74"/>
      <c r="AA71" s="62"/>
      <c r="AB71" s="60">
        <f t="shared" si="1"/>
        <v>0</v>
      </c>
    </row>
    <row r="72" spans="1:28" ht="15.75">
      <c r="A72" s="22" t="str">
        <f>Výsledky!B74</f>
        <v>P</v>
      </c>
      <c r="B72" s="23">
        <f>Výsledky!C74</f>
        <v>0</v>
      </c>
      <c r="C72" s="24">
        <f>Výsledky!D74</f>
        <v>0</v>
      </c>
      <c r="D72" s="6"/>
      <c r="E72" s="7"/>
      <c r="F72" s="103"/>
      <c r="G72" s="7"/>
      <c r="H72" s="57"/>
      <c r="I72" s="108"/>
      <c r="J72" s="103"/>
      <c r="K72" s="7"/>
      <c r="L72" s="57"/>
      <c r="M72" s="108"/>
      <c r="N72" s="103"/>
      <c r="O72" s="7"/>
      <c r="P72" s="57"/>
      <c r="Q72" s="108"/>
      <c r="R72" s="103"/>
      <c r="S72" s="7"/>
      <c r="T72" s="57"/>
      <c r="U72" s="108"/>
      <c r="V72" s="1"/>
      <c r="W72" s="1"/>
      <c r="X72" s="1"/>
      <c r="Y72" s="57"/>
      <c r="Z72" s="74"/>
      <c r="AA72" s="62"/>
      <c r="AB72" s="60">
        <f t="shared" si="1"/>
        <v>0</v>
      </c>
    </row>
    <row r="73" spans="1:28" ht="15.75">
      <c r="A73" s="22" t="str">
        <f>Výsledky!B75</f>
        <v>P</v>
      </c>
      <c r="B73" s="23">
        <f>Výsledky!C75</f>
        <v>0</v>
      </c>
      <c r="C73" s="24">
        <f>Výsledky!D75</f>
        <v>0</v>
      </c>
      <c r="D73" s="6"/>
      <c r="E73" s="7"/>
      <c r="F73" s="103"/>
      <c r="G73" s="7"/>
      <c r="H73" s="57"/>
      <c r="I73" s="108"/>
      <c r="J73" s="103"/>
      <c r="K73" s="7"/>
      <c r="L73" s="57"/>
      <c r="M73" s="108"/>
      <c r="N73" s="103"/>
      <c r="O73" s="7"/>
      <c r="P73" s="57"/>
      <c r="Q73" s="108"/>
      <c r="R73" s="103"/>
      <c r="S73" s="7"/>
      <c r="T73" s="57"/>
      <c r="U73" s="108"/>
      <c r="V73" s="1"/>
      <c r="W73" s="1"/>
      <c r="X73" s="1"/>
      <c r="Y73" s="57"/>
      <c r="Z73" s="74"/>
      <c r="AA73" s="62"/>
      <c r="AB73" s="60">
        <f t="shared" si="1"/>
        <v>0</v>
      </c>
    </row>
    <row r="74" spans="1:28" ht="15.75">
      <c r="A74" s="22" t="str">
        <f>Výsledky!B76</f>
        <v>P</v>
      </c>
      <c r="B74" s="23">
        <f>Výsledky!C76</f>
        <v>0</v>
      </c>
      <c r="C74" s="24">
        <f>Výsledky!D76</f>
        <v>0</v>
      </c>
      <c r="D74" s="6"/>
      <c r="E74" s="7"/>
      <c r="F74" s="103"/>
      <c r="G74" s="7"/>
      <c r="H74" s="57"/>
      <c r="I74" s="108"/>
      <c r="J74" s="103"/>
      <c r="K74" s="7"/>
      <c r="L74" s="57"/>
      <c r="M74" s="108"/>
      <c r="N74" s="103"/>
      <c r="O74" s="7"/>
      <c r="P74" s="57"/>
      <c r="Q74" s="108"/>
      <c r="R74" s="103"/>
      <c r="S74" s="7"/>
      <c r="T74" s="57"/>
      <c r="U74" s="108"/>
      <c r="V74" s="1"/>
      <c r="W74" s="1"/>
      <c r="X74" s="1"/>
      <c r="Y74" s="57"/>
      <c r="Z74" s="74"/>
      <c r="AA74" s="62"/>
      <c r="AB74" s="60">
        <f t="shared" si="1"/>
        <v>0</v>
      </c>
    </row>
    <row r="75" spans="1:28" ht="15.75">
      <c r="A75" s="22" t="str">
        <f>Výsledky!B77</f>
        <v>P</v>
      </c>
      <c r="B75" s="23">
        <f>Výsledky!C77</f>
        <v>0</v>
      </c>
      <c r="C75" s="24">
        <f>Výsledky!D77</f>
        <v>0</v>
      </c>
      <c r="D75" s="6"/>
      <c r="E75" s="7"/>
      <c r="F75" s="103"/>
      <c r="G75" s="7"/>
      <c r="H75" s="57"/>
      <c r="I75" s="108"/>
      <c r="J75" s="103"/>
      <c r="K75" s="7"/>
      <c r="L75" s="57"/>
      <c r="M75" s="108"/>
      <c r="N75" s="103"/>
      <c r="O75" s="7"/>
      <c r="P75" s="57"/>
      <c r="Q75" s="108"/>
      <c r="R75" s="103"/>
      <c r="S75" s="7"/>
      <c r="T75" s="57"/>
      <c r="U75" s="108"/>
      <c r="V75" s="1"/>
      <c r="W75" s="1"/>
      <c r="X75" s="1"/>
      <c r="Y75" s="57"/>
      <c r="Z75" s="74"/>
      <c r="AA75" s="62"/>
      <c r="AB75" s="60">
        <f t="shared" si="1"/>
        <v>0</v>
      </c>
    </row>
    <row r="76" spans="1:28" ht="15.75">
      <c r="A76" s="22" t="str">
        <f>Výsledky!B78</f>
        <v>P</v>
      </c>
      <c r="B76" s="23">
        <f>Výsledky!C78</f>
        <v>0</v>
      </c>
      <c r="C76" s="24">
        <f>Výsledky!D78</f>
        <v>0</v>
      </c>
      <c r="D76" s="6"/>
      <c r="E76" s="7"/>
      <c r="F76" s="103"/>
      <c r="G76" s="7"/>
      <c r="H76" s="57"/>
      <c r="I76" s="108"/>
      <c r="J76" s="103"/>
      <c r="K76" s="7"/>
      <c r="L76" s="57"/>
      <c r="M76" s="108"/>
      <c r="N76" s="103"/>
      <c r="O76" s="7"/>
      <c r="P76" s="57"/>
      <c r="Q76" s="108"/>
      <c r="R76" s="103"/>
      <c r="S76" s="7"/>
      <c r="T76" s="57"/>
      <c r="U76" s="108"/>
      <c r="V76" s="1"/>
      <c r="W76" s="1"/>
      <c r="X76" s="1"/>
      <c r="Y76" s="57"/>
      <c r="Z76" s="74"/>
      <c r="AA76" s="62"/>
      <c r="AB76" s="60">
        <f t="shared" si="1"/>
        <v>0</v>
      </c>
    </row>
    <row r="77" spans="1:28" ht="15.75">
      <c r="A77" s="22" t="str">
        <f>Výsledky!B79</f>
        <v>P</v>
      </c>
      <c r="B77" s="23">
        <f>Výsledky!C79</f>
        <v>0</v>
      </c>
      <c r="C77" s="24">
        <f>Výsledky!D79</f>
        <v>0</v>
      </c>
      <c r="D77" s="6"/>
      <c r="E77" s="7"/>
      <c r="F77" s="103"/>
      <c r="G77" s="7"/>
      <c r="H77" s="57"/>
      <c r="I77" s="108"/>
      <c r="J77" s="103"/>
      <c r="K77" s="7"/>
      <c r="L77" s="57"/>
      <c r="M77" s="108"/>
      <c r="N77" s="103"/>
      <c r="O77" s="7"/>
      <c r="P77" s="57"/>
      <c r="Q77" s="108"/>
      <c r="R77" s="103"/>
      <c r="S77" s="7"/>
      <c r="T77" s="57"/>
      <c r="U77" s="108"/>
      <c r="V77" s="1"/>
      <c r="W77" s="1"/>
      <c r="X77" s="1"/>
      <c r="Y77" s="57"/>
      <c r="Z77" s="74"/>
      <c r="AA77" s="62"/>
      <c r="AB77" s="60">
        <f t="shared" si="1"/>
        <v>0</v>
      </c>
    </row>
    <row r="78" spans="1:28" ht="15.75">
      <c r="A78" s="22" t="str">
        <f>Výsledky!B80</f>
        <v>P</v>
      </c>
      <c r="B78" s="23">
        <f>Výsledky!C80</f>
        <v>0</v>
      </c>
      <c r="C78" s="24">
        <f>Výsledky!D80</f>
        <v>0</v>
      </c>
      <c r="D78" s="6"/>
      <c r="E78" s="7"/>
      <c r="F78" s="103"/>
      <c r="G78" s="7"/>
      <c r="H78" s="57"/>
      <c r="I78" s="108"/>
      <c r="J78" s="103"/>
      <c r="K78" s="7"/>
      <c r="L78" s="57"/>
      <c r="M78" s="108"/>
      <c r="N78" s="103"/>
      <c r="O78" s="7"/>
      <c r="P78" s="57"/>
      <c r="Q78" s="108"/>
      <c r="R78" s="103"/>
      <c r="S78" s="7"/>
      <c r="T78" s="57"/>
      <c r="U78" s="108"/>
      <c r="V78" s="1"/>
      <c r="W78" s="1"/>
      <c r="X78" s="1"/>
      <c r="Y78" s="57"/>
      <c r="Z78" s="74"/>
      <c r="AA78" s="62"/>
      <c r="AB78" s="60">
        <f t="shared" si="1"/>
        <v>0</v>
      </c>
    </row>
    <row r="79" spans="1:28" ht="15.75">
      <c r="A79" s="22" t="str">
        <f>Výsledky!B81</f>
        <v>P</v>
      </c>
      <c r="B79" s="23">
        <f>Výsledky!C81</f>
        <v>0</v>
      </c>
      <c r="C79" s="24">
        <f>Výsledky!D81</f>
        <v>0</v>
      </c>
      <c r="D79" s="6"/>
      <c r="E79" s="7"/>
      <c r="F79" s="103"/>
      <c r="G79" s="7"/>
      <c r="H79" s="57"/>
      <c r="I79" s="108"/>
      <c r="J79" s="103"/>
      <c r="K79" s="7"/>
      <c r="L79" s="57"/>
      <c r="M79" s="108"/>
      <c r="N79" s="103"/>
      <c r="O79" s="7"/>
      <c r="P79" s="57"/>
      <c r="Q79" s="108"/>
      <c r="R79" s="103"/>
      <c r="S79" s="7"/>
      <c r="T79" s="57"/>
      <c r="U79" s="108"/>
      <c r="V79" s="1"/>
      <c r="W79" s="1"/>
      <c r="X79" s="1"/>
      <c r="Y79" s="57"/>
      <c r="Z79" s="74"/>
      <c r="AA79" s="62"/>
      <c r="AB79" s="60">
        <f t="shared" si="1"/>
        <v>0</v>
      </c>
    </row>
    <row r="80" spans="1:28" ht="15.75">
      <c r="A80" s="22" t="str">
        <f>Výsledky!B82</f>
        <v>P</v>
      </c>
      <c r="B80" s="23">
        <f>Výsledky!C82</f>
        <v>0</v>
      </c>
      <c r="C80" s="24">
        <f>Výsledky!D82</f>
        <v>0</v>
      </c>
      <c r="D80" s="6"/>
      <c r="E80" s="7"/>
      <c r="F80" s="103"/>
      <c r="G80" s="7"/>
      <c r="H80" s="57"/>
      <c r="I80" s="108"/>
      <c r="J80" s="103"/>
      <c r="K80" s="7"/>
      <c r="L80" s="57"/>
      <c r="M80" s="108"/>
      <c r="N80" s="103"/>
      <c r="O80" s="7"/>
      <c r="P80" s="57"/>
      <c r="Q80" s="108"/>
      <c r="R80" s="103"/>
      <c r="S80" s="7"/>
      <c r="T80" s="57"/>
      <c r="U80" s="108"/>
      <c r="V80" s="1"/>
      <c r="W80" s="1"/>
      <c r="X80" s="1"/>
      <c r="Y80" s="57"/>
      <c r="Z80" s="74"/>
      <c r="AA80" s="62"/>
      <c r="AB80" s="60">
        <f t="shared" si="1"/>
        <v>0</v>
      </c>
    </row>
    <row r="81" spans="1:28" ht="15.75">
      <c r="A81" s="22" t="str">
        <f>Výsledky!B83</f>
        <v>P</v>
      </c>
      <c r="B81" s="23">
        <f>Výsledky!C83</f>
        <v>0</v>
      </c>
      <c r="C81" s="24">
        <f>Výsledky!D83</f>
        <v>0</v>
      </c>
      <c r="D81" s="6"/>
      <c r="E81" s="7"/>
      <c r="F81" s="103"/>
      <c r="G81" s="7"/>
      <c r="H81" s="57"/>
      <c r="I81" s="108"/>
      <c r="J81" s="103"/>
      <c r="K81" s="7"/>
      <c r="L81" s="57"/>
      <c r="M81" s="108"/>
      <c r="N81" s="103"/>
      <c r="O81" s="7"/>
      <c r="P81" s="57"/>
      <c r="Q81" s="108"/>
      <c r="R81" s="103"/>
      <c r="S81" s="7"/>
      <c r="T81" s="57"/>
      <c r="U81" s="108"/>
      <c r="V81" s="1"/>
      <c r="W81" s="1"/>
      <c r="X81" s="1"/>
      <c r="Y81" s="57"/>
      <c r="Z81" s="74"/>
      <c r="AA81" s="62"/>
      <c r="AB81" s="60">
        <f t="shared" si="1"/>
        <v>0</v>
      </c>
    </row>
    <row r="82" spans="1:28" ht="15.75">
      <c r="A82" s="22" t="str">
        <f>Výsledky!B84</f>
        <v>P</v>
      </c>
      <c r="B82" s="23">
        <f>Výsledky!C84</f>
        <v>0</v>
      </c>
      <c r="C82" s="24">
        <f>Výsledky!D84</f>
        <v>0</v>
      </c>
      <c r="D82" s="6"/>
      <c r="E82" s="7"/>
      <c r="F82" s="103"/>
      <c r="G82" s="7"/>
      <c r="H82" s="57"/>
      <c r="I82" s="108"/>
      <c r="J82" s="103"/>
      <c r="K82" s="7"/>
      <c r="L82" s="57"/>
      <c r="M82" s="108"/>
      <c r="N82" s="103"/>
      <c r="O82" s="7"/>
      <c r="P82" s="57"/>
      <c r="Q82" s="108"/>
      <c r="R82" s="103"/>
      <c r="S82" s="7"/>
      <c r="T82" s="57"/>
      <c r="U82" s="108"/>
      <c r="V82" s="1"/>
      <c r="W82" s="1"/>
      <c r="X82" s="1"/>
      <c r="Y82" s="57"/>
      <c r="Z82" s="74"/>
      <c r="AA82" s="62"/>
      <c r="AB82" s="60">
        <f t="shared" si="1"/>
        <v>0</v>
      </c>
    </row>
    <row r="83" spans="1:28" ht="16.5" thickBot="1">
      <c r="A83" s="26" t="str">
        <f>Výsledky!B85</f>
        <v>P</v>
      </c>
      <c r="B83" s="27">
        <f>Výsledky!C85</f>
        <v>0</v>
      </c>
      <c r="C83" s="28">
        <f>Výsledky!D85</f>
        <v>0</v>
      </c>
      <c r="D83" s="9"/>
      <c r="E83" s="10"/>
      <c r="F83" s="105"/>
      <c r="G83" s="10"/>
      <c r="H83" s="59"/>
      <c r="I83" s="110"/>
      <c r="J83" s="105"/>
      <c r="K83" s="10"/>
      <c r="L83" s="59"/>
      <c r="M83" s="110"/>
      <c r="N83" s="105"/>
      <c r="O83" s="10"/>
      <c r="P83" s="59"/>
      <c r="Q83" s="110"/>
      <c r="R83" s="105"/>
      <c r="S83" s="10"/>
      <c r="T83" s="59"/>
      <c r="U83" s="110"/>
      <c r="V83" s="5"/>
      <c r="W83" s="5"/>
      <c r="X83" s="5"/>
      <c r="Y83" s="59"/>
      <c r="Z83" s="76"/>
      <c r="AA83" s="63"/>
      <c r="AB83" s="61">
        <f t="shared" si="1"/>
        <v>0</v>
      </c>
    </row>
  </sheetData>
  <sheetProtection/>
  <mergeCells count="1">
    <mergeCell ref="B1:AA1"/>
  </mergeCells>
  <conditionalFormatting sqref="A4:A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B1" sqref="B1:AA1"/>
    </sheetView>
  </sheetViews>
  <sheetFormatPr defaultColWidth="9.00390625" defaultRowHeight="12.75"/>
  <cols>
    <col min="1" max="1" width="4.25390625" style="11" customWidth="1"/>
    <col min="2" max="2" width="18.25390625" style="12" customWidth="1"/>
    <col min="3" max="3" width="14.875" style="12" customWidth="1"/>
    <col min="4" max="4" width="8.75390625" style="12" customWidth="1"/>
    <col min="5" max="20" width="3.75390625" style="12" customWidth="1"/>
    <col min="21" max="25" width="3.75390625" style="12" hidden="1" customWidth="1"/>
    <col min="26" max="26" width="6.625" style="12" customWidth="1"/>
    <col min="27" max="27" width="9.00390625" style="12" customWidth="1"/>
    <col min="28" max="28" width="11.625" style="12" customWidth="1"/>
    <col min="29" max="29" width="9.125" style="12" customWidth="1"/>
    <col min="30" max="30" width="11.375" style="12" bestFit="1" customWidth="1"/>
    <col min="31" max="16384" width="9.125" style="12" customWidth="1"/>
  </cols>
  <sheetData>
    <row r="1" spans="2:27" ht="15.75">
      <c r="B1" s="163" t="s">
        <v>22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2:28" ht="13.5" thickBot="1">
      <c r="B2" s="12" t="s">
        <v>266</v>
      </c>
      <c r="AB2" s="12">
        <f>(COUNTIF(AB4:AB65,"=0"))</f>
        <v>1</v>
      </c>
    </row>
    <row r="3" spans="2:28" ht="16.5" thickBot="1">
      <c r="B3" s="13"/>
      <c r="C3" s="13"/>
      <c r="D3" s="84" t="s">
        <v>41</v>
      </c>
      <c r="E3" s="14">
        <v>1</v>
      </c>
      <c r="F3" s="101">
        <v>2</v>
      </c>
      <c r="G3" s="14">
        <v>3</v>
      </c>
      <c r="H3" s="56">
        <v>4</v>
      </c>
      <c r="I3" s="106">
        <v>5</v>
      </c>
      <c r="J3" s="101">
        <v>6</v>
      </c>
      <c r="K3" s="14">
        <v>7</v>
      </c>
      <c r="L3" s="56">
        <v>8</v>
      </c>
      <c r="M3" s="106">
        <v>9</v>
      </c>
      <c r="N3" s="101">
        <v>10</v>
      </c>
      <c r="O3" s="14">
        <v>11</v>
      </c>
      <c r="P3" s="56">
        <v>12</v>
      </c>
      <c r="Q3" s="106">
        <v>13</v>
      </c>
      <c r="R3" s="15">
        <v>14</v>
      </c>
      <c r="S3" s="15">
        <v>15</v>
      </c>
      <c r="T3" s="15">
        <v>16</v>
      </c>
      <c r="U3" s="15">
        <v>17</v>
      </c>
      <c r="V3" s="15">
        <v>18</v>
      </c>
      <c r="W3" s="15">
        <v>19</v>
      </c>
      <c r="X3" s="15">
        <v>20</v>
      </c>
      <c r="Y3" s="56">
        <v>21</v>
      </c>
      <c r="Z3" s="85" t="s">
        <v>47</v>
      </c>
      <c r="AA3" s="16" t="s">
        <v>8</v>
      </c>
      <c r="AB3" s="16" t="s">
        <v>20</v>
      </c>
    </row>
    <row r="4" spans="1:28" ht="15.75">
      <c r="A4" s="18" t="str">
        <f>Výsledky!B6</f>
        <v>P</v>
      </c>
      <c r="B4" s="19" t="str">
        <f>Výsledky!C6</f>
        <v>Adámek</v>
      </c>
      <c r="C4" s="20" t="str">
        <f>Výsledky!D6</f>
        <v>Václav</v>
      </c>
      <c r="D4" s="92">
        <v>70</v>
      </c>
      <c r="E4" s="93">
        <v>5</v>
      </c>
      <c r="F4" s="102">
        <v>5</v>
      </c>
      <c r="G4" s="93">
        <v>5</v>
      </c>
      <c r="H4" s="95">
        <v>5</v>
      </c>
      <c r="I4" s="107">
        <v>5</v>
      </c>
      <c r="J4" s="102">
        <v>5</v>
      </c>
      <c r="K4" s="93">
        <v>10</v>
      </c>
      <c r="L4" s="95">
        <v>9</v>
      </c>
      <c r="M4" s="107">
        <v>10</v>
      </c>
      <c r="N4" s="102">
        <v>10</v>
      </c>
      <c r="O4" s="93">
        <v>5</v>
      </c>
      <c r="P4" s="95">
        <v>3</v>
      </c>
      <c r="Q4" s="107">
        <v>5</v>
      </c>
      <c r="R4" s="94">
        <v>5</v>
      </c>
      <c r="S4" s="94">
        <v>5</v>
      </c>
      <c r="T4" s="94">
        <v>5</v>
      </c>
      <c r="U4" s="94"/>
      <c r="V4" s="94"/>
      <c r="W4" s="94"/>
      <c r="X4" s="94"/>
      <c r="Y4" s="95"/>
      <c r="Z4" s="96"/>
      <c r="AA4" s="97">
        <v>38.67</v>
      </c>
      <c r="AB4" s="21">
        <f aca="true" t="shared" si="0" ref="AB4:AB21">IF(AA4=0,0,(SUM(D4:Z4)-AA4))</f>
        <v>128.32999999999998</v>
      </c>
    </row>
    <row r="5" spans="1:28" ht="15.75">
      <c r="A5" s="22" t="str">
        <f>Výsledky!B7</f>
        <v>P</v>
      </c>
      <c r="B5" s="23" t="str">
        <f>Výsledky!C7</f>
        <v>Adensam</v>
      </c>
      <c r="C5" s="24" t="str">
        <f>Výsledky!D7</f>
        <v>Martin</v>
      </c>
      <c r="D5" s="6">
        <v>70</v>
      </c>
      <c r="E5" s="7">
        <v>5</v>
      </c>
      <c r="F5" s="103">
        <v>5</v>
      </c>
      <c r="G5" s="7">
        <v>5</v>
      </c>
      <c r="H5" s="57">
        <v>5</v>
      </c>
      <c r="I5" s="108">
        <v>5</v>
      </c>
      <c r="J5" s="103">
        <v>5</v>
      </c>
      <c r="K5" s="7">
        <v>10</v>
      </c>
      <c r="L5" s="57">
        <v>10</v>
      </c>
      <c r="M5" s="108">
        <v>10</v>
      </c>
      <c r="N5" s="103">
        <v>9</v>
      </c>
      <c r="O5" s="7">
        <v>5</v>
      </c>
      <c r="P5" s="57">
        <v>3</v>
      </c>
      <c r="Q5" s="108">
        <v>5</v>
      </c>
      <c r="R5" s="1">
        <v>5</v>
      </c>
      <c r="S5" s="1">
        <v>5</v>
      </c>
      <c r="T5" s="1">
        <v>3</v>
      </c>
      <c r="U5" s="1"/>
      <c r="V5" s="1"/>
      <c r="W5" s="1"/>
      <c r="X5" s="1"/>
      <c r="Y5" s="57"/>
      <c r="Z5" s="74"/>
      <c r="AA5" s="2">
        <v>37.93</v>
      </c>
      <c r="AB5" s="25">
        <f t="shared" si="0"/>
        <v>127.07</v>
      </c>
    </row>
    <row r="6" spans="1:28" ht="15.75">
      <c r="A6" s="22" t="str">
        <f>Výsledky!B8</f>
        <v>P</v>
      </c>
      <c r="B6" s="23" t="str">
        <f>Výsledky!C8</f>
        <v>Alexa</v>
      </c>
      <c r="C6" s="24" t="str">
        <f>Výsledky!D8</f>
        <v>Vladislav</v>
      </c>
      <c r="D6" s="6">
        <v>70</v>
      </c>
      <c r="E6" s="7">
        <v>5</v>
      </c>
      <c r="F6" s="103">
        <v>5</v>
      </c>
      <c r="G6" s="7">
        <v>5</v>
      </c>
      <c r="H6" s="57">
        <v>5</v>
      </c>
      <c r="I6" s="108">
        <v>5</v>
      </c>
      <c r="J6" s="103">
        <v>5</v>
      </c>
      <c r="K6" s="7">
        <v>10</v>
      </c>
      <c r="L6" s="57">
        <v>10</v>
      </c>
      <c r="M6" s="108">
        <v>10</v>
      </c>
      <c r="N6" s="103">
        <v>10</v>
      </c>
      <c r="O6" s="7">
        <v>5</v>
      </c>
      <c r="P6" s="57">
        <v>5</v>
      </c>
      <c r="Q6" s="108">
        <v>5</v>
      </c>
      <c r="R6" s="1">
        <v>5</v>
      </c>
      <c r="S6" s="1">
        <v>5</v>
      </c>
      <c r="T6" s="1">
        <v>3</v>
      </c>
      <c r="U6" s="1"/>
      <c r="V6" s="1"/>
      <c r="W6" s="1"/>
      <c r="X6" s="1"/>
      <c r="Y6" s="57"/>
      <c r="Z6" s="74"/>
      <c r="AA6" s="2">
        <v>26.25</v>
      </c>
      <c r="AB6" s="25">
        <f t="shared" si="0"/>
        <v>141.75</v>
      </c>
    </row>
    <row r="7" spans="1:28" ht="15.75">
      <c r="A7" s="22" t="str">
        <f>Výsledky!B9</f>
        <v>P</v>
      </c>
      <c r="B7" s="23" t="str">
        <f>Výsledky!C9</f>
        <v>Alexová</v>
      </c>
      <c r="C7" s="24" t="str">
        <f>Výsledky!D9</f>
        <v>Hana</v>
      </c>
      <c r="D7" s="6">
        <v>60</v>
      </c>
      <c r="E7" s="7">
        <v>5</v>
      </c>
      <c r="F7" s="103">
        <v>0</v>
      </c>
      <c r="G7" s="7">
        <v>5</v>
      </c>
      <c r="H7" s="57">
        <v>5</v>
      </c>
      <c r="I7" s="108">
        <v>5</v>
      </c>
      <c r="J7" s="103">
        <v>5</v>
      </c>
      <c r="K7" s="7">
        <v>10</v>
      </c>
      <c r="L7" s="57">
        <v>9</v>
      </c>
      <c r="M7" s="108">
        <v>10</v>
      </c>
      <c r="N7" s="103">
        <v>9</v>
      </c>
      <c r="O7" s="7">
        <v>5</v>
      </c>
      <c r="P7" s="57">
        <v>5</v>
      </c>
      <c r="Q7" s="108">
        <v>5</v>
      </c>
      <c r="R7" s="1">
        <v>5</v>
      </c>
      <c r="S7" s="1">
        <v>5</v>
      </c>
      <c r="T7" s="1">
        <v>3</v>
      </c>
      <c r="U7" s="1"/>
      <c r="V7" s="1"/>
      <c r="W7" s="1"/>
      <c r="X7" s="1"/>
      <c r="Y7" s="57"/>
      <c r="Z7" s="74"/>
      <c r="AA7" s="2">
        <v>33.49</v>
      </c>
      <c r="AB7" s="25">
        <f t="shared" si="0"/>
        <v>117.50999999999999</v>
      </c>
    </row>
    <row r="8" spans="1:28" ht="15.75">
      <c r="A8" s="22" t="str">
        <f>Výsledky!B10</f>
        <v>P</v>
      </c>
      <c r="B8" s="23" t="str">
        <f>Výsledky!C10</f>
        <v>Baránek</v>
      </c>
      <c r="C8" s="24" t="str">
        <f>Výsledky!D10</f>
        <v>Pavel</v>
      </c>
      <c r="D8" s="6">
        <v>70</v>
      </c>
      <c r="E8" s="7">
        <v>5</v>
      </c>
      <c r="F8" s="103">
        <v>5</v>
      </c>
      <c r="G8" s="7">
        <v>5</v>
      </c>
      <c r="H8" s="57">
        <v>5</v>
      </c>
      <c r="I8" s="108">
        <v>5</v>
      </c>
      <c r="J8" s="103">
        <v>0</v>
      </c>
      <c r="K8" s="7">
        <v>10</v>
      </c>
      <c r="L8" s="57">
        <v>10</v>
      </c>
      <c r="M8" s="108">
        <v>10</v>
      </c>
      <c r="N8" s="103">
        <v>10</v>
      </c>
      <c r="O8" s="7">
        <v>5</v>
      </c>
      <c r="P8" s="57">
        <v>5</v>
      </c>
      <c r="Q8" s="108">
        <v>5</v>
      </c>
      <c r="R8" s="1">
        <v>5</v>
      </c>
      <c r="S8" s="1">
        <v>5</v>
      </c>
      <c r="T8" s="1">
        <v>5</v>
      </c>
      <c r="U8" s="1"/>
      <c r="V8" s="1"/>
      <c r="W8" s="1"/>
      <c r="X8" s="1"/>
      <c r="Y8" s="57"/>
      <c r="Z8" s="74"/>
      <c r="AA8" s="2">
        <v>64.07</v>
      </c>
      <c r="AB8" s="25">
        <f t="shared" si="0"/>
        <v>100.93</v>
      </c>
    </row>
    <row r="9" spans="1:28" ht="15.75">
      <c r="A9" s="22" t="str">
        <f>Výsledky!B11</f>
        <v>P</v>
      </c>
      <c r="B9" s="23" t="str">
        <f>Výsledky!C11</f>
        <v>Beigl</v>
      </c>
      <c r="C9" s="24" t="str">
        <f>Výsledky!D11</f>
        <v>Tomáš</v>
      </c>
      <c r="D9" s="6">
        <v>70</v>
      </c>
      <c r="E9" s="7">
        <v>5</v>
      </c>
      <c r="F9" s="103">
        <v>5</v>
      </c>
      <c r="G9" s="7">
        <v>5</v>
      </c>
      <c r="H9" s="57">
        <v>5</v>
      </c>
      <c r="I9" s="108">
        <v>5</v>
      </c>
      <c r="J9" s="103">
        <v>5</v>
      </c>
      <c r="K9" s="7">
        <v>10</v>
      </c>
      <c r="L9" s="57">
        <v>10</v>
      </c>
      <c r="M9" s="108">
        <v>10</v>
      </c>
      <c r="N9" s="103">
        <v>10</v>
      </c>
      <c r="O9" s="7">
        <v>5</v>
      </c>
      <c r="P9" s="57">
        <v>5</v>
      </c>
      <c r="Q9" s="108">
        <v>5</v>
      </c>
      <c r="R9" s="1">
        <v>5</v>
      </c>
      <c r="S9" s="1">
        <v>5</v>
      </c>
      <c r="T9" s="1">
        <v>3</v>
      </c>
      <c r="U9" s="1"/>
      <c r="V9" s="1"/>
      <c r="W9" s="1"/>
      <c r="X9" s="1"/>
      <c r="Y9" s="57"/>
      <c r="Z9" s="74"/>
      <c r="AA9" s="2">
        <v>26.16</v>
      </c>
      <c r="AB9" s="25">
        <f t="shared" si="0"/>
        <v>141.84</v>
      </c>
    </row>
    <row r="10" spans="1:28" ht="15.75">
      <c r="A10" s="22" t="str">
        <f>Výsledky!B12</f>
        <v>P</v>
      </c>
      <c r="B10" s="23" t="str">
        <f>Výsledky!C12</f>
        <v>Bína</v>
      </c>
      <c r="C10" s="24" t="str">
        <f>Výsledky!D12</f>
        <v>Jiří</v>
      </c>
      <c r="D10" s="6">
        <v>70</v>
      </c>
      <c r="E10" s="7">
        <v>5</v>
      </c>
      <c r="F10" s="103">
        <v>5</v>
      </c>
      <c r="G10" s="7">
        <v>5</v>
      </c>
      <c r="H10" s="57">
        <v>5</v>
      </c>
      <c r="I10" s="108">
        <v>5</v>
      </c>
      <c r="J10" s="103">
        <v>5</v>
      </c>
      <c r="K10" s="7">
        <v>10</v>
      </c>
      <c r="L10" s="57">
        <v>8</v>
      </c>
      <c r="M10" s="108">
        <v>9</v>
      </c>
      <c r="N10" s="103">
        <v>9</v>
      </c>
      <c r="O10" s="7">
        <v>5</v>
      </c>
      <c r="P10" s="57">
        <v>5</v>
      </c>
      <c r="Q10" s="108">
        <v>5</v>
      </c>
      <c r="R10" s="1">
        <v>5</v>
      </c>
      <c r="S10" s="1">
        <v>0</v>
      </c>
      <c r="T10" s="1">
        <v>0</v>
      </c>
      <c r="U10" s="1"/>
      <c r="V10" s="1"/>
      <c r="W10" s="1"/>
      <c r="X10" s="1"/>
      <c r="Y10" s="57"/>
      <c r="Z10" s="74"/>
      <c r="AA10" s="2">
        <v>23.7</v>
      </c>
      <c r="AB10" s="25">
        <f t="shared" si="0"/>
        <v>132.3</v>
      </c>
    </row>
    <row r="11" spans="1:28" ht="15.75">
      <c r="A11" s="22" t="str">
        <f>Výsledky!B13</f>
        <v>P</v>
      </c>
      <c r="B11" s="23" t="str">
        <f>Výsledky!C13</f>
        <v>Brejžek</v>
      </c>
      <c r="C11" s="24" t="str">
        <f>Výsledky!D13</f>
        <v>Vojtěch</v>
      </c>
      <c r="D11" s="6">
        <v>60</v>
      </c>
      <c r="E11" s="7">
        <v>5</v>
      </c>
      <c r="F11" s="103">
        <v>5</v>
      </c>
      <c r="G11" s="7">
        <v>5</v>
      </c>
      <c r="H11" s="57">
        <v>5</v>
      </c>
      <c r="I11" s="108">
        <v>5</v>
      </c>
      <c r="J11" s="103">
        <v>5</v>
      </c>
      <c r="K11" s="7">
        <v>10</v>
      </c>
      <c r="L11" s="57">
        <v>10</v>
      </c>
      <c r="M11" s="108">
        <v>10</v>
      </c>
      <c r="N11" s="103">
        <v>8</v>
      </c>
      <c r="O11" s="7">
        <v>5</v>
      </c>
      <c r="P11" s="57">
        <v>3</v>
      </c>
      <c r="Q11" s="108">
        <v>5</v>
      </c>
      <c r="R11" s="1">
        <v>3</v>
      </c>
      <c r="S11" s="1">
        <v>5</v>
      </c>
      <c r="T11" s="1">
        <v>5</v>
      </c>
      <c r="U11" s="1"/>
      <c r="V11" s="1"/>
      <c r="W11" s="1"/>
      <c r="X11" s="1"/>
      <c r="Y11" s="57"/>
      <c r="Z11" s="74"/>
      <c r="AA11" s="2">
        <v>30.55</v>
      </c>
      <c r="AB11" s="25">
        <f t="shared" si="0"/>
        <v>123.45</v>
      </c>
    </row>
    <row r="12" spans="1:28" ht="15.75">
      <c r="A12" s="22" t="str">
        <f>Výsledky!B14</f>
        <v>P</v>
      </c>
      <c r="B12" s="23" t="str">
        <f>Výsledky!C14</f>
        <v>Březina</v>
      </c>
      <c r="C12" s="24" t="str">
        <f>Výsledky!D14</f>
        <v>Jakub</v>
      </c>
      <c r="D12" s="6">
        <v>70</v>
      </c>
      <c r="E12" s="7">
        <v>5</v>
      </c>
      <c r="F12" s="103">
        <v>5</v>
      </c>
      <c r="G12" s="7">
        <v>5</v>
      </c>
      <c r="H12" s="57">
        <v>5</v>
      </c>
      <c r="I12" s="108">
        <v>5</v>
      </c>
      <c r="J12" s="103">
        <v>5</v>
      </c>
      <c r="K12" s="7">
        <v>10</v>
      </c>
      <c r="L12" s="57">
        <v>10</v>
      </c>
      <c r="M12" s="108">
        <v>9</v>
      </c>
      <c r="N12" s="103">
        <v>7</v>
      </c>
      <c r="O12" s="7">
        <v>5</v>
      </c>
      <c r="P12" s="57">
        <v>5</v>
      </c>
      <c r="Q12" s="108">
        <v>5</v>
      </c>
      <c r="R12" s="1">
        <v>5</v>
      </c>
      <c r="S12" s="1">
        <v>5</v>
      </c>
      <c r="T12" s="1">
        <v>3</v>
      </c>
      <c r="U12" s="1"/>
      <c r="V12" s="1"/>
      <c r="W12" s="1"/>
      <c r="X12" s="1"/>
      <c r="Y12" s="57"/>
      <c r="Z12" s="74"/>
      <c r="AA12" s="2">
        <v>30.74</v>
      </c>
      <c r="AB12" s="25">
        <f t="shared" si="0"/>
        <v>133.26</v>
      </c>
    </row>
    <row r="13" spans="1:28" ht="15.75">
      <c r="A13" s="22" t="str">
        <f>Výsledky!B15</f>
        <v>P</v>
      </c>
      <c r="B13" s="23" t="str">
        <f>Výsledky!C15</f>
        <v>Čekal</v>
      </c>
      <c r="C13" s="24" t="str">
        <f>Výsledky!D15</f>
        <v>Josef</v>
      </c>
      <c r="D13" s="6">
        <v>70</v>
      </c>
      <c r="E13" s="7">
        <v>5</v>
      </c>
      <c r="F13" s="103">
        <v>5</v>
      </c>
      <c r="G13" s="7">
        <v>5</v>
      </c>
      <c r="H13" s="57">
        <v>5</v>
      </c>
      <c r="I13" s="108">
        <v>5</v>
      </c>
      <c r="J13" s="103">
        <v>5</v>
      </c>
      <c r="K13" s="7">
        <v>10</v>
      </c>
      <c r="L13" s="57">
        <v>9</v>
      </c>
      <c r="M13" s="108">
        <v>10</v>
      </c>
      <c r="N13" s="103">
        <v>10</v>
      </c>
      <c r="O13" s="7">
        <v>5</v>
      </c>
      <c r="P13" s="57">
        <v>5</v>
      </c>
      <c r="Q13" s="108">
        <v>5</v>
      </c>
      <c r="R13" s="1">
        <v>5</v>
      </c>
      <c r="S13" s="1">
        <v>5</v>
      </c>
      <c r="T13" s="1">
        <v>5</v>
      </c>
      <c r="U13" s="1"/>
      <c r="V13" s="1"/>
      <c r="W13" s="1"/>
      <c r="X13" s="1"/>
      <c r="Y13" s="57"/>
      <c r="Z13" s="74"/>
      <c r="AA13" s="2">
        <v>49.46</v>
      </c>
      <c r="AB13" s="25">
        <f t="shared" si="0"/>
        <v>119.53999999999999</v>
      </c>
    </row>
    <row r="14" spans="1:28" ht="15.75">
      <c r="A14" s="22" t="str">
        <f>Výsledky!B16</f>
        <v>P</v>
      </c>
      <c r="B14" s="23" t="str">
        <f>Výsledky!C16</f>
        <v>Červenka</v>
      </c>
      <c r="C14" s="24" t="str">
        <f>Výsledky!D16</f>
        <v>Pavel</v>
      </c>
      <c r="D14" s="6">
        <v>70</v>
      </c>
      <c r="E14" s="7">
        <v>5</v>
      </c>
      <c r="F14" s="103">
        <v>5</v>
      </c>
      <c r="G14" s="7">
        <v>5</v>
      </c>
      <c r="H14" s="57">
        <v>5</v>
      </c>
      <c r="I14" s="108">
        <v>5</v>
      </c>
      <c r="J14" s="103">
        <v>5</v>
      </c>
      <c r="K14" s="7">
        <v>10</v>
      </c>
      <c r="L14" s="57">
        <v>10</v>
      </c>
      <c r="M14" s="108">
        <v>10</v>
      </c>
      <c r="N14" s="103">
        <v>10</v>
      </c>
      <c r="O14" s="7">
        <v>5</v>
      </c>
      <c r="P14" s="57">
        <v>5</v>
      </c>
      <c r="Q14" s="108">
        <v>5</v>
      </c>
      <c r="R14" s="1">
        <v>5</v>
      </c>
      <c r="S14" s="1">
        <v>5</v>
      </c>
      <c r="T14" s="1">
        <v>5</v>
      </c>
      <c r="U14" s="1"/>
      <c r="V14" s="1"/>
      <c r="W14" s="1"/>
      <c r="X14" s="1"/>
      <c r="Y14" s="57"/>
      <c r="Z14" s="74"/>
      <c r="AA14" s="2">
        <v>25.61</v>
      </c>
      <c r="AB14" s="25">
        <f t="shared" si="0"/>
        <v>144.39</v>
      </c>
    </row>
    <row r="15" spans="1:28" ht="15.75">
      <c r="A15" s="22" t="str">
        <f>Výsledky!B17</f>
        <v>P</v>
      </c>
      <c r="B15" s="23" t="str">
        <f>Výsledky!C17</f>
        <v>Doležel</v>
      </c>
      <c r="C15" s="24" t="str">
        <f>Výsledky!D17</f>
        <v>Josef</v>
      </c>
      <c r="D15" s="6">
        <v>70</v>
      </c>
      <c r="E15" s="8">
        <v>0</v>
      </c>
      <c r="F15" s="104">
        <v>0</v>
      </c>
      <c r="G15" s="8">
        <v>0</v>
      </c>
      <c r="H15" s="58">
        <v>0</v>
      </c>
      <c r="I15" s="109">
        <v>0</v>
      </c>
      <c r="J15" s="104">
        <v>0</v>
      </c>
      <c r="K15" s="8">
        <v>10</v>
      </c>
      <c r="L15" s="58">
        <v>9</v>
      </c>
      <c r="M15" s="109">
        <v>10</v>
      </c>
      <c r="N15" s="104">
        <v>9</v>
      </c>
      <c r="O15" s="8">
        <v>5</v>
      </c>
      <c r="P15" s="58">
        <v>5</v>
      </c>
      <c r="Q15" s="109">
        <v>5</v>
      </c>
      <c r="R15" s="3">
        <v>3</v>
      </c>
      <c r="S15" s="3">
        <v>3</v>
      </c>
      <c r="T15" s="3">
        <v>3</v>
      </c>
      <c r="U15" s="3"/>
      <c r="V15" s="3"/>
      <c r="W15" s="3"/>
      <c r="X15" s="3"/>
      <c r="Y15" s="58"/>
      <c r="Z15" s="75"/>
      <c r="AA15" s="2">
        <v>23.74</v>
      </c>
      <c r="AB15" s="25">
        <f t="shared" si="0"/>
        <v>108.26</v>
      </c>
    </row>
    <row r="16" spans="1:28" ht="15.75">
      <c r="A16" s="22" t="str">
        <f>Výsledky!B18</f>
        <v>P</v>
      </c>
      <c r="B16" s="23" t="str">
        <f>Výsledky!C18</f>
        <v>Dvořák</v>
      </c>
      <c r="C16" s="24" t="str">
        <f>Výsledky!D18</f>
        <v>Vladislav</v>
      </c>
      <c r="D16" s="6">
        <v>70</v>
      </c>
      <c r="E16" s="7">
        <v>5</v>
      </c>
      <c r="F16" s="103">
        <v>5</v>
      </c>
      <c r="G16" s="7">
        <v>5</v>
      </c>
      <c r="H16" s="57">
        <v>5</v>
      </c>
      <c r="I16" s="108">
        <v>5</v>
      </c>
      <c r="J16" s="103">
        <v>5</v>
      </c>
      <c r="K16" s="7">
        <v>10</v>
      </c>
      <c r="L16" s="57">
        <v>9</v>
      </c>
      <c r="M16" s="108">
        <v>10</v>
      </c>
      <c r="N16" s="103">
        <v>10</v>
      </c>
      <c r="O16" s="7">
        <v>5</v>
      </c>
      <c r="P16" s="57">
        <v>5</v>
      </c>
      <c r="Q16" s="108">
        <v>5</v>
      </c>
      <c r="R16" s="1">
        <v>3</v>
      </c>
      <c r="S16" s="1">
        <v>5</v>
      </c>
      <c r="T16" s="1">
        <v>5</v>
      </c>
      <c r="U16" s="1"/>
      <c r="V16" s="1"/>
      <c r="W16" s="1"/>
      <c r="X16" s="1"/>
      <c r="Y16" s="57"/>
      <c r="Z16" s="74"/>
      <c r="AA16" s="2">
        <v>24.94</v>
      </c>
      <c r="AB16" s="25">
        <f t="shared" si="0"/>
        <v>142.06</v>
      </c>
    </row>
    <row r="17" spans="1:28" ht="15.75">
      <c r="A17" s="22" t="str">
        <f>Výsledky!B19</f>
        <v>P</v>
      </c>
      <c r="B17" s="23" t="str">
        <f>Výsledky!C19</f>
        <v>Dvořák </v>
      </c>
      <c r="C17" s="24" t="str">
        <f>Výsledky!D19</f>
        <v>Míloslav</v>
      </c>
      <c r="D17" s="6">
        <v>70</v>
      </c>
      <c r="E17" s="7">
        <v>5</v>
      </c>
      <c r="F17" s="103">
        <v>5</v>
      </c>
      <c r="G17" s="7">
        <v>5</v>
      </c>
      <c r="H17" s="57">
        <v>5</v>
      </c>
      <c r="I17" s="108">
        <v>5</v>
      </c>
      <c r="J17" s="103">
        <v>5</v>
      </c>
      <c r="K17" s="7">
        <v>10</v>
      </c>
      <c r="L17" s="57">
        <v>10</v>
      </c>
      <c r="M17" s="108">
        <v>10</v>
      </c>
      <c r="N17" s="103">
        <v>9</v>
      </c>
      <c r="O17" s="7">
        <v>5</v>
      </c>
      <c r="P17" s="57">
        <v>5</v>
      </c>
      <c r="Q17" s="108">
        <v>5</v>
      </c>
      <c r="R17" s="1">
        <v>5</v>
      </c>
      <c r="S17" s="1">
        <v>5</v>
      </c>
      <c r="T17" s="1">
        <v>3</v>
      </c>
      <c r="U17" s="1"/>
      <c r="V17" s="1"/>
      <c r="W17" s="1"/>
      <c r="X17" s="1"/>
      <c r="Y17" s="57"/>
      <c r="Z17" s="74"/>
      <c r="AA17" s="2">
        <v>38.72</v>
      </c>
      <c r="AB17" s="25">
        <f t="shared" si="0"/>
        <v>128.28</v>
      </c>
    </row>
    <row r="18" spans="1:28" ht="15.75">
      <c r="A18" s="22" t="str">
        <f>Výsledky!B20</f>
        <v>P</v>
      </c>
      <c r="B18" s="23" t="str">
        <f>Výsledky!C20</f>
        <v>Fiala</v>
      </c>
      <c r="C18" s="24" t="str">
        <f>Výsledky!D20</f>
        <v>Miroslav</v>
      </c>
      <c r="D18" s="6">
        <v>70</v>
      </c>
      <c r="E18" s="7">
        <v>5</v>
      </c>
      <c r="F18" s="103">
        <v>5</v>
      </c>
      <c r="G18" s="7">
        <v>5</v>
      </c>
      <c r="H18" s="57">
        <v>5</v>
      </c>
      <c r="I18" s="108">
        <v>5</v>
      </c>
      <c r="J18" s="103">
        <v>5</v>
      </c>
      <c r="K18" s="7">
        <v>10</v>
      </c>
      <c r="L18" s="57">
        <v>10</v>
      </c>
      <c r="M18" s="108">
        <v>10</v>
      </c>
      <c r="N18" s="103">
        <v>9</v>
      </c>
      <c r="O18" s="7">
        <v>5</v>
      </c>
      <c r="P18" s="57">
        <v>3</v>
      </c>
      <c r="Q18" s="108">
        <v>5</v>
      </c>
      <c r="R18" s="1">
        <v>3</v>
      </c>
      <c r="S18" s="1">
        <v>5</v>
      </c>
      <c r="T18" s="1">
        <v>5</v>
      </c>
      <c r="U18" s="1"/>
      <c r="V18" s="1"/>
      <c r="W18" s="1"/>
      <c r="X18" s="1"/>
      <c r="Y18" s="57"/>
      <c r="Z18" s="74"/>
      <c r="AA18" s="2">
        <v>34.03</v>
      </c>
      <c r="AB18" s="25">
        <f t="shared" si="0"/>
        <v>130.97</v>
      </c>
    </row>
    <row r="19" spans="1:28" ht="15.75">
      <c r="A19" s="22" t="str">
        <f>Výsledky!B21</f>
        <v>P</v>
      </c>
      <c r="B19" s="23" t="str">
        <f>Výsledky!C21</f>
        <v>Fuksa</v>
      </c>
      <c r="C19" s="24" t="str">
        <f>Výsledky!D21</f>
        <v>Viktor</v>
      </c>
      <c r="D19" s="6">
        <v>70</v>
      </c>
      <c r="E19" s="7">
        <v>5</v>
      </c>
      <c r="F19" s="103">
        <v>5</v>
      </c>
      <c r="G19" s="7">
        <v>5</v>
      </c>
      <c r="H19" s="57">
        <v>5</v>
      </c>
      <c r="I19" s="108">
        <v>5</v>
      </c>
      <c r="J19" s="103">
        <v>5</v>
      </c>
      <c r="K19" s="7">
        <v>10</v>
      </c>
      <c r="L19" s="57">
        <v>10</v>
      </c>
      <c r="M19" s="108">
        <v>9</v>
      </c>
      <c r="N19" s="103">
        <v>8</v>
      </c>
      <c r="O19" s="7">
        <v>5</v>
      </c>
      <c r="P19" s="57">
        <v>5</v>
      </c>
      <c r="Q19" s="108">
        <v>5</v>
      </c>
      <c r="R19" s="1">
        <v>5</v>
      </c>
      <c r="S19" s="1">
        <v>5</v>
      </c>
      <c r="T19" s="1">
        <v>3</v>
      </c>
      <c r="U19" s="1"/>
      <c r="V19" s="1"/>
      <c r="W19" s="1"/>
      <c r="X19" s="1"/>
      <c r="Y19" s="57"/>
      <c r="Z19" s="74"/>
      <c r="AA19" s="2">
        <v>34.71</v>
      </c>
      <c r="AB19" s="25">
        <f t="shared" si="0"/>
        <v>130.29</v>
      </c>
    </row>
    <row r="20" spans="1:28" ht="15.75">
      <c r="A20" s="22" t="str">
        <f>Výsledky!B22</f>
        <v>P</v>
      </c>
      <c r="B20" s="23" t="str">
        <f>Výsledky!C22</f>
        <v>Herceg</v>
      </c>
      <c r="C20" s="24" t="str">
        <f>Výsledky!D22</f>
        <v>Bohumil</v>
      </c>
      <c r="D20" s="6">
        <v>70</v>
      </c>
      <c r="E20" s="7">
        <v>5</v>
      </c>
      <c r="F20" s="103">
        <v>5</v>
      </c>
      <c r="G20" s="7">
        <v>5</v>
      </c>
      <c r="H20" s="57">
        <v>5</v>
      </c>
      <c r="I20" s="108">
        <v>5</v>
      </c>
      <c r="J20" s="103">
        <v>5</v>
      </c>
      <c r="K20" s="7">
        <v>10</v>
      </c>
      <c r="L20" s="57">
        <v>9</v>
      </c>
      <c r="M20" s="108">
        <v>10</v>
      </c>
      <c r="N20" s="103">
        <v>10</v>
      </c>
      <c r="O20" s="7">
        <v>5</v>
      </c>
      <c r="P20" s="57">
        <v>5</v>
      </c>
      <c r="Q20" s="108">
        <v>5</v>
      </c>
      <c r="R20" s="1">
        <v>5</v>
      </c>
      <c r="S20" s="1">
        <v>5</v>
      </c>
      <c r="T20" s="1">
        <v>2</v>
      </c>
      <c r="U20" s="1"/>
      <c r="V20" s="1"/>
      <c r="W20" s="1"/>
      <c r="X20" s="1"/>
      <c r="Y20" s="57"/>
      <c r="Z20" s="74"/>
      <c r="AA20" s="2">
        <v>52.14</v>
      </c>
      <c r="AB20" s="25">
        <f t="shared" si="0"/>
        <v>113.86</v>
      </c>
    </row>
    <row r="21" spans="1:28" ht="15.75">
      <c r="A21" s="22" t="str">
        <f>Výsledky!B23</f>
        <v>P</v>
      </c>
      <c r="B21" s="23" t="str">
        <f>Výsledky!C23</f>
        <v>Jelínek</v>
      </c>
      <c r="C21" s="24" t="str">
        <f>Výsledky!D23</f>
        <v>Antonín</v>
      </c>
      <c r="D21" s="6">
        <v>70</v>
      </c>
      <c r="E21" s="7">
        <v>5</v>
      </c>
      <c r="F21" s="103">
        <v>5</v>
      </c>
      <c r="G21" s="7">
        <v>5</v>
      </c>
      <c r="H21" s="57">
        <v>5</v>
      </c>
      <c r="I21" s="108">
        <v>5</v>
      </c>
      <c r="J21" s="103">
        <v>5</v>
      </c>
      <c r="K21" s="7">
        <v>10</v>
      </c>
      <c r="L21" s="57">
        <v>10</v>
      </c>
      <c r="M21" s="108">
        <v>10</v>
      </c>
      <c r="N21" s="103">
        <v>9</v>
      </c>
      <c r="O21" s="7">
        <v>5</v>
      </c>
      <c r="P21" s="57">
        <v>5</v>
      </c>
      <c r="Q21" s="108">
        <v>5</v>
      </c>
      <c r="R21" s="1">
        <v>5</v>
      </c>
      <c r="S21" s="1">
        <v>5</v>
      </c>
      <c r="T21" s="1">
        <v>5</v>
      </c>
      <c r="U21" s="1"/>
      <c r="V21" s="1"/>
      <c r="W21" s="1"/>
      <c r="X21" s="1"/>
      <c r="Y21" s="57"/>
      <c r="Z21" s="74"/>
      <c r="AA21" s="2">
        <v>38.67</v>
      </c>
      <c r="AB21" s="25">
        <f t="shared" si="0"/>
        <v>130.32999999999998</v>
      </c>
    </row>
    <row r="22" spans="1:28" ht="15.75">
      <c r="A22" s="22" t="str">
        <f>Výsledky!B24</f>
        <v>P</v>
      </c>
      <c r="B22" s="23" t="str">
        <f>Výsledky!C24</f>
        <v>Koch</v>
      </c>
      <c r="C22" s="24" t="str">
        <f>Výsledky!D24</f>
        <v>Miroslav</v>
      </c>
      <c r="D22" s="6">
        <v>70</v>
      </c>
      <c r="E22" s="7">
        <v>5</v>
      </c>
      <c r="F22" s="103">
        <v>5</v>
      </c>
      <c r="G22" s="7">
        <v>5</v>
      </c>
      <c r="H22" s="57">
        <v>5</v>
      </c>
      <c r="I22" s="108">
        <v>5</v>
      </c>
      <c r="J22" s="103">
        <v>5</v>
      </c>
      <c r="K22" s="7">
        <v>10</v>
      </c>
      <c r="L22" s="57">
        <v>10</v>
      </c>
      <c r="M22" s="108">
        <v>10</v>
      </c>
      <c r="N22" s="103">
        <v>10</v>
      </c>
      <c r="O22" s="7">
        <v>5</v>
      </c>
      <c r="P22" s="57">
        <v>5</v>
      </c>
      <c r="Q22" s="108">
        <v>5</v>
      </c>
      <c r="R22" s="1">
        <v>5</v>
      </c>
      <c r="S22" s="1">
        <v>5</v>
      </c>
      <c r="T22" s="1">
        <v>5</v>
      </c>
      <c r="U22" s="1"/>
      <c r="V22" s="1"/>
      <c r="W22" s="1"/>
      <c r="X22" s="1"/>
      <c r="Y22" s="57"/>
      <c r="Z22" s="74"/>
      <c r="AA22" s="2">
        <v>41.41</v>
      </c>
      <c r="AB22" s="25">
        <f>IF(AA22=0,0,(SUM(D22:Z22)-AA22))</f>
        <v>128.59</v>
      </c>
    </row>
    <row r="23" spans="1:28" ht="15.75">
      <c r="A23" s="22" t="str">
        <f>Výsledky!B25</f>
        <v>P</v>
      </c>
      <c r="B23" s="23" t="str">
        <f>Výsledky!C25</f>
        <v>Kolář</v>
      </c>
      <c r="C23" s="24" t="str">
        <f>Výsledky!D25</f>
        <v>Jaroslav</v>
      </c>
      <c r="D23" s="6">
        <v>70</v>
      </c>
      <c r="E23" s="7">
        <v>5</v>
      </c>
      <c r="F23" s="103">
        <v>5</v>
      </c>
      <c r="G23" s="7">
        <v>5</v>
      </c>
      <c r="H23" s="57">
        <v>5</v>
      </c>
      <c r="I23" s="108">
        <v>5</v>
      </c>
      <c r="J23" s="103">
        <v>5</v>
      </c>
      <c r="K23" s="7">
        <v>10</v>
      </c>
      <c r="L23" s="57">
        <v>9</v>
      </c>
      <c r="M23" s="108">
        <v>9</v>
      </c>
      <c r="N23" s="103">
        <v>9</v>
      </c>
      <c r="O23" s="7">
        <v>5</v>
      </c>
      <c r="P23" s="57">
        <v>5</v>
      </c>
      <c r="Q23" s="108">
        <v>3</v>
      </c>
      <c r="R23" s="1">
        <v>3</v>
      </c>
      <c r="S23" s="1">
        <v>5</v>
      </c>
      <c r="T23" s="1">
        <v>3</v>
      </c>
      <c r="U23" s="1"/>
      <c r="V23" s="1"/>
      <c r="W23" s="1"/>
      <c r="X23" s="1"/>
      <c r="Y23" s="57"/>
      <c r="Z23" s="74"/>
      <c r="AA23" s="2">
        <v>31.19</v>
      </c>
      <c r="AB23" s="25">
        <f>IF(AA23=0,0,(SUM(D23:Z23)-AA23))</f>
        <v>129.81</v>
      </c>
    </row>
    <row r="24" spans="1:28" ht="15.75">
      <c r="A24" s="22" t="str">
        <f>Výsledky!B26</f>
        <v>P</v>
      </c>
      <c r="B24" s="23" t="str">
        <f>Výsledky!C26</f>
        <v>Koltai</v>
      </c>
      <c r="C24" s="24" t="str">
        <f>Výsledky!D26</f>
        <v>Pavel</v>
      </c>
      <c r="D24" s="6">
        <v>70</v>
      </c>
      <c r="E24" s="7">
        <v>5</v>
      </c>
      <c r="F24" s="103">
        <v>5</v>
      </c>
      <c r="G24" s="7">
        <v>5</v>
      </c>
      <c r="H24" s="57">
        <v>5</v>
      </c>
      <c r="I24" s="108">
        <v>5</v>
      </c>
      <c r="J24" s="103">
        <v>5</v>
      </c>
      <c r="K24" s="7">
        <v>10</v>
      </c>
      <c r="L24" s="57">
        <v>9</v>
      </c>
      <c r="M24" s="108">
        <v>10</v>
      </c>
      <c r="N24" s="103">
        <v>9</v>
      </c>
      <c r="O24" s="7">
        <v>5</v>
      </c>
      <c r="P24" s="57">
        <v>5</v>
      </c>
      <c r="Q24" s="108">
        <v>5</v>
      </c>
      <c r="R24" s="1">
        <v>5</v>
      </c>
      <c r="S24" s="1">
        <v>3</v>
      </c>
      <c r="T24" s="1">
        <v>3</v>
      </c>
      <c r="U24" s="1"/>
      <c r="V24" s="1"/>
      <c r="W24" s="1"/>
      <c r="X24" s="1"/>
      <c r="Y24" s="57"/>
      <c r="Z24" s="74"/>
      <c r="AA24" s="2">
        <v>36.85</v>
      </c>
      <c r="AB24" s="25">
        <f aca="true" t="shared" si="1" ref="AB24:AB83">IF(AA24=0,0,(SUM(D24:Z24)-AA24))</f>
        <v>127.15</v>
      </c>
    </row>
    <row r="25" spans="1:28" ht="15.75">
      <c r="A25" s="22" t="str">
        <f>Výsledky!B27</f>
        <v>P</v>
      </c>
      <c r="B25" s="23" t="str">
        <f>Výsledky!C27</f>
        <v>Konrád</v>
      </c>
      <c r="C25" s="24" t="str">
        <f>Výsledky!D27</f>
        <v>František</v>
      </c>
      <c r="D25" s="6">
        <v>70</v>
      </c>
      <c r="E25" s="7">
        <v>5</v>
      </c>
      <c r="F25" s="103">
        <v>5</v>
      </c>
      <c r="G25" s="7">
        <v>5</v>
      </c>
      <c r="H25" s="57">
        <v>5</v>
      </c>
      <c r="I25" s="108">
        <v>5</v>
      </c>
      <c r="J25" s="103">
        <v>5</v>
      </c>
      <c r="K25" s="7">
        <v>10</v>
      </c>
      <c r="L25" s="57">
        <v>10</v>
      </c>
      <c r="M25" s="108">
        <v>10</v>
      </c>
      <c r="N25" s="103">
        <v>10</v>
      </c>
      <c r="O25" s="7">
        <v>5</v>
      </c>
      <c r="P25" s="57">
        <v>5</v>
      </c>
      <c r="Q25" s="108">
        <v>5</v>
      </c>
      <c r="R25" s="1">
        <v>5</v>
      </c>
      <c r="S25" s="1">
        <v>5</v>
      </c>
      <c r="T25" s="1">
        <v>5</v>
      </c>
      <c r="U25" s="1"/>
      <c r="V25" s="1"/>
      <c r="W25" s="1"/>
      <c r="X25" s="1"/>
      <c r="Y25" s="57"/>
      <c r="Z25" s="74"/>
      <c r="AA25" s="2">
        <v>24.64</v>
      </c>
      <c r="AB25" s="25">
        <f t="shared" si="1"/>
        <v>145.36</v>
      </c>
    </row>
    <row r="26" spans="1:28" ht="15.75">
      <c r="A26" s="22" t="str">
        <f>Výsledky!B28</f>
        <v>P</v>
      </c>
      <c r="B26" s="23" t="str">
        <f>Výsledky!C28</f>
        <v>Maštera</v>
      </c>
      <c r="C26" s="24" t="str">
        <f>Výsledky!D28</f>
        <v>Aleš</v>
      </c>
      <c r="D26" s="6">
        <v>70</v>
      </c>
      <c r="E26" s="7">
        <v>5</v>
      </c>
      <c r="F26" s="103">
        <v>5</v>
      </c>
      <c r="G26" s="7">
        <v>5</v>
      </c>
      <c r="H26" s="57">
        <v>5</v>
      </c>
      <c r="I26" s="108">
        <v>5</v>
      </c>
      <c r="J26" s="103">
        <v>5</v>
      </c>
      <c r="K26" s="7">
        <v>10</v>
      </c>
      <c r="L26" s="57">
        <v>10</v>
      </c>
      <c r="M26" s="108">
        <v>10</v>
      </c>
      <c r="N26" s="103">
        <v>10</v>
      </c>
      <c r="O26" s="7">
        <v>5</v>
      </c>
      <c r="P26" s="57">
        <v>5</v>
      </c>
      <c r="Q26" s="108">
        <v>5</v>
      </c>
      <c r="R26" s="1">
        <v>5</v>
      </c>
      <c r="S26" s="1">
        <v>5</v>
      </c>
      <c r="T26" s="1">
        <v>5</v>
      </c>
      <c r="U26" s="1"/>
      <c r="V26" s="1"/>
      <c r="W26" s="1"/>
      <c r="X26" s="1"/>
      <c r="Y26" s="57"/>
      <c r="Z26" s="74"/>
      <c r="AA26" s="2">
        <v>27.1</v>
      </c>
      <c r="AB26" s="25">
        <f t="shared" si="1"/>
        <v>142.9</v>
      </c>
    </row>
    <row r="27" spans="1:28" ht="15.75">
      <c r="A27" s="22" t="str">
        <f>Výsledky!B29</f>
        <v>P</v>
      </c>
      <c r="B27" s="23" t="str">
        <f>Výsledky!C29</f>
        <v>Matějka</v>
      </c>
      <c r="C27" s="24" t="str">
        <f>Výsledky!D29</f>
        <v>Milan</v>
      </c>
      <c r="D27" s="6">
        <v>70</v>
      </c>
      <c r="E27" s="7">
        <v>5</v>
      </c>
      <c r="F27" s="103">
        <v>5</v>
      </c>
      <c r="G27" s="7">
        <v>5</v>
      </c>
      <c r="H27" s="57">
        <v>5</v>
      </c>
      <c r="I27" s="108">
        <v>5</v>
      </c>
      <c r="J27" s="103">
        <v>5</v>
      </c>
      <c r="K27" s="7">
        <v>10</v>
      </c>
      <c r="L27" s="57">
        <v>9</v>
      </c>
      <c r="M27" s="108">
        <v>8</v>
      </c>
      <c r="N27" s="103">
        <v>7</v>
      </c>
      <c r="O27" s="7">
        <v>5</v>
      </c>
      <c r="P27" s="57">
        <v>5</v>
      </c>
      <c r="Q27" s="108">
        <v>3</v>
      </c>
      <c r="R27" s="1">
        <v>3</v>
      </c>
      <c r="S27" s="1">
        <v>0</v>
      </c>
      <c r="T27" s="1">
        <v>0</v>
      </c>
      <c r="U27" s="1"/>
      <c r="V27" s="1"/>
      <c r="W27" s="1"/>
      <c r="X27" s="1"/>
      <c r="Y27" s="57"/>
      <c r="Z27" s="74"/>
      <c r="AA27" s="2">
        <v>41.17</v>
      </c>
      <c r="AB27" s="25">
        <f t="shared" si="1"/>
        <v>108.83</v>
      </c>
    </row>
    <row r="28" spans="1:28" ht="15.75">
      <c r="A28" s="22" t="str">
        <f>Výsledky!B30</f>
        <v>P</v>
      </c>
      <c r="B28" s="23" t="str">
        <f>Výsledky!C30</f>
        <v>Mesároš</v>
      </c>
      <c r="C28" s="24" t="str">
        <f>Výsledky!D30</f>
        <v>Štefan</v>
      </c>
      <c r="D28" s="6">
        <v>70</v>
      </c>
      <c r="E28" s="7">
        <v>5</v>
      </c>
      <c r="F28" s="103">
        <v>5</v>
      </c>
      <c r="G28" s="7">
        <v>5</v>
      </c>
      <c r="H28" s="57">
        <v>5</v>
      </c>
      <c r="I28" s="108">
        <v>5</v>
      </c>
      <c r="J28" s="103">
        <v>5</v>
      </c>
      <c r="K28" s="7">
        <v>10</v>
      </c>
      <c r="L28" s="57">
        <v>10</v>
      </c>
      <c r="M28" s="108">
        <v>10</v>
      </c>
      <c r="N28" s="103">
        <v>10</v>
      </c>
      <c r="O28" s="7">
        <v>5</v>
      </c>
      <c r="P28" s="57">
        <v>5</v>
      </c>
      <c r="Q28" s="108">
        <v>5</v>
      </c>
      <c r="R28" s="1">
        <v>5</v>
      </c>
      <c r="S28" s="1">
        <v>5</v>
      </c>
      <c r="T28" s="1">
        <v>5</v>
      </c>
      <c r="U28" s="1"/>
      <c r="V28" s="1"/>
      <c r="W28" s="1"/>
      <c r="X28" s="1"/>
      <c r="Y28" s="57"/>
      <c r="Z28" s="74"/>
      <c r="AA28" s="2">
        <v>29.63</v>
      </c>
      <c r="AB28" s="25">
        <f t="shared" si="1"/>
        <v>140.37</v>
      </c>
    </row>
    <row r="29" spans="1:28" ht="15.75">
      <c r="A29" s="22" t="str">
        <f>Výsledky!B31</f>
        <v>P</v>
      </c>
      <c r="B29" s="23" t="str">
        <f>Výsledky!C31</f>
        <v>Mironiuk</v>
      </c>
      <c r="C29" s="24" t="str">
        <f>Výsledky!D31</f>
        <v>Zdeněk</v>
      </c>
      <c r="D29" s="6"/>
      <c r="E29" s="7"/>
      <c r="F29" s="103"/>
      <c r="G29" s="7"/>
      <c r="H29" s="57"/>
      <c r="I29" s="108"/>
      <c r="J29" s="103"/>
      <c r="K29" s="7"/>
      <c r="L29" s="57"/>
      <c r="M29" s="108"/>
      <c r="N29" s="103"/>
      <c r="O29" s="7"/>
      <c r="P29" s="57"/>
      <c r="Q29" s="108"/>
      <c r="R29" s="1"/>
      <c r="S29" s="1"/>
      <c r="T29" s="1"/>
      <c r="U29" s="1"/>
      <c r="V29" s="1"/>
      <c r="W29" s="1"/>
      <c r="X29" s="1"/>
      <c r="Y29" s="57"/>
      <c r="Z29" s="74"/>
      <c r="AA29" s="2"/>
      <c r="AB29" s="25">
        <f t="shared" si="1"/>
        <v>0</v>
      </c>
    </row>
    <row r="30" spans="1:28" ht="15.75">
      <c r="A30" s="22" t="str">
        <f>Výsledky!B32</f>
        <v>P</v>
      </c>
      <c r="B30" s="23" t="str">
        <f>Výsledky!C32</f>
        <v>Nedvěd</v>
      </c>
      <c r="C30" s="24" t="str">
        <f>Výsledky!D32</f>
        <v>Libor</v>
      </c>
      <c r="D30" s="6">
        <v>70</v>
      </c>
      <c r="E30" s="7">
        <v>5</v>
      </c>
      <c r="F30" s="103">
        <v>5</v>
      </c>
      <c r="G30" s="7">
        <v>5</v>
      </c>
      <c r="H30" s="57">
        <v>5</v>
      </c>
      <c r="I30" s="108">
        <v>5</v>
      </c>
      <c r="J30" s="103">
        <v>5</v>
      </c>
      <c r="K30" s="7">
        <v>10</v>
      </c>
      <c r="L30" s="57">
        <v>10</v>
      </c>
      <c r="M30" s="108">
        <v>8</v>
      </c>
      <c r="N30" s="103">
        <v>8</v>
      </c>
      <c r="O30" s="7">
        <v>5</v>
      </c>
      <c r="P30" s="57">
        <v>3</v>
      </c>
      <c r="Q30" s="108">
        <v>5</v>
      </c>
      <c r="R30" s="1">
        <v>5</v>
      </c>
      <c r="S30" s="1">
        <v>5</v>
      </c>
      <c r="T30" s="1">
        <v>3</v>
      </c>
      <c r="U30" s="1"/>
      <c r="V30" s="1"/>
      <c r="W30" s="1"/>
      <c r="X30" s="1"/>
      <c r="Y30" s="57"/>
      <c r="Z30" s="74"/>
      <c r="AA30" s="2">
        <v>39.11</v>
      </c>
      <c r="AB30" s="25">
        <f t="shared" si="1"/>
        <v>122.89</v>
      </c>
    </row>
    <row r="31" spans="1:28" ht="15.75">
      <c r="A31" s="22" t="str">
        <f>Výsledky!B33</f>
        <v>P</v>
      </c>
      <c r="B31" s="23" t="str">
        <f>Výsledky!C33</f>
        <v>Nikodým </v>
      </c>
      <c r="C31" s="24" t="str">
        <f>Výsledky!D33</f>
        <v>David</v>
      </c>
      <c r="D31" s="6">
        <v>70</v>
      </c>
      <c r="E31" s="7">
        <v>5</v>
      </c>
      <c r="F31" s="103">
        <v>5</v>
      </c>
      <c r="G31" s="7">
        <v>5</v>
      </c>
      <c r="H31" s="57">
        <v>5</v>
      </c>
      <c r="I31" s="108">
        <v>5</v>
      </c>
      <c r="J31" s="103">
        <v>5</v>
      </c>
      <c r="K31" s="7">
        <v>10</v>
      </c>
      <c r="L31" s="57">
        <v>10</v>
      </c>
      <c r="M31" s="108">
        <v>10</v>
      </c>
      <c r="N31" s="103">
        <v>9</v>
      </c>
      <c r="O31" s="7">
        <v>3</v>
      </c>
      <c r="P31" s="57">
        <v>3</v>
      </c>
      <c r="Q31" s="108">
        <v>3</v>
      </c>
      <c r="R31" s="1">
        <v>3</v>
      </c>
      <c r="S31" s="1">
        <v>0</v>
      </c>
      <c r="T31" s="1">
        <v>0</v>
      </c>
      <c r="U31" s="1"/>
      <c r="V31" s="1"/>
      <c r="W31" s="1"/>
      <c r="X31" s="1"/>
      <c r="Y31" s="57"/>
      <c r="Z31" s="74"/>
      <c r="AA31" s="2">
        <v>25.19</v>
      </c>
      <c r="AB31" s="25">
        <f t="shared" si="1"/>
        <v>125.81</v>
      </c>
    </row>
    <row r="32" spans="1:28" ht="15.75">
      <c r="A32" s="22" t="str">
        <f>Výsledky!B34</f>
        <v>P</v>
      </c>
      <c r="B32" s="23" t="str">
        <f>Výsledky!C34</f>
        <v>Nohel</v>
      </c>
      <c r="C32" s="24" t="str">
        <f>Výsledky!D34</f>
        <v>Antonín</v>
      </c>
      <c r="D32" s="6">
        <v>70</v>
      </c>
      <c r="E32" s="7">
        <v>5</v>
      </c>
      <c r="F32" s="103">
        <v>5</v>
      </c>
      <c r="G32" s="7">
        <v>5</v>
      </c>
      <c r="H32" s="57">
        <v>5</v>
      </c>
      <c r="I32" s="108">
        <v>5</v>
      </c>
      <c r="J32" s="103">
        <v>5</v>
      </c>
      <c r="K32" s="7">
        <v>10</v>
      </c>
      <c r="L32" s="57">
        <v>10</v>
      </c>
      <c r="M32" s="108">
        <v>10</v>
      </c>
      <c r="N32" s="103">
        <v>10</v>
      </c>
      <c r="O32" s="7">
        <v>5</v>
      </c>
      <c r="P32" s="57">
        <v>5</v>
      </c>
      <c r="Q32" s="108">
        <v>5</v>
      </c>
      <c r="R32" s="1">
        <v>5</v>
      </c>
      <c r="S32" s="1">
        <v>5</v>
      </c>
      <c r="T32" s="1">
        <v>5</v>
      </c>
      <c r="U32" s="1"/>
      <c r="V32" s="1"/>
      <c r="W32" s="1"/>
      <c r="X32" s="1"/>
      <c r="Y32" s="57"/>
      <c r="Z32" s="74"/>
      <c r="AA32" s="2">
        <v>50.8</v>
      </c>
      <c r="AB32" s="25">
        <f t="shared" si="1"/>
        <v>119.2</v>
      </c>
    </row>
    <row r="33" spans="1:28" ht="15.75">
      <c r="A33" s="22" t="str">
        <f>Výsledky!B35</f>
        <v>P</v>
      </c>
      <c r="B33" s="23" t="str">
        <f>Výsledky!C35</f>
        <v>Nováková</v>
      </c>
      <c r="C33" s="24" t="str">
        <f>Výsledky!D35</f>
        <v>Julie</v>
      </c>
      <c r="D33" s="6">
        <v>70</v>
      </c>
      <c r="E33" s="7">
        <v>5</v>
      </c>
      <c r="F33" s="103">
        <v>5</v>
      </c>
      <c r="G33" s="7">
        <v>5</v>
      </c>
      <c r="H33" s="57">
        <v>5</v>
      </c>
      <c r="I33" s="108">
        <v>5</v>
      </c>
      <c r="J33" s="103">
        <v>5</v>
      </c>
      <c r="K33" s="7">
        <v>10</v>
      </c>
      <c r="L33" s="57">
        <v>10</v>
      </c>
      <c r="M33" s="108">
        <v>9</v>
      </c>
      <c r="N33" s="103">
        <v>9</v>
      </c>
      <c r="O33" s="7">
        <v>5</v>
      </c>
      <c r="P33" s="57">
        <v>5</v>
      </c>
      <c r="Q33" s="108">
        <v>5</v>
      </c>
      <c r="R33" s="1">
        <v>3</v>
      </c>
      <c r="S33" s="1">
        <v>5</v>
      </c>
      <c r="T33" s="1">
        <v>3</v>
      </c>
      <c r="U33" s="1"/>
      <c r="V33" s="1"/>
      <c r="W33" s="1"/>
      <c r="X33" s="1"/>
      <c r="Y33" s="57"/>
      <c r="Z33" s="74"/>
      <c r="AA33" s="2">
        <v>73.98</v>
      </c>
      <c r="AB33" s="25">
        <f t="shared" si="1"/>
        <v>90.02</v>
      </c>
    </row>
    <row r="34" spans="1:28" ht="15.75">
      <c r="A34" s="22" t="str">
        <f>Výsledky!B36</f>
        <v>P</v>
      </c>
      <c r="B34" s="23" t="str">
        <f>Výsledky!C36</f>
        <v>Pech</v>
      </c>
      <c r="C34" s="24" t="str">
        <f>Výsledky!D36</f>
        <v>Jan</v>
      </c>
      <c r="D34" s="6">
        <v>70</v>
      </c>
      <c r="E34" s="7">
        <v>5</v>
      </c>
      <c r="F34" s="103">
        <v>5</v>
      </c>
      <c r="G34" s="7">
        <v>5</v>
      </c>
      <c r="H34" s="57">
        <v>5</v>
      </c>
      <c r="I34" s="108">
        <v>5</v>
      </c>
      <c r="J34" s="103">
        <v>5</v>
      </c>
      <c r="K34" s="7">
        <v>10</v>
      </c>
      <c r="L34" s="57">
        <v>9</v>
      </c>
      <c r="M34" s="108">
        <v>9</v>
      </c>
      <c r="N34" s="103">
        <v>8</v>
      </c>
      <c r="O34" s="7">
        <v>5</v>
      </c>
      <c r="P34" s="57">
        <v>5</v>
      </c>
      <c r="Q34" s="108">
        <v>5</v>
      </c>
      <c r="R34" s="1">
        <v>5</v>
      </c>
      <c r="S34" s="1">
        <v>5</v>
      </c>
      <c r="T34" s="1">
        <v>3</v>
      </c>
      <c r="U34" s="1"/>
      <c r="V34" s="1"/>
      <c r="W34" s="1"/>
      <c r="X34" s="1"/>
      <c r="Y34" s="57"/>
      <c r="Z34" s="74"/>
      <c r="AA34" s="2">
        <v>41.9</v>
      </c>
      <c r="AB34" s="25">
        <f t="shared" si="1"/>
        <v>122.1</v>
      </c>
    </row>
    <row r="35" spans="1:28" ht="15.75">
      <c r="A35" s="22" t="str">
        <f>Výsledky!B37</f>
        <v>P</v>
      </c>
      <c r="B35" s="23" t="str">
        <f>Výsledky!C37</f>
        <v>Pechová</v>
      </c>
      <c r="C35" s="24" t="str">
        <f>Výsledky!D37</f>
        <v>Hana</v>
      </c>
      <c r="D35" s="6">
        <v>70</v>
      </c>
      <c r="E35" s="7">
        <v>5</v>
      </c>
      <c r="F35" s="103">
        <v>5</v>
      </c>
      <c r="G35" s="7">
        <v>5</v>
      </c>
      <c r="H35" s="57">
        <v>5</v>
      </c>
      <c r="I35" s="108">
        <v>5</v>
      </c>
      <c r="J35" s="103">
        <v>5</v>
      </c>
      <c r="K35" s="7">
        <v>10</v>
      </c>
      <c r="L35" s="57">
        <v>10</v>
      </c>
      <c r="M35" s="108">
        <v>10</v>
      </c>
      <c r="N35" s="103">
        <v>9</v>
      </c>
      <c r="O35" s="7">
        <v>5</v>
      </c>
      <c r="P35" s="57">
        <v>5</v>
      </c>
      <c r="Q35" s="108">
        <v>5</v>
      </c>
      <c r="R35" s="1">
        <v>5</v>
      </c>
      <c r="S35" s="1">
        <v>5</v>
      </c>
      <c r="T35" s="1">
        <v>3</v>
      </c>
      <c r="U35" s="1"/>
      <c r="V35" s="1"/>
      <c r="W35" s="1"/>
      <c r="X35" s="1"/>
      <c r="Y35" s="57"/>
      <c r="Z35" s="74"/>
      <c r="AA35" s="2">
        <v>38.75</v>
      </c>
      <c r="AB35" s="25">
        <f t="shared" si="1"/>
        <v>128.25</v>
      </c>
    </row>
    <row r="36" spans="1:28" ht="15.75">
      <c r="A36" s="22" t="str">
        <f>Výsledky!B38</f>
        <v>P</v>
      </c>
      <c r="B36" s="23" t="str">
        <f>Výsledky!C38</f>
        <v>Petrů</v>
      </c>
      <c r="C36" s="24" t="str">
        <f>Výsledky!D38</f>
        <v>Milan</v>
      </c>
      <c r="D36" s="6">
        <v>70</v>
      </c>
      <c r="E36" s="7">
        <v>5</v>
      </c>
      <c r="F36" s="103">
        <v>5</v>
      </c>
      <c r="G36" s="7">
        <v>5</v>
      </c>
      <c r="H36" s="57">
        <v>5</v>
      </c>
      <c r="I36" s="108">
        <v>5</v>
      </c>
      <c r="J36" s="103">
        <v>5</v>
      </c>
      <c r="K36" s="7">
        <v>10</v>
      </c>
      <c r="L36" s="57">
        <v>9</v>
      </c>
      <c r="M36" s="108">
        <v>10</v>
      </c>
      <c r="N36" s="103">
        <v>10</v>
      </c>
      <c r="O36" s="7">
        <v>5</v>
      </c>
      <c r="P36" s="57">
        <v>5</v>
      </c>
      <c r="Q36" s="108">
        <v>5</v>
      </c>
      <c r="R36" s="1">
        <v>5</v>
      </c>
      <c r="S36" s="1">
        <v>5</v>
      </c>
      <c r="T36" s="1">
        <v>3</v>
      </c>
      <c r="U36" s="1"/>
      <c r="V36" s="1"/>
      <c r="W36" s="1"/>
      <c r="X36" s="1"/>
      <c r="Y36" s="57"/>
      <c r="Z36" s="74">
        <v>-30</v>
      </c>
      <c r="AA36" s="2">
        <v>58.07</v>
      </c>
      <c r="AB36" s="25">
        <f t="shared" si="1"/>
        <v>78.93</v>
      </c>
    </row>
    <row r="37" spans="1:28" ht="15.75">
      <c r="A37" s="22" t="str">
        <f>Výsledky!B39</f>
        <v>P</v>
      </c>
      <c r="B37" s="23" t="str">
        <f>Výsledky!C39</f>
        <v>Plecer</v>
      </c>
      <c r="C37" s="24" t="str">
        <f>Výsledky!D39</f>
        <v>Josef</v>
      </c>
      <c r="D37" s="6">
        <v>70</v>
      </c>
      <c r="E37" s="7">
        <v>5</v>
      </c>
      <c r="F37" s="103">
        <v>5</v>
      </c>
      <c r="G37" s="7">
        <v>5</v>
      </c>
      <c r="H37" s="57">
        <v>5</v>
      </c>
      <c r="I37" s="108">
        <v>5</v>
      </c>
      <c r="J37" s="103">
        <v>5</v>
      </c>
      <c r="K37" s="7">
        <v>10</v>
      </c>
      <c r="L37" s="57">
        <v>10</v>
      </c>
      <c r="M37" s="108">
        <v>10</v>
      </c>
      <c r="N37" s="103">
        <v>8</v>
      </c>
      <c r="O37" s="7">
        <v>5</v>
      </c>
      <c r="P37" s="57">
        <v>3</v>
      </c>
      <c r="Q37" s="108">
        <v>5</v>
      </c>
      <c r="R37" s="1">
        <v>5</v>
      </c>
      <c r="S37" s="1">
        <v>5</v>
      </c>
      <c r="T37" s="1">
        <v>5</v>
      </c>
      <c r="U37" s="1"/>
      <c r="V37" s="1"/>
      <c r="W37" s="1"/>
      <c r="X37" s="1"/>
      <c r="Y37" s="57"/>
      <c r="Z37" s="74"/>
      <c r="AA37" s="2">
        <v>58.36</v>
      </c>
      <c r="AB37" s="25">
        <f t="shared" si="1"/>
        <v>107.64</v>
      </c>
    </row>
    <row r="38" spans="1:28" ht="15.75">
      <c r="A38" s="22" t="str">
        <f>Výsledky!B40</f>
        <v>P</v>
      </c>
      <c r="B38" s="23" t="str">
        <f>Výsledky!C40</f>
        <v>Procházka</v>
      </c>
      <c r="C38" s="24" t="str">
        <f>Výsledky!D40</f>
        <v>Tomáš</v>
      </c>
      <c r="D38" s="6">
        <v>70</v>
      </c>
      <c r="E38" s="7">
        <v>5</v>
      </c>
      <c r="F38" s="103">
        <v>5</v>
      </c>
      <c r="G38" s="7">
        <v>5</v>
      </c>
      <c r="H38" s="57">
        <v>5</v>
      </c>
      <c r="I38" s="108">
        <v>5</v>
      </c>
      <c r="J38" s="103">
        <v>5</v>
      </c>
      <c r="K38" s="7">
        <v>10</v>
      </c>
      <c r="L38" s="57">
        <v>9</v>
      </c>
      <c r="M38" s="108">
        <v>9</v>
      </c>
      <c r="N38" s="103">
        <v>9</v>
      </c>
      <c r="O38" s="7">
        <v>5</v>
      </c>
      <c r="P38" s="57">
        <v>5</v>
      </c>
      <c r="Q38" s="108">
        <v>5</v>
      </c>
      <c r="R38" s="1">
        <v>5</v>
      </c>
      <c r="S38" s="1">
        <v>5</v>
      </c>
      <c r="T38" s="1">
        <v>5</v>
      </c>
      <c r="U38" s="1"/>
      <c r="V38" s="1"/>
      <c r="W38" s="1"/>
      <c r="X38" s="1"/>
      <c r="Y38" s="57"/>
      <c r="Z38" s="74"/>
      <c r="AA38" s="2">
        <v>24.26</v>
      </c>
      <c r="AB38" s="25">
        <f t="shared" si="1"/>
        <v>142.74</v>
      </c>
    </row>
    <row r="39" spans="1:28" ht="15.75">
      <c r="A39" s="22" t="str">
        <f>Výsledky!B41</f>
        <v>P</v>
      </c>
      <c r="B39" s="23" t="str">
        <f>Výsledky!C41</f>
        <v>Rendl</v>
      </c>
      <c r="C39" s="24" t="str">
        <f>Výsledky!D41</f>
        <v>Josef</v>
      </c>
      <c r="D39" s="6">
        <v>70</v>
      </c>
      <c r="E39" s="7">
        <v>5</v>
      </c>
      <c r="F39" s="103">
        <v>5</v>
      </c>
      <c r="G39" s="7">
        <v>5</v>
      </c>
      <c r="H39" s="57">
        <v>5</v>
      </c>
      <c r="I39" s="108">
        <v>5</v>
      </c>
      <c r="J39" s="103">
        <v>5</v>
      </c>
      <c r="K39" s="7">
        <v>10</v>
      </c>
      <c r="L39" s="57">
        <v>10</v>
      </c>
      <c r="M39" s="108">
        <v>10</v>
      </c>
      <c r="N39" s="103">
        <v>10</v>
      </c>
      <c r="O39" s="7">
        <v>5</v>
      </c>
      <c r="P39" s="57">
        <v>5</v>
      </c>
      <c r="Q39" s="108">
        <v>5</v>
      </c>
      <c r="R39" s="1">
        <v>5</v>
      </c>
      <c r="S39" s="1">
        <v>5</v>
      </c>
      <c r="T39" s="1">
        <v>5</v>
      </c>
      <c r="U39" s="1"/>
      <c r="V39" s="1"/>
      <c r="W39" s="1"/>
      <c r="X39" s="1"/>
      <c r="Y39" s="57"/>
      <c r="Z39" s="74"/>
      <c r="AA39" s="2">
        <v>24.76</v>
      </c>
      <c r="AB39" s="25">
        <f t="shared" si="1"/>
        <v>145.24</v>
      </c>
    </row>
    <row r="40" spans="1:28" ht="15.75">
      <c r="A40" s="22" t="str">
        <f>Výsledky!B42</f>
        <v>P</v>
      </c>
      <c r="B40" s="23" t="str">
        <f>Výsledky!C42</f>
        <v>Seitl</v>
      </c>
      <c r="C40" s="24" t="str">
        <f>Výsledky!D42</f>
        <v>Karel</v>
      </c>
      <c r="D40" s="6">
        <v>70</v>
      </c>
      <c r="E40" s="7">
        <v>5</v>
      </c>
      <c r="F40" s="103">
        <v>5</v>
      </c>
      <c r="G40" s="7">
        <v>5</v>
      </c>
      <c r="H40" s="57">
        <v>5</v>
      </c>
      <c r="I40" s="108">
        <v>5</v>
      </c>
      <c r="J40" s="103">
        <v>5</v>
      </c>
      <c r="K40" s="7">
        <v>10</v>
      </c>
      <c r="L40" s="57">
        <v>9</v>
      </c>
      <c r="M40" s="108">
        <v>9</v>
      </c>
      <c r="N40" s="103">
        <v>8</v>
      </c>
      <c r="O40" s="7">
        <v>5</v>
      </c>
      <c r="P40" s="57">
        <v>5</v>
      </c>
      <c r="Q40" s="108">
        <v>5</v>
      </c>
      <c r="R40" s="1">
        <v>5</v>
      </c>
      <c r="S40" s="1">
        <v>5</v>
      </c>
      <c r="T40" s="1">
        <v>5</v>
      </c>
      <c r="U40" s="1"/>
      <c r="V40" s="1"/>
      <c r="W40" s="1"/>
      <c r="X40" s="1"/>
      <c r="Y40" s="57"/>
      <c r="Z40" s="74"/>
      <c r="AA40" s="2">
        <v>39.34</v>
      </c>
      <c r="AB40" s="25">
        <f t="shared" si="1"/>
        <v>126.66</v>
      </c>
    </row>
    <row r="41" spans="1:28" ht="15.75">
      <c r="A41" s="22" t="str">
        <f>Výsledky!B43</f>
        <v>P</v>
      </c>
      <c r="B41" s="23" t="str">
        <f>Výsledky!C43</f>
        <v>Seitl</v>
      </c>
      <c r="C41" s="24" t="str">
        <f>Výsledky!D43</f>
        <v>Aleš</v>
      </c>
      <c r="D41" s="6">
        <v>70</v>
      </c>
      <c r="E41" s="7">
        <v>5</v>
      </c>
      <c r="F41" s="103">
        <v>5</v>
      </c>
      <c r="G41" s="7">
        <v>5</v>
      </c>
      <c r="H41" s="57">
        <v>5</v>
      </c>
      <c r="I41" s="108">
        <v>5</v>
      </c>
      <c r="J41" s="103">
        <v>5</v>
      </c>
      <c r="K41" s="7">
        <v>10</v>
      </c>
      <c r="L41" s="57">
        <v>10</v>
      </c>
      <c r="M41" s="108">
        <v>9</v>
      </c>
      <c r="N41" s="103">
        <v>9</v>
      </c>
      <c r="O41" s="7">
        <v>5</v>
      </c>
      <c r="P41" s="57">
        <v>3</v>
      </c>
      <c r="Q41" s="108">
        <v>5</v>
      </c>
      <c r="R41" s="1">
        <v>5</v>
      </c>
      <c r="S41" s="1">
        <v>5</v>
      </c>
      <c r="T41" s="1">
        <v>5</v>
      </c>
      <c r="U41" s="1"/>
      <c r="V41" s="1"/>
      <c r="W41" s="1"/>
      <c r="X41" s="1"/>
      <c r="Y41" s="57"/>
      <c r="Z41" s="74"/>
      <c r="AA41" s="2">
        <v>29.29</v>
      </c>
      <c r="AB41" s="25">
        <f t="shared" si="1"/>
        <v>136.71</v>
      </c>
    </row>
    <row r="42" spans="1:28" ht="15.75">
      <c r="A42" s="22" t="str">
        <f>Výsledky!B44</f>
        <v>P</v>
      </c>
      <c r="B42" s="23" t="str">
        <f>Výsledky!C44</f>
        <v>Seitlová</v>
      </c>
      <c r="C42" s="24" t="str">
        <f>Výsledky!D44</f>
        <v>Monika</v>
      </c>
      <c r="D42" s="6">
        <v>70</v>
      </c>
      <c r="E42" s="7">
        <v>5</v>
      </c>
      <c r="F42" s="103">
        <v>5</v>
      </c>
      <c r="G42" s="7">
        <v>5</v>
      </c>
      <c r="H42" s="57">
        <v>0</v>
      </c>
      <c r="I42" s="108">
        <v>5</v>
      </c>
      <c r="J42" s="103">
        <v>5</v>
      </c>
      <c r="K42" s="7">
        <v>10</v>
      </c>
      <c r="L42" s="57">
        <v>10</v>
      </c>
      <c r="M42" s="108">
        <v>10</v>
      </c>
      <c r="N42" s="103">
        <v>10</v>
      </c>
      <c r="O42" s="7">
        <v>5</v>
      </c>
      <c r="P42" s="57">
        <v>5</v>
      </c>
      <c r="Q42" s="108">
        <v>3</v>
      </c>
      <c r="R42" s="1">
        <v>0</v>
      </c>
      <c r="S42" s="1">
        <v>5</v>
      </c>
      <c r="T42" s="1">
        <v>3</v>
      </c>
      <c r="U42" s="1"/>
      <c r="V42" s="1"/>
      <c r="W42" s="1"/>
      <c r="X42" s="1"/>
      <c r="Y42" s="57"/>
      <c r="Z42" s="74"/>
      <c r="AA42" s="2">
        <v>50.69</v>
      </c>
      <c r="AB42" s="25">
        <f t="shared" si="1"/>
        <v>105.31</v>
      </c>
    </row>
    <row r="43" spans="1:28" ht="15.75">
      <c r="A43" s="22" t="str">
        <f>Výsledky!B45</f>
        <v>P</v>
      </c>
      <c r="B43" s="23" t="str">
        <f>Výsledky!C45</f>
        <v>Smejkal</v>
      </c>
      <c r="C43" s="24" t="str">
        <f>Výsledky!D45</f>
        <v>Martin</v>
      </c>
      <c r="D43" s="6">
        <v>70</v>
      </c>
      <c r="E43" s="7">
        <v>5</v>
      </c>
      <c r="F43" s="103">
        <v>5</v>
      </c>
      <c r="G43" s="7">
        <v>5</v>
      </c>
      <c r="H43" s="57">
        <v>5</v>
      </c>
      <c r="I43" s="108">
        <v>5</v>
      </c>
      <c r="J43" s="103">
        <v>5</v>
      </c>
      <c r="K43" s="7">
        <v>10</v>
      </c>
      <c r="L43" s="57">
        <v>10</v>
      </c>
      <c r="M43" s="108">
        <v>10</v>
      </c>
      <c r="N43" s="103">
        <v>10</v>
      </c>
      <c r="O43" s="7">
        <v>5</v>
      </c>
      <c r="P43" s="57">
        <v>3</v>
      </c>
      <c r="Q43" s="108">
        <v>5</v>
      </c>
      <c r="R43" s="1">
        <v>3</v>
      </c>
      <c r="S43" s="1">
        <v>5</v>
      </c>
      <c r="T43" s="1">
        <v>5</v>
      </c>
      <c r="U43" s="1"/>
      <c r="V43" s="1"/>
      <c r="W43" s="1"/>
      <c r="X43" s="1"/>
      <c r="Y43" s="57"/>
      <c r="Z43" s="74"/>
      <c r="AA43" s="2">
        <v>23.54</v>
      </c>
      <c r="AB43" s="25">
        <f t="shared" si="1"/>
        <v>142.46</v>
      </c>
    </row>
    <row r="44" spans="1:28" ht="15.75">
      <c r="A44" s="22" t="str">
        <f>Výsledky!B46</f>
        <v>P</v>
      </c>
      <c r="B44" s="23" t="str">
        <f>Výsledky!C46</f>
        <v>Sokolík</v>
      </c>
      <c r="C44" s="24" t="str">
        <f>Výsledky!D46</f>
        <v>Jaroslav</v>
      </c>
      <c r="D44" s="6">
        <v>70</v>
      </c>
      <c r="E44" s="7">
        <v>5</v>
      </c>
      <c r="F44" s="103">
        <v>5</v>
      </c>
      <c r="G44" s="7">
        <v>5</v>
      </c>
      <c r="H44" s="57">
        <v>5</v>
      </c>
      <c r="I44" s="108">
        <v>5</v>
      </c>
      <c r="J44" s="103">
        <v>5</v>
      </c>
      <c r="K44" s="7">
        <v>10</v>
      </c>
      <c r="L44" s="57">
        <v>9</v>
      </c>
      <c r="M44" s="108">
        <v>10</v>
      </c>
      <c r="N44" s="103">
        <v>9</v>
      </c>
      <c r="O44" s="7">
        <v>5</v>
      </c>
      <c r="P44" s="57">
        <v>5</v>
      </c>
      <c r="Q44" s="108">
        <v>5</v>
      </c>
      <c r="R44" s="1">
        <v>5</v>
      </c>
      <c r="S44" s="1">
        <v>5</v>
      </c>
      <c r="T44" s="1">
        <v>3</v>
      </c>
      <c r="U44" s="1"/>
      <c r="V44" s="1"/>
      <c r="W44" s="1"/>
      <c r="X44" s="1"/>
      <c r="Y44" s="57"/>
      <c r="Z44" s="74"/>
      <c r="AA44" s="2">
        <v>24.72</v>
      </c>
      <c r="AB44" s="25">
        <f t="shared" si="1"/>
        <v>141.28</v>
      </c>
    </row>
    <row r="45" spans="1:28" ht="15.75">
      <c r="A45" s="22" t="str">
        <f>Výsledky!B47</f>
        <v>P</v>
      </c>
      <c r="B45" s="23" t="str">
        <f>Výsledky!C47</f>
        <v>Svoboda</v>
      </c>
      <c r="C45" s="24" t="str">
        <f>Výsledky!D47</f>
        <v>Michal</v>
      </c>
      <c r="D45" s="6">
        <v>70</v>
      </c>
      <c r="E45" s="7">
        <v>5</v>
      </c>
      <c r="F45" s="103">
        <v>5</v>
      </c>
      <c r="G45" s="7">
        <v>5</v>
      </c>
      <c r="H45" s="57">
        <v>5</v>
      </c>
      <c r="I45" s="108">
        <v>5</v>
      </c>
      <c r="J45" s="103">
        <v>5</v>
      </c>
      <c r="K45" s="7">
        <v>10</v>
      </c>
      <c r="L45" s="57">
        <v>10</v>
      </c>
      <c r="M45" s="108">
        <v>10</v>
      </c>
      <c r="N45" s="103">
        <v>10</v>
      </c>
      <c r="O45" s="7">
        <v>5</v>
      </c>
      <c r="P45" s="57">
        <v>5</v>
      </c>
      <c r="Q45" s="108">
        <v>5</v>
      </c>
      <c r="R45" s="1">
        <v>3</v>
      </c>
      <c r="S45" s="1">
        <v>3</v>
      </c>
      <c r="T45" s="1">
        <v>2</v>
      </c>
      <c r="U45" s="1"/>
      <c r="V45" s="1"/>
      <c r="W45" s="1"/>
      <c r="X45" s="1"/>
      <c r="Y45" s="57"/>
      <c r="Z45" s="74"/>
      <c r="AA45" s="2">
        <v>22.9</v>
      </c>
      <c r="AB45" s="25">
        <f t="shared" si="1"/>
        <v>140.1</v>
      </c>
    </row>
    <row r="46" spans="1:28" ht="15.75">
      <c r="A46" s="22" t="str">
        <f>Výsledky!B48</f>
        <v>P</v>
      </c>
      <c r="B46" s="23" t="str">
        <f>Výsledky!C48</f>
        <v>Švihálek</v>
      </c>
      <c r="C46" s="24" t="str">
        <f>Výsledky!D48</f>
        <v>Jíří</v>
      </c>
      <c r="D46" s="6">
        <v>70</v>
      </c>
      <c r="E46" s="7">
        <v>5</v>
      </c>
      <c r="F46" s="103">
        <v>5</v>
      </c>
      <c r="G46" s="7">
        <v>5</v>
      </c>
      <c r="H46" s="57">
        <v>5</v>
      </c>
      <c r="I46" s="108">
        <v>5</v>
      </c>
      <c r="J46" s="103">
        <v>5</v>
      </c>
      <c r="K46" s="7">
        <v>10</v>
      </c>
      <c r="L46" s="57">
        <v>9</v>
      </c>
      <c r="M46" s="108">
        <v>10</v>
      </c>
      <c r="N46" s="103">
        <v>9</v>
      </c>
      <c r="O46" s="7">
        <v>5</v>
      </c>
      <c r="P46" s="57">
        <v>5</v>
      </c>
      <c r="Q46" s="108">
        <v>5</v>
      </c>
      <c r="R46" s="1">
        <v>5</v>
      </c>
      <c r="S46" s="1">
        <v>5</v>
      </c>
      <c r="T46" s="1">
        <v>5</v>
      </c>
      <c r="U46" s="1"/>
      <c r="V46" s="1"/>
      <c r="W46" s="1"/>
      <c r="X46" s="1"/>
      <c r="Y46" s="57"/>
      <c r="Z46" s="74"/>
      <c r="AA46" s="2">
        <v>39.94</v>
      </c>
      <c r="AB46" s="25">
        <f t="shared" si="1"/>
        <v>128.06</v>
      </c>
    </row>
    <row r="47" spans="1:28" ht="15.75">
      <c r="A47" s="22" t="str">
        <f>Výsledky!B49</f>
        <v>P</v>
      </c>
      <c r="B47" s="23" t="str">
        <f>Výsledky!C49</f>
        <v>Toman</v>
      </c>
      <c r="C47" s="24" t="str">
        <f>Výsledky!D49</f>
        <v>František</v>
      </c>
      <c r="D47" s="6">
        <v>70</v>
      </c>
      <c r="E47" s="7">
        <v>5</v>
      </c>
      <c r="F47" s="103">
        <v>5</v>
      </c>
      <c r="G47" s="7">
        <v>5</v>
      </c>
      <c r="H47" s="57">
        <v>5</v>
      </c>
      <c r="I47" s="108">
        <v>5</v>
      </c>
      <c r="J47" s="103">
        <v>5</v>
      </c>
      <c r="K47" s="7">
        <v>10</v>
      </c>
      <c r="L47" s="57">
        <v>9</v>
      </c>
      <c r="M47" s="108">
        <v>10</v>
      </c>
      <c r="N47" s="103">
        <v>10</v>
      </c>
      <c r="O47" s="7">
        <v>5</v>
      </c>
      <c r="P47" s="57">
        <v>5</v>
      </c>
      <c r="Q47" s="108">
        <v>5</v>
      </c>
      <c r="R47" s="1">
        <v>5</v>
      </c>
      <c r="S47" s="1">
        <v>3</v>
      </c>
      <c r="T47" s="1">
        <v>3</v>
      </c>
      <c r="U47" s="1"/>
      <c r="V47" s="1"/>
      <c r="W47" s="1"/>
      <c r="X47" s="1"/>
      <c r="Y47" s="57"/>
      <c r="Z47" s="74"/>
      <c r="AA47" s="2">
        <v>30.75</v>
      </c>
      <c r="AB47" s="25">
        <f t="shared" si="1"/>
        <v>134.25</v>
      </c>
    </row>
    <row r="48" spans="1:28" ht="15.75">
      <c r="A48" s="22" t="str">
        <f>Výsledky!B50</f>
        <v>P</v>
      </c>
      <c r="B48" s="23" t="str">
        <f>Výsledky!C50</f>
        <v>Vaněk</v>
      </c>
      <c r="C48" s="24" t="str">
        <f>Výsledky!D50</f>
        <v>Josef</v>
      </c>
      <c r="D48" s="6">
        <v>70</v>
      </c>
      <c r="E48" s="7">
        <v>5</v>
      </c>
      <c r="F48" s="103">
        <v>5</v>
      </c>
      <c r="G48" s="7">
        <v>5</v>
      </c>
      <c r="H48" s="57">
        <v>5</v>
      </c>
      <c r="I48" s="108">
        <v>5</v>
      </c>
      <c r="J48" s="103">
        <v>5</v>
      </c>
      <c r="K48" s="7">
        <v>10</v>
      </c>
      <c r="L48" s="57">
        <v>10</v>
      </c>
      <c r="M48" s="108">
        <v>9</v>
      </c>
      <c r="N48" s="103">
        <v>9</v>
      </c>
      <c r="O48" s="7">
        <v>5</v>
      </c>
      <c r="P48" s="57">
        <v>5</v>
      </c>
      <c r="Q48" s="108">
        <v>5</v>
      </c>
      <c r="R48" s="1">
        <v>5</v>
      </c>
      <c r="S48" s="1">
        <v>5</v>
      </c>
      <c r="T48" s="1">
        <v>3</v>
      </c>
      <c r="U48" s="1"/>
      <c r="V48" s="1"/>
      <c r="W48" s="1"/>
      <c r="X48" s="1"/>
      <c r="Y48" s="57"/>
      <c r="Z48" s="74"/>
      <c r="AA48" s="2">
        <v>43.05</v>
      </c>
      <c r="AB48" s="25">
        <f t="shared" si="1"/>
        <v>122.95</v>
      </c>
    </row>
    <row r="49" spans="1:28" ht="15.75">
      <c r="A49" s="22" t="str">
        <f>Výsledky!B51</f>
        <v>P</v>
      </c>
      <c r="B49" s="23" t="str">
        <f>Výsledky!C51</f>
        <v>Vejslík</v>
      </c>
      <c r="C49" s="24" t="str">
        <f>Výsledky!D51</f>
        <v>Vladimír</v>
      </c>
      <c r="D49" s="6">
        <v>70</v>
      </c>
      <c r="E49" s="7">
        <v>5</v>
      </c>
      <c r="F49" s="103">
        <v>5</v>
      </c>
      <c r="G49" s="7">
        <v>5</v>
      </c>
      <c r="H49" s="57">
        <v>5</v>
      </c>
      <c r="I49" s="108">
        <v>5</v>
      </c>
      <c r="J49" s="103">
        <v>5</v>
      </c>
      <c r="K49" s="7">
        <v>10</v>
      </c>
      <c r="L49" s="57">
        <v>10</v>
      </c>
      <c r="M49" s="108">
        <v>10</v>
      </c>
      <c r="N49" s="103">
        <v>9</v>
      </c>
      <c r="O49" s="7">
        <v>5</v>
      </c>
      <c r="P49" s="57">
        <v>5</v>
      </c>
      <c r="Q49" s="108">
        <v>5</v>
      </c>
      <c r="R49" s="1">
        <v>5</v>
      </c>
      <c r="S49" s="1">
        <v>5</v>
      </c>
      <c r="T49" s="1">
        <v>5</v>
      </c>
      <c r="U49" s="1"/>
      <c r="V49" s="1"/>
      <c r="W49" s="1"/>
      <c r="X49" s="1"/>
      <c r="Y49" s="57"/>
      <c r="Z49" s="74"/>
      <c r="AA49" s="2">
        <v>32.17</v>
      </c>
      <c r="AB49" s="25">
        <f t="shared" si="1"/>
        <v>136.82999999999998</v>
      </c>
    </row>
    <row r="50" spans="1:28" ht="15.75">
      <c r="A50" s="22" t="str">
        <f>Výsledky!B52</f>
        <v>P</v>
      </c>
      <c r="B50" s="23" t="str">
        <f>Výsledky!C52</f>
        <v>Yao</v>
      </c>
      <c r="C50" s="24" t="str">
        <f>Výsledky!D52</f>
        <v>Yuan</v>
      </c>
      <c r="D50" s="6">
        <v>70</v>
      </c>
      <c r="E50" s="7">
        <v>5</v>
      </c>
      <c r="F50" s="103">
        <v>5</v>
      </c>
      <c r="G50" s="7">
        <v>5</v>
      </c>
      <c r="H50" s="57">
        <v>5</v>
      </c>
      <c r="I50" s="108">
        <v>5</v>
      </c>
      <c r="J50" s="103">
        <v>5</v>
      </c>
      <c r="K50" s="7">
        <v>10</v>
      </c>
      <c r="L50" s="57">
        <v>10</v>
      </c>
      <c r="M50" s="108">
        <v>10</v>
      </c>
      <c r="N50" s="103">
        <v>9</v>
      </c>
      <c r="O50" s="7">
        <v>2</v>
      </c>
      <c r="P50" s="57">
        <v>2</v>
      </c>
      <c r="Q50" s="108">
        <v>3</v>
      </c>
      <c r="R50" s="1">
        <v>2</v>
      </c>
      <c r="S50" s="1">
        <v>2</v>
      </c>
      <c r="T50" s="1">
        <v>2</v>
      </c>
      <c r="U50" s="1"/>
      <c r="V50" s="1"/>
      <c r="W50" s="1"/>
      <c r="X50" s="1"/>
      <c r="Y50" s="57"/>
      <c r="Z50" s="74"/>
      <c r="AA50" s="2">
        <v>39.35</v>
      </c>
      <c r="AB50" s="25">
        <f t="shared" si="1"/>
        <v>112.65</v>
      </c>
    </row>
    <row r="51" spans="1:28" ht="15.75">
      <c r="A51" s="22" t="str">
        <f>Výsledky!B53</f>
        <v>P</v>
      </c>
      <c r="B51" s="23" t="str">
        <f>Výsledky!C53</f>
        <v>Získal</v>
      </c>
      <c r="C51" s="24" t="str">
        <f>Výsledky!D53</f>
        <v>Karel</v>
      </c>
      <c r="D51" s="6">
        <v>70</v>
      </c>
      <c r="E51" s="7">
        <v>5</v>
      </c>
      <c r="F51" s="103">
        <v>5</v>
      </c>
      <c r="G51" s="7">
        <v>5</v>
      </c>
      <c r="H51" s="57">
        <v>5</v>
      </c>
      <c r="I51" s="108">
        <v>5</v>
      </c>
      <c r="J51" s="103">
        <v>5</v>
      </c>
      <c r="K51" s="7">
        <v>10</v>
      </c>
      <c r="L51" s="57">
        <v>10</v>
      </c>
      <c r="M51" s="108">
        <v>10</v>
      </c>
      <c r="N51" s="103">
        <v>9</v>
      </c>
      <c r="O51" s="7">
        <v>5</v>
      </c>
      <c r="P51" s="57">
        <v>5</v>
      </c>
      <c r="Q51" s="108">
        <v>5</v>
      </c>
      <c r="R51" s="1">
        <v>5</v>
      </c>
      <c r="S51" s="1">
        <v>5</v>
      </c>
      <c r="T51" s="1">
        <v>5</v>
      </c>
      <c r="U51" s="1"/>
      <c r="V51" s="1"/>
      <c r="W51" s="1"/>
      <c r="X51" s="1"/>
      <c r="Y51" s="57"/>
      <c r="Z51" s="74"/>
      <c r="AA51" s="2">
        <v>65.23</v>
      </c>
      <c r="AB51" s="25">
        <f t="shared" si="1"/>
        <v>103.77</v>
      </c>
    </row>
    <row r="52" spans="1:28" ht="15.75">
      <c r="A52" s="22" t="str">
        <f>Výsledky!B54</f>
        <v>P</v>
      </c>
      <c r="B52" s="23" t="str">
        <f>Výsledky!C54</f>
        <v>Žemlička</v>
      </c>
      <c r="C52" s="24" t="str">
        <f>Výsledky!D54</f>
        <v>Ladislav</v>
      </c>
      <c r="D52" s="6">
        <v>70</v>
      </c>
      <c r="E52" s="7">
        <v>5</v>
      </c>
      <c r="F52" s="103">
        <v>5</v>
      </c>
      <c r="G52" s="7">
        <v>5</v>
      </c>
      <c r="H52" s="57">
        <v>5</v>
      </c>
      <c r="I52" s="108">
        <v>5</v>
      </c>
      <c r="J52" s="103">
        <v>5</v>
      </c>
      <c r="K52" s="7">
        <v>10</v>
      </c>
      <c r="L52" s="57">
        <v>10</v>
      </c>
      <c r="M52" s="108">
        <v>10</v>
      </c>
      <c r="N52" s="103">
        <v>9</v>
      </c>
      <c r="O52" s="7">
        <v>5</v>
      </c>
      <c r="P52" s="57">
        <v>5</v>
      </c>
      <c r="Q52" s="108">
        <v>5</v>
      </c>
      <c r="R52" s="1">
        <v>5</v>
      </c>
      <c r="S52" s="1">
        <v>5</v>
      </c>
      <c r="T52" s="1">
        <v>3</v>
      </c>
      <c r="U52" s="1"/>
      <c r="V52" s="1"/>
      <c r="W52" s="1"/>
      <c r="X52" s="1"/>
      <c r="Y52" s="57"/>
      <c r="Z52" s="74"/>
      <c r="AA52" s="2">
        <v>35.21</v>
      </c>
      <c r="AB52" s="25">
        <f t="shared" si="1"/>
        <v>131.79</v>
      </c>
    </row>
    <row r="53" spans="1:28" ht="15.75">
      <c r="A53" s="22" t="str">
        <f>Výsledky!B55</f>
        <v>P</v>
      </c>
      <c r="B53" s="23" t="str">
        <f>Výsledky!C55</f>
        <v>Žemličková</v>
      </c>
      <c r="C53" s="24" t="str">
        <f>Výsledky!D55</f>
        <v>Marie</v>
      </c>
      <c r="D53" s="6">
        <v>70</v>
      </c>
      <c r="E53" s="7">
        <v>5</v>
      </c>
      <c r="F53" s="103">
        <v>5</v>
      </c>
      <c r="G53" s="7">
        <v>5</v>
      </c>
      <c r="H53" s="57">
        <v>5</v>
      </c>
      <c r="I53" s="108">
        <v>5</v>
      </c>
      <c r="J53" s="103">
        <v>5</v>
      </c>
      <c r="K53" s="7">
        <v>9</v>
      </c>
      <c r="L53" s="57">
        <v>9</v>
      </c>
      <c r="M53" s="108">
        <v>10</v>
      </c>
      <c r="N53" s="103">
        <v>10</v>
      </c>
      <c r="O53" s="7">
        <v>5</v>
      </c>
      <c r="P53" s="57">
        <v>5</v>
      </c>
      <c r="Q53" s="108">
        <v>5</v>
      </c>
      <c r="R53" s="1">
        <v>3</v>
      </c>
      <c r="S53" s="1">
        <v>3</v>
      </c>
      <c r="T53" s="1">
        <v>2</v>
      </c>
      <c r="U53" s="1"/>
      <c r="V53" s="1"/>
      <c r="W53" s="1"/>
      <c r="X53" s="1"/>
      <c r="Y53" s="57"/>
      <c r="Z53" s="74"/>
      <c r="AA53" s="2">
        <v>41.16</v>
      </c>
      <c r="AB53" s="25">
        <f t="shared" si="1"/>
        <v>119.84</v>
      </c>
    </row>
    <row r="54" spans="1:28" ht="15.75">
      <c r="A54" s="22" t="str">
        <f>Výsledky!B56</f>
        <v>Pg</v>
      </c>
      <c r="B54" s="23" t="str">
        <f>Výsledky!C56</f>
        <v>Koltai</v>
      </c>
      <c r="C54" s="24" t="str">
        <f>Výsledky!D56</f>
        <v>Pavel</v>
      </c>
      <c r="D54" s="6">
        <v>70</v>
      </c>
      <c r="E54" s="7">
        <v>5</v>
      </c>
      <c r="F54" s="103">
        <v>5</v>
      </c>
      <c r="G54" s="7">
        <v>5</v>
      </c>
      <c r="H54" s="57">
        <v>5</v>
      </c>
      <c r="I54" s="108">
        <v>5</v>
      </c>
      <c r="J54" s="103">
        <v>5</v>
      </c>
      <c r="K54" s="7">
        <v>10</v>
      </c>
      <c r="L54" s="57">
        <v>10</v>
      </c>
      <c r="M54" s="108">
        <v>10</v>
      </c>
      <c r="N54" s="103">
        <v>10</v>
      </c>
      <c r="O54" s="7">
        <v>3</v>
      </c>
      <c r="P54" s="57">
        <v>3</v>
      </c>
      <c r="Q54" s="108">
        <v>5</v>
      </c>
      <c r="R54" s="1">
        <v>5</v>
      </c>
      <c r="S54" s="1">
        <v>5</v>
      </c>
      <c r="T54" s="1">
        <v>0</v>
      </c>
      <c r="U54" s="1"/>
      <c r="V54" s="1"/>
      <c r="W54" s="1"/>
      <c r="X54" s="1"/>
      <c r="Y54" s="57"/>
      <c r="Z54" s="74"/>
      <c r="AA54" s="2">
        <v>34.12</v>
      </c>
      <c r="AB54" s="25">
        <f t="shared" si="1"/>
        <v>126.88</v>
      </c>
    </row>
    <row r="55" spans="1:28" ht="15.75">
      <c r="A55" s="22" t="str">
        <f>Výsledky!B57</f>
        <v>R</v>
      </c>
      <c r="B55" s="23" t="str">
        <f>Výsledky!C57</f>
        <v>Adensam</v>
      </c>
      <c r="C55" s="24" t="str">
        <f>Výsledky!D57</f>
        <v>Martin</v>
      </c>
      <c r="D55" s="6">
        <v>70</v>
      </c>
      <c r="E55" s="7">
        <v>5</v>
      </c>
      <c r="F55" s="103">
        <v>5</v>
      </c>
      <c r="G55" s="7">
        <v>5</v>
      </c>
      <c r="H55" s="57">
        <v>5</v>
      </c>
      <c r="I55" s="108">
        <v>5</v>
      </c>
      <c r="J55" s="103">
        <v>5</v>
      </c>
      <c r="K55" s="7">
        <v>10</v>
      </c>
      <c r="L55" s="57">
        <v>10</v>
      </c>
      <c r="M55" s="108">
        <v>10</v>
      </c>
      <c r="N55" s="103">
        <v>8</v>
      </c>
      <c r="O55" s="7">
        <v>5</v>
      </c>
      <c r="P55" s="57">
        <v>3</v>
      </c>
      <c r="Q55" s="108">
        <v>3</v>
      </c>
      <c r="R55" s="1">
        <v>3</v>
      </c>
      <c r="S55" s="1">
        <v>5</v>
      </c>
      <c r="T55" s="1">
        <v>2</v>
      </c>
      <c r="U55" s="1"/>
      <c r="V55" s="1"/>
      <c r="W55" s="1"/>
      <c r="X55" s="1"/>
      <c r="Y55" s="57"/>
      <c r="Z55" s="74"/>
      <c r="AA55" s="2">
        <v>40.87</v>
      </c>
      <c r="AB55" s="25">
        <f t="shared" si="1"/>
        <v>118.13</v>
      </c>
    </row>
    <row r="56" spans="1:28" ht="15.75">
      <c r="A56" s="22" t="str">
        <f>Výsledky!B58</f>
        <v>R</v>
      </c>
      <c r="B56" s="23" t="str">
        <f>Výsledky!C58</f>
        <v>Bína</v>
      </c>
      <c r="C56" s="24" t="str">
        <f>Výsledky!D58</f>
        <v>Jiří</v>
      </c>
      <c r="D56" s="6">
        <v>70</v>
      </c>
      <c r="E56" s="7">
        <v>5</v>
      </c>
      <c r="F56" s="103">
        <v>5</v>
      </c>
      <c r="G56" s="7">
        <v>5</v>
      </c>
      <c r="H56" s="57">
        <v>5</v>
      </c>
      <c r="I56" s="108">
        <v>5</v>
      </c>
      <c r="J56" s="103">
        <v>5</v>
      </c>
      <c r="K56" s="7">
        <v>10</v>
      </c>
      <c r="L56" s="57">
        <v>10</v>
      </c>
      <c r="M56" s="108">
        <v>9</v>
      </c>
      <c r="N56" s="103">
        <v>8</v>
      </c>
      <c r="O56" s="7">
        <v>5</v>
      </c>
      <c r="P56" s="57">
        <v>3</v>
      </c>
      <c r="Q56" s="108">
        <v>5</v>
      </c>
      <c r="R56" s="1">
        <v>5</v>
      </c>
      <c r="S56" s="1">
        <v>5</v>
      </c>
      <c r="T56" s="1">
        <v>5</v>
      </c>
      <c r="U56" s="1"/>
      <c r="V56" s="1"/>
      <c r="W56" s="1"/>
      <c r="X56" s="1"/>
      <c r="Y56" s="57"/>
      <c r="Z56" s="74"/>
      <c r="AA56" s="2">
        <v>36.76</v>
      </c>
      <c r="AB56" s="25">
        <f t="shared" si="1"/>
        <v>128.24</v>
      </c>
    </row>
    <row r="57" spans="1:28" ht="15.75">
      <c r="A57" s="22" t="str">
        <f>Výsledky!B59</f>
        <v>R</v>
      </c>
      <c r="B57" s="23" t="str">
        <f>Výsledky!C59</f>
        <v>Červenka</v>
      </c>
      <c r="C57" s="24" t="str">
        <f>Výsledky!D59</f>
        <v>Pavel</v>
      </c>
      <c r="D57" s="6">
        <v>70</v>
      </c>
      <c r="E57" s="7">
        <v>5</v>
      </c>
      <c r="F57" s="103">
        <v>5</v>
      </c>
      <c r="G57" s="7">
        <v>5</v>
      </c>
      <c r="H57" s="57">
        <v>5</v>
      </c>
      <c r="I57" s="108">
        <v>5</v>
      </c>
      <c r="J57" s="103">
        <v>5</v>
      </c>
      <c r="K57" s="7">
        <v>10</v>
      </c>
      <c r="L57" s="57">
        <v>10</v>
      </c>
      <c r="M57" s="108">
        <v>9</v>
      </c>
      <c r="N57" s="103">
        <v>8</v>
      </c>
      <c r="O57" s="7">
        <v>5</v>
      </c>
      <c r="P57" s="57">
        <v>5</v>
      </c>
      <c r="Q57" s="108">
        <v>5</v>
      </c>
      <c r="R57" s="1">
        <v>5</v>
      </c>
      <c r="S57" s="1">
        <v>5</v>
      </c>
      <c r="T57" s="1">
        <v>5</v>
      </c>
      <c r="U57" s="1"/>
      <c r="V57" s="1"/>
      <c r="W57" s="1"/>
      <c r="X57" s="1"/>
      <c r="Y57" s="57"/>
      <c r="Z57" s="74"/>
      <c r="AA57" s="2">
        <v>33.57</v>
      </c>
      <c r="AB57" s="25">
        <f t="shared" si="1"/>
        <v>133.43</v>
      </c>
    </row>
    <row r="58" spans="1:28" ht="15.75">
      <c r="A58" s="22" t="str">
        <f>Výsledky!B60</f>
        <v>R</v>
      </c>
      <c r="B58" s="23" t="str">
        <f>Výsledky!C60</f>
        <v>Doležel</v>
      </c>
      <c r="C58" s="24" t="str">
        <f>Výsledky!D60</f>
        <v>Josef</v>
      </c>
      <c r="D58" s="6">
        <v>70</v>
      </c>
      <c r="E58" s="7">
        <v>5</v>
      </c>
      <c r="F58" s="103">
        <v>5</v>
      </c>
      <c r="G58" s="7">
        <v>5</v>
      </c>
      <c r="H58" s="57">
        <v>5</v>
      </c>
      <c r="I58" s="108">
        <v>5</v>
      </c>
      <c r="J58" s="103">
        <v>5</v>
      </c>
      <c r="K58" s="7">
        <v>10</v>
      </c>
      <c r="L58" s="57">
        <v>10</v>
      </c>
      <c r="M58" s="108">
        <v>10</v>
      </c>
      <c r="N58" s="103">
        <v>8</v>
      </c>
      <c r="O58" s="7">
        <v>5</v>
      </c>
      <c r="P58" s="57">
        <v>3</v>
      </c>
      <c r="Q58" s="108">
        <v>5</v>
      </c>
      <c r="R58" s="1">
        <v>5</v>
      </c>
      <c r="S58" s="1">
        <v>5</v>
      </c>
      <c r="T58" s="1">
        <v>5</v>
      </c>
      <c r="U58" s="1"/>
      <c r="V58" s="1"/>
      <c r="W58" s="1"/>
      <c r="X58" s="1"/>
      <c r="Y58" s="57"/>
      <c r="Z58" s="74"/>
      <c r="AA58" s="2">
        <v>41.48</v>
      </c>
      <c r="AB58" s="25">
        <f t="shared" si="1"/>
        <v>124.52000000000001</v>
      </c>
    </row>
    <row r="59" spans="1:28" ht="15.75">
      <c r="A59" s="22" t="str">
        <f>Výsledky!B61</f>
        <v>R</v>
      </c>
      <c r="B59" s="23" t="str">
        <f>Výsledky!C61</f>
        <v>Jelínek</v>
      </c>
      <c r="C59" s="24" t="str">
        <f>Výsledky!D61</f>
        <v>Antonín</v>
      </c>
      <c r="D59" s="6">
        <v>70</v>
      </c>
      <c r="E59" s="7">
        <v>5</v>
      </c>
      <c r="F59" s="103">
        <v>5</v>
      </c>
      <c r="G59" s="7">
        <v>5</v>
      </c>
      <c r="H59" s="57">
        <v>5</v>
      </c>
      <c r="I59" s="108">
        <v>5</v>
      </c>
      <c r="J59" s="103">
        <v>5</v>
      </c>
      <c r="K59" s="7">
        <v>10</v>
      </c>
      <c r="L59" s="57">
        <v>10</v>
      </c>
      <c r="M59" s="108">
        <v>10</v>
      </c>
      <c r="N59" s="103">
        <v>9</v>
      </c>
      <c r="O59" s="7">
        <v>5</v>
      </c>
      <c r="P59" s="57">
        <v>5</v>
      </c>
      <c r="Q59" s="108">
        <v>5</v>
      </c>
      <c r="R59" s="1">
        <v>5</v>
      </c>
      <c r="S59" s="1">
        <v>5</v>
      </c>
      <c r="T59" s="1">
        <v>5</v>
      </c>
      <c r="U59" s="1"/>
      <c r="V59" s="1"/>
      <c r="W59" s="1"/>
      <c r="X59" s="1"/>
      <c r="Y59" s="57"/>
      <c r="Z59" s="74"/>
      <c r="AA59" s="2">
        <v>45.67</v>
      </c>
      <c r="AB59" s="25">
        <f t="shared" si="1"/>
        <v>123.33</v>
      </c>
    </row>
    <row r="60" spans="1:28" ht="15.75">
      <c r="A60" s="22" t="str">
        <f>Výsledky!B62</f>
        <v>R</v>
      </c>
      <c r="B60" s="23" t="str">
        <f>Výsledky!C62</f>
        <v>Mironiuk</v>
      </c>
      <c r="C60" s="24" t="str">
        <f>Výsledky!D62</f>
        <v>Zdeněk</v>
      </c>
      <c r="D60" s="6">
        <v>70</v>
      </c>
      <c r="E60" s="7">
        <v>5</v>
      </c>
      <c r="F60" s="103">
        <v>5</v>
      </c>
      <c r="G60" s="7">
        <v>5</v>
      </c>
      <c r="H60" s="57">
        <v>5</v>
      </c>
      <c r="I60" s="108">
        <v>5</v>
      </c>
      <c r="J60" s="103">
        <v>5</v>
      </c>
      <c r="K60" s="7">
        <v>10</v>
      </c>
      <c r="L60" s="57">
        <v>10</v>
      </c>
      <c r="M60" s="108">
        <v>9</v>
      </c>
      <c r="N60" s="103">
        <v>8</v>
      </c>
      <c r="O60" s="7">
        <v>5</v>
      </c>
      <c r="P60" s="57">
        <v>5</v>
      </c>
      <c r="Q60" s="108">
        <v>5</v>
      </c>
      <c r="R60" s="1">
        <v>5</v>
      </c>
      <c r="S60" s="1">
        <v>3</v>
      </c>
      <c r="T60" s="1">
        <v>3</v>
      </c>
      <c r="U60" s="1"/>
      <c r="V60" s="1"/>
      <c r="W60" s="1"/>
      <c r="X60" s="1"/>
      <c r="Y60" s="57"/>
      <c r="Z60" s="74"/>
      <c r="AA60" s="2">
        <v>29.13</v>
      </c>
      <c r="AB60" s="25">
        <f t="shared" si="1"/>
        <v>133.87</v>
      </c>
    </row>
    <row r="61" spans="1:28" ht="15.75">
      <c r="A61" s="22" t="str">
        <f>Výsledky!B63</f>
        <v>R</v>
      </c>
      <c r="B61" s="23" t="str">
        <f>Výsledky!C63</f>
        <v>Nikodým </v>
      </c>
      <c r="C61" s="24" t="str">
        <f>Výsledky!D63</f>
        <v>David</v>
      </c>
      <c r="D61" s="6">
        <v>70</v>
      </c>
      <c r="E61" s="7">
        <v>5</v>
      </c>
      <c r="F61" s="103">
        <v>5</v>
      </c>
      <c r="G61" s="7">
        <v>5</v>
      </c>
      <c r="H61" s="57">
        <v>5</v>
      </c>
      <c r="I61" s="108">
        <v>5</v>
      </c>
      <c r="J61" s="103">
        <v>5</v>
      </c>
      <c r="K61" s="7">
        <v>10</v>
      </c>
      <c r="L61" s="57">
        <v>10</v>
      </c>
      <c r="M61" s="108">
        <v>10</v>
      </c>
      <c r="N61" s="103">
        <v>8</v>
      </c>
      <c r="O61" s="7">
        <v>5</v>
      </c>
      <c r="P61" s="57">
        <v>5</v>
      </c>
      <c r="Q61" s="108">
        <v>5</v>
      </c>
      <c r="R61" s="1">
        <v>5</v>
      </c>
      <c r="S61" s="1">
        <v>5</v>
      </c>
      <c r="T61" s="1">
        <v>5</v>
      </c>
      <c r="U61" s="1"/>
      <c r="V61" s="1"/>
      <c r="W61" s="1"/>
      <c r="X61" s="1"/>
      <c r="Y61" s="57"/>
      <c r="Z61" s="74"/>
      <c r="AA61" s="2">
        <v>39.86</v>
      </c>
      <c r="AB61" s="25">
        <f t="shared" si="1"/>
        <v>128.14</v>
      </c>
    </row>
    <row r="62" spans="1:28" ht="15.75">
      <c r="A62" s="22" t="str">
        <f>Výsledky!B64</f>
        <v>R</v>
      </c>
      <c r="B62" s="23" t="str">
        <f>Výsledky!C64</f>
        <v>Pechová</v>
      </c>
      <c r="C62" s="24" t="str">
        <f>Výsledky!D64</f>
        <v>Hana</v>
      </c>
      <c r="D62" s="6">
        <v>70</v>
      </c>
      <c r="E62" s="7">
        <v>5</v>
      </c>
      <c r="F62" s="103">
        <v>5</v>
      </c>
      <c r="G62" s="7">
        <v>5</v>
      </c>
      <c r="H62" s="57">
        <v>5</v>
      </c>
      <c r="I62" s="108">
        <v>5</v>
      </c>
      <c r="J62" s="103">
        <v>5</v>
      </c>
      <c r="K62" s="7">
        <v>10</v>
      </c>
      <c r="L62" s="57">
        <v>10</v>
      </c>
      <c r="M62" s="108">
        <v>10</v>
      </c>
      <c r="N62" s="103">
        <v>9</v>
      </c>
      <c r="O62" s="7">
        <v>5</v>
      </c>
      <c r="P62" s="57">
        <v>5</v>
      </c>
      <c r="Q62" s="108">
        <v>5</v>
      </c>
      <c r="R62" s="1">
        <v>5</v>
      </c>
      <c r="S62" s="1">
        <v>5</v>
      </c>
      <c r="T62" s="1">
        <v>3</v>
      </c>
      <c r="U62" s="1"/>
      <c r="V62" s="1"/>
      <c r="W62" s="1"/>
      <c r="X62" s="1"/>
      <c r="Y62" s="57"/>
      <c r="Z62" s="74"/>
      <c r="AA62" s="2">
        <v>52.18</v>
      </c>
      <c r="AB62" s="25">
        <f t="shared" si="1"/>
        <v>114.82</v>
      </c>
    </row>
    <row r="63" spans="1:28" ht="15.75">
      <c r="A63" s="22" t="str">
        <f>Výsledky!B65</f>
        <v>R</v>
      </c>
      <c r="B63" s="23" t="str">
        <f>Výsledky!C65</f>
        <v>Rendl</v>
      </c>
      <c r="C63" s="24" t="str">
        <f>Výsledky!D65</f>
        <v>Josef</v>
      </c>
      <c r="D63" s="6">
        <v>60</v>
      </c>
      <c r="E63" s="7">
        <v>5</v>
      </c>
      <c r="F63" s="103">
        <v>5</v>
      </c>
      <c r="G63" s="7">
        <v>5</v>
      </c>
      <c r="H63" s="57">
        <v>5</v>
      </c>
      <c r="I63" s="108">
        <v>5</v>
      </c>
      <c r="J63" s="103">
        <v>5</v>
      </c>
      <c r="K63" s="7">
        <v>10</v>
      </c>
      <c r="L63" s="57">
        <v>10</v>
      </c>
      <c r="M63" s="108">
        <v>10</v>
      </c>
      <c r="N63" s="103">
        <v>10</v>
      </c>
      <c r="O63" s="7">
        <v>5</v>
      </c>
      <c r="P63" s="57">
        <v>5</v>
      </c>
      <c r="Q63" s="108">
        <v>5</v>
      </c>
      <c r="R63" s="1">
        <v>5</v>
      </c>
      <c r="S63" s="1">
        <v>5</v>
      </c>
      <c r="T63" s="1">
        <v>5</v>
      </c>
      <c r="U63" s="1"/>
      <c r="V63" s="1"/>
      <c r="W63" s="1"/>
      <c r="X63" s="1"/>
      <c r="Y63" s="57"/>
      <c r="Z63" s="74"/>
      <c r="AA63" s="2">
        <v>36.86</v>
      </c>
      <c r="AB63" s="25">
        <f t="shared" si="1"/>
        <v>123.14</v>
      </c>
    </row>
    <row r="64" spans="1:28" ht="15.75">
      <c r="A64" s="22" t="str">
        <f>Výsledky!B66</f>
        <v>R</v>
      </c>
      <c r="B64" s="23" t="str">
        <f>Výsledky!C66</f>
        <v>Seitl</v>
      </c>
      <c r="C64" s="24" t="str">
        <f>Výsledky!D66</f>
        <v>Aleš</v>
      </c>
      <c r="D64" s="6">
        <v>70</v>
      </c>
      <c r="E64" s="7">
        <v>5</v>
      </c>
      <c r="F64" s="103">
        <v>5</v>
      </c>
      <c r="G64" s="7">
        <v>5</v>
      </c>
      <c r="H64" s="57">
        <v>5</v>
      </c>
      <c r="I64" s="108">
        <v>5</v>
      </c>
      <c r="J64" s="103">
        <v>5</v>
      </c>
      <c r="K64" s="7">
        <v>10</v>
      </c>
      <c r="L64" s="57">
        <v>9</v>
      </c>
      <c r="M64" s="108">
        <v>10</v>
      </c>
      <c r="N64" s="103">
        <v>10</v>
      </c>
      <c r="O64" s="7">
        <v>5</v>
      </c>
      <c r="P64" s="57">
        <v>5</v>
      </c>
      <c r="Q64" s="108">
        <v>5</v>
      </c>
      <c r="R64" s="1">
        <v>5</v>
      </c>
      <c r="S64" s="1">
        <v>3</v>
      </c>
      <c r="T64" s="1">
        <v>3</v>
      </c>
      <c r="U64" s="1"/>
      <c r="V64" s="1"/>
      <c r="W64" s="1"/>
      <c r="X64" s="1"/>
      <c r="Y64" s="57"/>
      <c r="Z64" s="74"/>
      <c r="AA64" s="2">
        <v>40.5</v>
      </c>
      <c r="AB64" s="25">
        <f t="shared" si="1"/>
        <v>124.5</v>
      </c>
    </row>
    <row r="65" spans="1:28" ht="15.75">
      <c r="A65" s="22" t="str">
        <f>Výsledky!B67</f>
        <v>R</v>
      </c>
      <c r="B65" s="23" t="str">
        <f>Výsledky!C67</f>
        <v>Sokolík</v>
      </c>
      <c r="C65" s="24" t="str">
        <f>Výsledky!D67</f>
        <v>Jaroslav</v>
      </c>
      <c r="D65" s="6">
        <v>70</v>
      </c>
      <c r="E65" s="7">
        <v>5</v>
      </c>
      <c r="F65" s="103">
        <v>5</v>
      </c>
      <c r="G65" s="7">
        <v>5</v>
      </c>
      <c r="H65" s="57">
        <v>5</v>
      </c>
      <c r="I65" s="108">
        <v>5</v>
      </c>
      <c r="J65" s="103">
        <v>5</v>
      </c>
      <c r="K65" s="7">
        <v>10</v>
      </c>
      <c r="L65" s="57">
        <v>10</v>
      </c>
      <c r="M65" s="108">
        <v>8</v>
      </c>
      <c r="N65" s="103">
        <v>8</v>
      </c>
      <c r="O65" s="7">
        <v>5</v>
      </c>
      <c r="P65" s="57">
        <v>5</v>
      </c>
      <c r="Q65" s="108">
        <v>5</v>
      </c>
      <c r="R65" s="1">
        <v>5</v>
      </c>
      <c r="S65" s="1">
        <v>5</v>
      </c>
      <c r="T65" s="1">
        <v>3</v>
      </c>
      <c r="U65" s="1"/>
      <c r="V65" s="1"/>
      <c r="W65" s="1"/>
      <c r="X65" s="1"/>
      <c r="Y65" s="57"/>
      <c r="Z65" s="74"/>
      <c r="AA65" s="2">
        <v>42.68</v>
      </c>
      <c r="AB65" s="25">
        <f t="shared" si="1"/>
        <v>121.32</v>
      </c>
    </row>
    <row r="66" spans="1:28" ht="15.75">
      <c r="A66" s="22" t="str">
        <f>Výsledky!B68</f>
        <v>R</v>
      </c>
      <c r="B66" s="23" t="str">
        <f>Výsledky!C68</f>
        <v>Švihálek</v>
      </c>
      <c r="C66" s="24" t="str">
        <f>Výsledky!D68</f>
        <v>Jíří</v>
      </c>
      <c r="D66" s="6">
        <v>70</v>
      </c>
      <c r="E66" s="7">
        <v>5</v>
      </c>
      <c r="F66" s="103">
        <v>5</v>
      </c>
      <c r="G66" s="7">
        <v>5</v>
      </c>
      <c r="H66" s="57">
        <v>5</v>
      </c>
      <c r="I66" s="108">
        <v>5</v>
      </c>
      <c r="J66" s="103">
        <v>5</v>
      </c>
      <c r="K66" s="7">
        <v>10</v>
      </c>
      <c r="L66" s="57">
        <v>10</v>
      </c>
      <c r="M66" s="108">
        <v>9</v>
      </c>
      <c r="N66" s="103">
        <v>8</v>
      </c>
      <c r="O66" s="7">
        <v>5</v>
      </c>
      <c r="P66" s="57">
        <v>3</v>
      </c>
      <c r="Q66" s="108">
        <v>5</v>
      </c>
      <c r="R66" s="1">
        <v>3</v>
      </c>
      <c r="S66" s="1">
        <v>5</v>
      </c>
      <c r="T66" s="1">
        <v>2</v>
      </c>
      <c r="U66" s="1"/>
      <c r="V66" s="1"/>
      <c r="W66" s="1"/>
      <c r="X66" s="1"/>
      <c r="Y66" s="57"/>
      <c r="Z66" s="74"/>
      <c r="AA66" s="2">
        <v>45.51</v>
      </c>
      <c r="AB66" s="25">
        <f t="shared" si="1"/>
        <v>114.49000000000001</v>
      </c>
    </row>
    <row r="67" spans="1:28" ht="15.75">
      <c r="A67" s="22" t="str">
        <f>Výsledky!B69</f>
        <v>R</v>
      </c>
      <c r="B67" s="23" t="str">
        <f>Výsledky!C69</f>
        <v>Získal</v>
      </c>
      <c r="C67" s="24" t="str">
        <f>Výsledky!D69</f>
        <v>Karel</v>
      </c>
      <c r="D67" s="6">
        <v>70</v>
      </c>
      <c r="E67" s="7">
        <v>5</v>
      </c>
      <c r="F67" s="103">
        <v>5</v>
      </c>
      <c r="G67" s="7">
        <v>5</v>
      </c>
      <c r="H67" s="57">
        <v>5</v>
      </c>
      <c r="I67" s="108">
        <v>5</v>
      </c>
      <c r="J67" s="103">
        <v>5</v>
      </c>
      <c r="K67" s="7">
        <v>10</v>
      </c>
      <c r="L67" s="57">
        <v>9</v>
      </c>
      <c r="M67" s="108">
        <v>10</v>
      </c>
      <c r="N67" s="103">
        <v>10</v>
      </c>
      <c r="O67" s="7">
        <v>5</v>
      </c>
      <c r="P67" s="57">
        <v>5</v>
      </c>
      <c r="Q67" s="108">
        <v>5</v>
      </c>
      <c r="R67" s="1">
        <v>3</v>
      </c>
      <c r="S67" s="1">
        <v>5</v>
      </c>
      <c r="T67" s="1">
        <v>5</v>
      </c>
      <c r="U67" s="1"/>
      <c r="V67" s="1"/>
      <c r="W67" s="1"/>
      <c r="X67" s="1"/>
      <c r="Y67" s="57"/>
      <c r="Z67" s="74"/>
      <c r="AA67" s="2">
        <v>75.29</v>
      </c>
      <c r="AB67" s="25">
        <f t="shared" si="1"/>
        <v>91.71</v>
      </c>
    </row>
    <row r="68" spans="1:28" ht="15.75">
      <c r="A68" s="22" t="str">
        <f>Výsledky!B70</f>
        <v>P</v>
      </c>
      <c r="B68" s="23" t="str">
        <f>Výsledky!C70</f>
        <v>Machek</v>
      </c>
      <c r="C68" s="24" t="str">
        <f>Výsledky!D70</f>
        <v>Pavel</v>
      </c>
      <c r="D68" s="6">
        <v>70</v>
      </c>
      <c r="E68" s="7">
        <v>5</v>
      </c>
      <c r="F68" s="103">
        <v>5</v>
      </c>
      <c r="G68" s="7">
        <v>5</v>
      </c>
      <c r="H68" s="57">
        <v>5</v>
      </c>
      <c r="I68" s="108">
        <v>5</v>
      </c>
      <c r="J68" s="103">
        <v>5</v>
      </c>
      <c r="K68" s="7">
        <v>10</v>
      </c>
      <c r="L68" s="57">
        <v>10</v>
      </c>
      <c r="M68" s="108">
        <v>10</v>
      </c>
      <c r="N68" s="103">
        <v>10</v>
      </c>
      <c r="O68" s="7">
        <v>5</v>
      </c>
      <c r="P68" s="57">
        <v>5</v>
      </c>
      <c r="Q68" s="108">
        <v>5</v>
      </c>
      <c r="R68" s="1">
        <v>5</v>
      </c>
      <c r="S68" s="1">
        <v>5</v>
      </c>
      <c r="T68" s="1">
        <v>3</v>
      </c>
      <c r="U68" s="1"/>
      <c r="V68" s="1"/>
      <c r="W68" s="1"/>
      <c r="X68" s="1"/>
      <c r="Y68" s="57"/>
      <c r="Z68" s="74"/>
      <c r="AA68" s="2">
        <v>28.21</v>
      </c>
      <c r="AB68" s="25">
        <f t="shared" si="1"/>
        <v>139.79</v>
      </c>
    </row>
    <row r="69" spans="1:28" ht="15.75">
      <c r="A69" s="22" t="str">
        <f>Výsledky!B71</f>
        <v>P</v>
      </c>
      <c r="B69" s="23">
        <f>Výsledky!C71</f>
        <v>0</v>
      </c>
      <c r="C69" s="24">
        <f>Výsledky!D71</f>
        <v>0</v>
      </c>
      <c r="D69" s="6"/>
      <c r="E69" s="7"/>
      <c r="F69" s="103"/>
      <c r="G69" s="7"/>
      <c r="H69" s="57"/>
      <c r="I69" s="108"/>
      <c r="J69" s="103"/>
      <c r="K69" s="7"/>
      <c r="L69" s="57"/>
      <c r="M69" s="108"/>
      <c r="N69" s="103"/>
      <c r="O69" s="7"/>
      <c r="P69" s="57"/>
      <c r="Q69" s="108"/>
      <c r="R69" s="1"/>
      <c r="S69" s="1"/>
      <c r="T69" s="1"/>
      <c r="U69" s="1"/>
      <c r="V69" s="1"/>
      <c r="W69" s="1"/>
      <c r="X69" s="1"/>
      <c r="Y69" s="57"/>
      <c r="Z69" s="74"/>
      <c r="AA69" s="2"/>
      <c r="AB69" s="25">
        <f t="shared" si="1"/>
        <v>0</v>
      </c>
    </row>
    <row r="70" spans="1:28" ht="15.75">
      <c r="A70" s="22" t="str">
        <f>Výsledky!B72</f>
        <v>P</v>
      </c>
      <c r="B70" s="23">
        <f>Výsledky!C72</f>
        <v>0</v>
      </c>
      <c r="C70" s="24">
        <f>Výsledky!D72</f>
        <v>0</v>
      </c>
      <c r="D70" s="6"/>
      <c r="E70" s="7"/>
      <c r="F70" s="103"/>
      <c r="G70" s="7"/>
      <c r="H70" s="57"/>
      <c r="I70" s="108"/>
      <c r="J70" s="103"/>
      <c r="K70" s="7"/>
      <c r="L70" s="57"/>
      <c r="M70" s="108"/>
      <c r="N70" s="103"/>
      <c r="O70" s="7"/>
      <c r="P70" s="57"/>
      <c r="Q70" s="108"/>
      <c r="R70" s="1"/>
      <c r="S70" s="1"/>
      <c r="T70" s="1"/>
      <c r="U70" s="1"/>
      <c r="V70" s="1"/>
      <c r="W70" s="1"/>
      <c r="X70" s="1"/>
      <c r="Y70" s="57"/>
      <c r="Z70" s="74"/>
      <c r="AA70" s="2"/>
      <c r="AB70" s="25">
        <f t="shared" si="1"/>
        <v>0</v>
      </c>
    </row>
    <row r="71" spans="1:28" ht="15.75">
      <c r="A71" s="22" t="str">
        <f>Výsledky!B73</f>
        <v>P</v>
      </c>
      <c r="B71" s="23">
        <f>Výsledky!C73</f>
        <v>0</v>
      </c>
      <c r="C71" s="24">
        <f>Výsledky!D73</f>
        <v>0</v>
      </c>
      <c r="D71" s="6"/>
      <c r="E71" s="7"/>
      <c r="F71" s="103"/>
      <c r="G71" s="7"/>
      <c r="H71" s="57"/>
      <c r="I71" s="108"/>
      <c r="J71" s="103"/>
      <c r="K71" s="7"/>
      <c r="L71" s="57"/>
      <c r="M71" s="108"/>
      <c r="N71" s="103"/>
      <c r="O71" s="7"/>
      <c r="P71" s="57"/>
      <c r="Q71" s="108"/>
      <c r="R71" s="1"/>
      <c r="S71" s="1"/>
      <c r="T71" s="1"/>
      <c r="U71" s="1"/>
      <c r="V71" s="1"/>
      <c r="W71" s="1"/>
      <c r="X71" s="1"/>
      <c r="Y71" s="57"/>
      <c r="Z71" s="74"/>
      <c r="AA71" s="2"/>
      <c r="AB71" s="25">
        <f t="shared" si="1"/>
        <v>0</v>
      </c>
    </row>
    <row r="72" spans="1:28" ht="15.75">
      <c r="A72" s="22" t="str">
        <f>Výsledky!B74</f>
        <v>P</v>
      </c>
      <c r="B72" s="23">
        <f>Výsledky!C74</f>
        <v>0</v>
      </c>
      <c r="C72" s="24">
        <f>Výsledky!D74</f>
        <v>0</v>
      </c>
      <c r="D72" s="6"/>
      <c r="E72" s="7"/>
      <c r="F72" s="103"/>
      <c r="G72" s="7"/>
      <c r="H72" s="57"/>
      <c r="I72" s="108"/>
      <c r="J72" s="103"/>
      <c r="K72" s="7"/>
      <c r="L72" s="57"/>
      <c r="M72" s="108"/>
      <c r="N72" s="103"/>
      <c r="O72" s="7"/>
      <c r="P72" s="57"/>
      <c r="Q72" s="108"/>
      <c r="R72" s="1"/>
      <c r="S72" s="1"/>
      <c r="T72" s="1"/>
      <c r="U72" s="1"/>
      <c r="V72" s="1"/>
      <c r="W72" s="1"/>
      <c r="X72" s="1"/>
      <c r="Y72" s="57"/>
      <c r="Z72" s="74"/>
      <c r="AA72" s="2"/>
      <c r="AB72" s="25">
        <f t="shared" si="1"/>
        <v>0</v>
      </c>
    </row>
    <row r="73" spans="1:28" ht="15.75">
      <c r="A73" s="22" t="str">
        <f>Výsledky!B75</f>
        <v>P</v>
      </c>
      <c r="B73" s="23">
        <f>Výsledky!C75</f>
        <v>0</v>
      </c>
      <c r="C73" s="24">
        <f>Výsledky!D75</f>
        <v>0</v>
      </c>
      <c r="D73" s="6"/>
      <c r="E73" s="7"/>
      <c r="F73" s="103"/>
      <c r="G73" s="7"/>
      <c r="H73" s="57"/>
      <c r="I73" s="108"/>
      <c r="J73" s="103"/>
      <c r="K73" s="7"/>
      <c r="L73" s="57"/>
      <c r="M73" s="108"/>
      <c r="N73" s="103"/>
      <c r="O73" s="7"/>
      <c r="P73" s="57"/>
      <c r="Q73" s="108"/>
      <c r="R73" s="1"/>
      <c r="S73" s="1"/>
      <c r="T73" s="1"/>
      <c r="U73" s="1"/>
      <c r="V73" s="1"/>
      <c r="W73" s="1"/>
      <c r="X73" s="1"/>
      <c r="Y73" s="57"/>
      <c r="Z73" s="74"/>
      <c r="AA73" s="2"/>
      <c r="AB73" s="25">
        <f t="shared" si="1"/>
        <v>0</v>
      </c>
    </row>
    <row r="74" spans="1:28" ht="15.75">
      <c r="A74" s="22" t="str">
        <f>Výsledky!B76</f>
        <v>P</v>
      </c>
      <c r="B74" s="23">
        <f>Výsledky!C76</f>
        <v>0</v>
      </c>
      <c r="C74" s="24">
        <f>Výsledky!D76</f>
        <v>0</v>
      </c>
      <c r="D74" s="6"/>
      <c r="E74" s="7"/>
      <c r="F74" s="103"/>
      <c r="G74" s="7"/>
      <c r="H74" s="57"/>
      <c r="I74" s="108"/>
      <c r="J74" s="103"/>
      <c r="K74" s="7"/>
      <c r="L74" s="57"/>
      <c r="M74" s="108"/>
      <c r="N74" s="103"/>
      <c r="O74" s="7"/>
      <c r="P74" s="57"/>
      <c r="Q74" s="108"/>
      <c r="R74" s="1"/>
      <c r="S74" s="1"/>
      <c r="T74" s="1"/>
      <c r="U74" s="1"/>
      <c r="V74" s="1"/>
      <c r="W74" s="1"/>
      <c r="X74" s="1"/>
      <c r="Y74" s="57"/>
      <c r="Z74" s="74"/>
      <c r="AA74" s="2"/>
      <c r="AB74" s="25">
        <f t="shared" si="1"/>
        <v>0</v>
      </c>
    </row>
    <row r="75" spans="1:28" ht="15.75">
      <c r="A75" s="22" t="str">
        <f>Výsledky!B77</f>
        <v>P</v>
      </c>
      <c r="B75" s="23">
        <f>Výsledky!C77</f>
        <v>0</v>
      </c>
      <c r="C75" s="24">
        <f>Výsledky!D77</f>
        <v>0</v>
      </c>
      <c r="D75" s="6"/>
      <c r="E75" s="7"/>
      <c r="F75" s="103"/>
      <c r="G75" s="7"/>
      <c r="H75" s="57"/>
      <c r="I75" s="108"/>
      <c r="J75" s="103"/>
      <c r="K75" s="7"/>
      <c r="L75" s="57"/>
      <c r="M75" s="108"/>
      <c r="N75" s="103"/>
      <c r="O75" s="7"/>
      <c r="P75" s="57"/>
      <c r="Q75" s="108"/>
      <c r="R75" s="1"/>
      <c r="S75" s="1"/>
      <c r="T75" s="1"/>
      <c r="U75" s="1"/>
      <c r="V75" s="1"/>
      <c r="W75" s="1"/>
      <c r="X75" s="1"/>
      <c r="Y75" s="57"/>
      <c r="Z75" s="74"/>
      <c r="AA75" s="2"/>
      <c r="AB75" s="25">
        <f t="shared" si="1"/>
        <v>0</v>
      </c>
    </row>
    <row r="76" spans="1:28" ht="15.75">
      <c r="A76" s="22" t="str">
        <f>Výsledky!B78</f>
        <v>P</v>
      </c>
      <c r="B76" s="23">
        <f>Výsledky!C78</f>
        <v>0</v>
      </c>
      <c r="C76" s="24">
        <f>Výsledky!D78</f>
        <v>0</v>
      </c>
      <c r="D76" s="6"/>
      <c r="E76" s="7"/>
      <c r="F76" s="103"/>
      <c r="G76" s="7"/>
      <c r="H76" s="57"/>
      <c r="I76" s="108"/>
      <c r="J76" s="103"/>
      <c r="K76" s="7"/>
      <c r="L76" s="57"/>
      <c r="M76" s="108"/>
      <c r="N76" s="103"/>
      <c r="O76" s="7"/>
      <c r="P76" s="57"/>
      <c r="Q76" s="108"/>
      <c r="R76" s="1"/>
      <c r="S76" s="1"/>
      <c r="T76" s="1"/>
      <c r="U76" s="1"/>
      <c r="V76" s="1"/>
      <c r="W76" s="1"/>
      <c r="X76" s="1"/>
      <c r="Y76" s="57"/>
      <c r="Z76" s="74"/>
      <c r="AA76" s="2"/>
      <c r="AB76" s="25">
        <f t="shared" si="1"/>
        <v>0</v>
      </c>
    </row>
    <row r="77" spans="1:28" ht="15.75">
      <c r="A77" s="22" t="str">
        <f>Výsledky!B79</f>
        <v>P</v>
      </c>
      <c r="B77" s="23">
        <f>Výsledky!C79</f>
        <v>0</v>
      </c>
      <c r="C77" s="24">
        <f>Výsledky!D79</f>
        <v>0</v>
      </c>
      <c r="D77" s="6"/>
      <c r="E77" s="7"/>
      <c r="F77" s="103"/>
      <c r="G77" s="7"/>
      <c r="H77" s="57"/>
      <c r="I77" s="108"/>
      <c r="J77" s="103"/>
      <c r="K77" s="7"/>
      <c r="L77" s="57"/>
      <c r="M77" s="108"/>
      <c r="N77" s="103"/>
      <c r="O77" s="7"/>
      <c r="P77" s="57"/>
      <c r="Q77" s="108"/>
      <c r="R77" s="1"/>
      <c r="S77" s="1"/>
      <c r="T77" s="1"/>
      <c r="U77" s="1"/>
      <c r="V77" s="1"/>
      <c r="W77" s="1"/>
      <c r="X77" s="1"/>
      <c r="Y77" s="57"/>
      <c r="Z77" s="74"/>
      <c r="AA77" s="2"/>
      <c r="AB77" s="25">
        <f t="shared" si="1"/>
        <v>0</v>
      </c>
    </row>
    <row r="78" spans="1:28" ht="15.75">
      <c r="A78" s="22" t="str">
        <f>Výsledky!B80</f>
        <v>P</v>
      </c>
      <c r="B78" s="23">
        <f>Výsledky!C80</f>
        <v>0</v>
      </c>
      <c r="C78" s="24">
        <f>Výsledky!D80</f>
        <v>0</v>
      </c>
      <c r="D78" s="6"/>
      <c r="E78" s="7"/>
      <c r="F78" s="103"/>
      <c r="G78" s="7"/>
      <c r="H78" s="57"/>
      <c r="I78" s="108"/>
      <c r="J78" s="103"/>
      <c r="K78" s="7"/>
      <c r="L78" s="57"/>
      <c r="M78" s="108"/>
      <c r="N78" s="103"/>
      <c r="O78" s="7"/>
      <c r="P78" s="57"/>
      <c r="Q78" s="108"/>
      <c r="R78" s="1"/>
      <c r="S78" s="1"/>
      <c r="T78" s="1"/>
      <c r="U78" s="1"/>
      <c r="V78" s="1"/>
      <c r="W78" s="1"/>
      <c r="X78" s="1"/>
      <c r="Y78" s="57"/>
      <c r="Z78" s="74"/>
      <c r="AA78" s="2"/>
      <c r="AB78" s="25">
        <f t="shared" si="1"/>
        <v>0</v>
      </c>
    </row>
    <row r="79" spans="1:28" ht="15.75">
      <c r="A79" s="22" t="str">
        <f>Výsledky!B81</f>
        <v>P</v>
      </c>
      <c r="B79" s="23">
        <f>Výsledky!C81</f>
        <v>0</v>
      </c>
      <c r="C79" s="24">
        <f>Výsledky!D81</f>
        <v>0</v>
      </c>
      <c r="D79" s="6"/>
      <c r="E79" s="7"/>
      <c r="F79" s="103"/>
      <c r="G79" s="7"/>
      <c r="H79" s="57"/>
      <c r="I79" s="108"/>
      <c r="J79" s="103"/>
      <c r="K79" s="7"/>
      <c r="L79" s="57"/>
      <c r="M79" s="108"/>
      <c r="N79" s="103"/>
      <c r="O79" s="7"/>
      <c r="P79" s="57"/>
      <c r="Q79" s="108"/>
      <c r="R79" s="1"/>
      <c r="S79" s="1"/>
      <c r="T79" s="1"/>
      <c r="U79" s="1"/>
      <c r="V79" s="1"/>
      <c r="W79" s="1"/>
      <c r="X79" s="1"/>
      <c r="Y79" s="57"/>
      <c r="Z79" s="74"/>
      <c r="AA79" s="2"/>
      <c r="AB79" s="25">
        <f t="shared" si="1"/>
        <v>0</v>
      </c>
    </row>
    <row r="80" spans="1:28" ht="15.75">
      <c r="A80" s="22" t="str">
        <f>Výsledky!B82</f>
        <v>P</v>
      </c>
      <c r="B80" s="23">
        <f>Výsledky!C82</f>
        <v>0</v>
      </c>
      <c r="C80" s="24">
        <f>Výsledky!D82</f>
        <v>0</v>
      </c>
      <c r="D80" s="6"/>
      <c r="E80" s="7"/>
      <c r="F80" s="103"/>
      <c r="G80" s="7"/>
      <c r="H80" s="57"/>
      <c r="I80" s="108"/>
      <c r="J80" s="103"/>
      <c r="K80" s="7"/>
      <c r="L80" s="57"/>
      <c r="M80" s="108"/>
      <c r="N80" s="103"/>
      <c r="O80" s="7"/>
      <c r="P80" s="57"/>
      <c r="Q80" s="108"/>
      <c r="R80" s="1"/>
      <c r="S80" s="1"/>
      <c r="T80" s="1"/>
      <c r="U80" s="1"/>
      <c r="V80" s="1"/>
      <c r="W80" s="1"/>
      <c r="X80" s="1"/>
      <c r="Y80" s="57"/>
      <c r="Z80" s="74"/>
      <c r="AA80" s="2"/>
      <c r="AB80" s="25">
        <f t="shared" si="1"/>
        <v>0</v>
      </c>
    </row>
    <row r="81" spans="1:28" ht="15.75">
      <c r="A81" s="22" t="str">
        <f>Výsledky!B83</f>
        <v>P</v>
      </c>
      <c r="B81" s="23">
        <f>Výsledky!C83</f>
        <v>0</v>
      </c>
      <c r="C81" s="24">
        <f>Výsledky!D83</f>
        <v>0</v>
      </c>
      <c r="D81" s="6"/>
      <c r="E81" s="7"/>
      <c r="F81" s="103"/>
      <c r="G81" s="7"/>
      <c r="H81" s="57"/>
      <c r="I81" s="108"/>
      <c r="J81" s="103"/>
      <c r="K81" s="7"/>
      <c r="L81" s="57"/>
      <c r="M81" s="108"/>
      <c r="N81" s="103"/>
      <c r="O81" s="7"/>
      <c r="P81" s="57"/>
      <c r="Q81" s="108"/>
      <c r="R81" s="1"/>
      <c r="S81" s="1"/>
      <c r="T81" s="1"/>
      <c r="U81" s="1"/>
      <c r="V81" s="1"/>
      <c r="W81" s="1"/>
      <c r="X81" s="1"/>
      <c r="Y81" s="57"/>
      <c r="Z81" s="74"/>
      <c r="AA81" s="2"/>
      <c r="AB81" s="25">
        <f t="shared" si="1"/>
        <v>0</v>
      </c>
    </row>
    <row r="82" spans="1:28" ht="15.75">
      <c r="A82" s="22" t="str">
        <f>Výsledky!B84</f>
        <v>P</v>
      </c>
      <c r="B82" s="23">
        <f>Výsledky!C84</f>
        <v>0</v>
      </c>
      <c r="C82" s="24">
        <f>Výsledky!D84</f>
        <v>0</v>
      </c>
      <c r="D82" s="6"/>
      <c r="E82" s="7"/>
      <c r="F82" s="103"/>
      <c r="G82" s="7"/>
      <c r="H82" s="57"/>
      <c r="I82" s="108"/>
      <c r="J82" s="103"/>
      <c r="K82" s="7"/>
      <c r="L82" s="57"/>
      <c r="M82" s="108"/>
      <c r="N82" s="103"/>
      <c r="O82" s="7"/>
      <c r="P82" s="57"/>
      <c r="Q82" s="108"/>
      <c r="R82" s="1"/>
      <c r="S82" s="1"/>
      <c r="T82" s="1"/>
      <c r="U82" s="1"/>
      <c r="V82" s="1"/>
      <c r="W82" s="1"/>
      <c r="X82" s="1"/>
      <c r="Y82" s="57"/>
      <c r="Z82" s="74"/>
      <c r="AA82" s="2"/>
      <c r="AB82" s="25">
        <f t="shared" si="1"/>
        <v>0</v>
      </c>
    </row>
    <row r="83" spans="1:28" ht="16.5" thickBot="1">
      <c r="A83" s="26" t="str">
        <f>Výsledky!B85</f>
        <v>P</v>
      </c>
      <c r="B83" s="27">
        <f>Výsledky!C85</f>
        <v>0</v>
      </c>
      <c r="C83" s="28">
        <f>Výsledky!D85</f>
        <v>0</v>
      </c>
      <c r="D83" s="9"/>
      <c r="E83" s="10"/>
      <c r="F83" s="105"/>
      <c r="G83" s="10"/>
      <c r="H83" s="59"/>
      <c r="I83" s="110"/>
      <c r="J83" s="105"/>
      <c r="K83" s="10"/>
      <c r="L83" s="59"/>
      <c r="M83" s="110"/>
      <c r="N83" s="105"/>
      <c r="O83" s="10"/>
      <c r="P83" s="59"/>
      <c r="Q83" s="110"/>
      <c r="R83" s="5"/>
      <c r="S83" s="5"/>
      <c r="T83" s="5"/>
      <c r="U83" s="5"/>
      <c r="V83" s="5"/>
      <c r="W83" s="5"/>
      <c r="X83" s="5"/>
      <c r="Y83" s="59"/>
      <c r="Z83" s="76"/>
      <c r="AA83" s="4"/>
      <c r="AB83" s="29">
        <f t="shared" si="1"/>
        <v>0</v>
      </c>
    </row>
  </sheetData>
  <sheetProtection/>
  <mergeCells count="1">
    <mergeCell ref="B1:AA1"/>
  </mergeCells>
  <conditionalFormatting sqref="A4:A83">
    <cfRule type="cellIs" priority="1" dxfId="1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2022-04-23T14:18:23Z</cp:lastPrinted>
  <dcterms:created xsi:type="dcterms:W3CDTF">2003-04-01T12:06:07Z</dcterms:created>
  <dcterms:modified xsi:type="dcterms:W3CDTF">2022-04-23T18:26:17Z</dcterms:modified>
  <cp:category/>
  <cp:version/>
  <cp:contentType/>
  <cp:contentStatus/>
</cp:coreProperties>
</file>