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4"/>
  </bookViews>
  <sheets>
    <sheet name="Prezentace" sheetId="1" r:id="rId1"/>
    <sheet name="1" sheetId="2" r:id="rId2"/>
    <sheet name="2" sheetId="3" r:id="rId3"/>
    <sheet name="3" sheetId="4" r:id="rId4"/>
    <sheet name="Prezentace (2)" sheetId="5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<sst xmlns="http://schemas.openxmlformats.org/spreadsheetml/2006/main" count="444" uniqueCount="107">
  <si>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</si>
  <si>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</si>
  <si>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</si>
  <si>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</si>
  <si>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</si>
  <si>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</si>
  <si>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</si>
  <si>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</si>
  <si>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</si>
  <si>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</si>
  <si>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</si>
  <si>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Součet</t>
  </si>
  <si>
    <t>Čas</t>
  </si>
  <si>
    <t>K</t>
  </si>
  <si>
    <t>Zbraň</t>
  </si>
  <si>
    <t>P</t>
  </si>
  <si>
    <t xml:space="preserve">Hlavní rozhodčí: </t>
  </si>
  <si>
    <t xml:space="preserve">Ředitel závodu:  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</si>
  <si>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</si>
  <si>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</si>
  <si>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</si>
  <si>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</si>
  <si>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</si>
  <si>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</si>
  <si>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6x kov, 9x papír</t>
  </si>
  <si>
    <t>12x kov, 5x papír</t>
  </si>
  <si>
    <t>6x kov, 5x papír</t>
  </si>
  <si>
    <t>21x kov, 4x papír</t>
  </si>
  <si>
    <t>Štefan Mesároš</t>
  </si>
  <si>
    <t>Střelecká soutěž jednotlivců z pistole a revolveru</t>
  </si>
  <si>
    <t>Datum: 29.5.2022 Chlum u Třeboně</t>
  </si>
  <si>
    <t>Mesároš</t>
  </si>
  <si>
    <t>Štefan</t>
  </si>
  <si>
    <t>KVZ J.Hradec</t>
  </si>
  <si>
    <t xml:space="preserve">Matějka </t>
  </si>
  <si>
    <t>Milan</t>
  </si>
  <si>
    <t>Fiala</t>
  </si>
  <si>
    <t>Miroslav</t>
  </si>
  <si>
    <t>KVZ J.Hradec, Shadow</t>
  </si>
  <si>
    <t>Kvz J .Hradec sphinx</t>
  </si>
  <si>
    <t xml:space="preserve">Petrů </t>
  </si>
  <si>
    <t>Tábor</t>
  </si>
  <si>
    <t>Baigl</t>
  </si>
  <si>
    <t>Tomáš</t>
  </si>
  <si>
    <t>KVZ J. Hradec</t>
  </si>
  <si>
    <t xml:space="preserve">Baiglová </t>
  </si>
  <si>
    <t>Darja</t>
  </si>
  <si>
    <t>Plecer</t>
  </si>
  <si>
    <t>Josef</t>
  </si>
  <si>
    <t>Adámek</t>
  </si>
  <si>
    <t>Václav</t>
  </si>
  <si>
    <t>Krupica</t>
  </si>
  <si>
    <t>Žemlička</t>
  </si>
  <si>
    <t>Ladislav</t>
  </si>
  <si>
    <t>KVZ Týn nad Vltavou</t>
  </si>
  <si>
    <t>Bouda</t>
  </si>
  <si>
    <t>Lukáš</t>
  </si>
  <si>
    <t>KVZ Telč</t>
  </si>
  <si>
    <t xml:space="preserve">Kolář </t>
  </si>
  <si>
    <t>Jaroslav</t>
  </si>
  <si>
    <t>České Budějovice</t>
  </si>
  <si>
    <t xml:space="preserve">Hatle </t>
  </si>
  <si>
    <t>Jan</t>
  </si>
  <si>
    <t xml:space="preserve">Novák </t>
  </si>
  <si>
    <t>Červenka</t>
  </si>
  <si>
    <t>Pavel</t>
  </si>
  <si>
    <t>KVZ Benešov</t>
  </si>
  <si>
    <t>Jíša</t>
  </si>
  <si>
    <t>Kropáček</t>
  </si>
  <si>
    <t>Matěj</t>
  </si>
  <si>
    <t>KVZ Tábor</t>
  </si>
  <si>
    <t xml:space="preserve">Kropáčková </t>
  </si>
  <si>
    <t>Barbora</t>
  </si>
  <si>
    <t>Seitl</t>
  </si>
  <si>
    <t>Aleš</t>
  </si>
  <si>
    <t>KVZ Slavonice</t>
  </si>
  <si>
    <t>R</t>
  </si>
  <si>
    <t xml:space="preserve">Seitl </t>
  </si>
  <si>
    <t>Karel</t>
  </si>
  <si>
    <t xml:space="preserve">Dvořák </t>
  </si>
  <si>
    <t>Miloslav</t>
  </si>
  <si>
    <t>Vejslík</t>
  </si>
  <si>
    <t>Vladimír</t>
  </si>
  <si>
    <t>Švihálek</t>
  </si>
  <si>
    <t>Jiří</t>
  </si>
  <si>
    <t>Vrzeconko</t>
  </si>
  <si>
    <t>Albert</t>
  </si>
  <si>
    <t>Jírů</t>
  </si>
  <si>
    <t>Pech</t>
  </si>
  <si>
    <t>KVZ Počátky</t>
  </si>
  <si>
    <t>Pechánek starší</t>
  </si>
  <si>
    <t xml:space="preserve">Pechánek </t>
  </si>
  <si>
    <t>Herceg</t>
  </si>
  <si>
    <t>Bohumil</t>
  </si>
  <si>
    <t>Vicany</t>
  </si>
  <si>
    <t>Marek</t>
  </si>
  <si>
    <t>Petr</t>
  </si>
  <si>
    <t>Ondřej</t>
  </si>
  <si>
    <t>Svoboda</t>
  </si>
  <si>
    <t>Michal</t>
  </si>
  <si>
    <t>Sokolík</t>
  </si>
  <si>
    <t>Konrád</t>
  </si>
  <si>
    <t>František</t>
  </si>
  <si>
    <t>KVZ Slavonice, shadow</t>
  </si>
  <si>
    <t>KVZ Slavonice, ČZ 75</t>
  </si>
  <si>
    <t>Revolver</t>
  </si>
  <si>
    <t>Pistole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</si>
</sst>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  <numFmt numFmtId="173" formatCode="[$-F400]h:mm:ss\ AM/PM"/>
    <numFmt numFmtId="174" formatCode="d/m/yy\ h:mm"/>
    <numFmt numFmtId="175" formatCode="hh:mm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7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 applyProtection="1">
      <alignment horizontal="center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" fontId="6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2" fontId="6" fillId="0" borderId="40" xfId="0" applyNumberFormat="1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7" fillId="0" borderId="40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14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7" fillId="0" borderId="22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" fontId="6" fillId="0" borderId="15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hidden="1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6" fillId="0" borderId="43" xfId="0" applyNumberFormat="1" applyFont="1" applyBorder="1" applyAlignment="1" applyProtection="1">
      <alignment horizontal="center" vertical="center"/>
      <protection hidden="1"/>
    </xf>
    <xf numFmtId="2" fontId="7" fillId="0" borderId="23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6" fillId="0" borderId="42" xfId="0" applyNumberFormat="1" applyFont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horizontal="center" vertical="center"/>
      <protection hidden="1"/>
    </xf>
    <xf numFmtId="1" fontId="26" fillId="0" borderId="22" xfId="0" applyNumberFormat="1" applyFont="1" applyBorder="1" applyAlignment="1" applyProtection="1">
      <alignment horizontal="center" vertical="center"/>
      <protection hidden="1"/>
    </xf>
    <xf numFmtId="0" fontId="26" fillId="0" borderId="50" xfId="0" applyFont="1" applyBorder="1" applyAlignment="1" applyProtection="1">
      <alignment horizontal="center" vertical="center" shrinkToFit="1"/>
      <protection hidden="1"/>
    </xf>
    <xf numFmtId="0" fontId="26" fillId="0" borderId="51" xfId="0" applyFont="1" applyBorder="1" applyAlignment="1" applyProtection="1">
      <alignment horizontal="center" vertical="center" shrinkToFit="1"/>
      <protection hidden="1"/>
    </xf>
    <xf numFmtId="0" fontId="26" fillId="0" borderId="52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625" style="46" customWidth="1"/>
    <col min="2" max="2" width="6.375" style="46" customWidth="1"/>
    <col min="3" max="3" width="21.75390625" style="46" customWidth="1"/>
    <col min="4" max="4" width="10.125" style="46" bestFit="1" customWidth="1"/>
    <col min="5" max="5" width="24.25390625" style="46" customWidth="1"/>
    <col min="6" max="8" width="8.75390625" style="46" customWidth="1"/>
    <col min="9" max="9" width="8.75390625" style="46" hidden="1" customWidth="1"/>
    <col min="10" max="10" width="9.375" style="46" customWidth="1"/>
    <col min="11" max="11" width="10.875" style="46" customWidth="1"/>
    <col min="12" max="16384" width="9.125" style="46" customWidth="1"/>
  </cols>
  <sheetData>
    <row r="1" spans="1:11" ht="22.5" customHeight="1">
      <c r="A1" s="148" t="s">
        <v>7</v>
      </c>
      <c r="B1" s="149"/>
      <c r="C1" s="149"/>
      <c r="D1" s="149"/>
      <c r="E1" s="149"/>
      <c r="F1" s="149"/>
      <c r="G1" s="149"/>
      <c r="H1" s="149"/>
      <c r="I1" s="150"/>
      <c r="J1" s="156" t="s">
        <v>30</v>
      </c>
      <c r="K1" s="157"/>
    </row>
    <row r="2" spans="1:11" ht="35.25" customHeight="1" thickBot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158"/>
      <c r="K2" s="159"/>
    </row>
    <row r="3" spans="1:11" ht="12" customHeight="1">
      <c r="A3" s="47" t="s">
        <v>8</v>
      </c>
      <c r="B3" s="146" t="s">
        <v>14</v>
      </c>
      <c r="C3" s="160" t="s">
        <v>2</v>
      </c>
      <c r="D3" s="160" t="s">
        <v>3</v>
      </c>
      <c r="E3" s="146" t="s">
        <v>5</v>
      </c>
      <c r="F3" s="48" t="s">
        <v>6</v>
      </c>
      <c r="G3" s="48" t="s">
        <v>6</v>
      </c>
      <c r="H3" s="47" t="s">
        <v>6</v>
      </c>
      <c r="I3" s="47" t="s">
        <v>6</v>
      </c>
      <c r="J3" s="47" t="s">
        <v>4</v>
      </c>
      <c r="K3" s="144" t="s">
        <v>0</v>
      </c>
    </row>
    <row r="4" spans="1:11" ht="13.5" customHeight="1" thickBot="1">
      <c r="A4" s="49" t="s">
        <v>1</v>
      </c>
      <c r="B4" s="154"/>
      <c r="C4" s="161"/>
      <c r="D4" s="161"/>
      <c r="E4" s="147"/>
      <c r="F4" s="50">
        <v>1</v>
      </c>
      <c r="G4" s="50">
        <v>2</v>
      </c>
      <c r="H4" s="49">
        <v>3</v>
      </c>
      <c r="I4" s="49">
        <v>4</v>
      </c>
      <c r="J4" s="49" t="s">
        <v>20</v>
      </c>
      <c r="K4" s="145"/>
    </row>
    <row r="5" spans="1:11" s="61" customFormat="1" ht="15">
      <c r="A5" s="51">
        <v>1</v>
      </c>
      <c r="B5" s="52" t="s">
        <v>15</v>
      </c>
      <c r="C5" s="53" t="s">
        <v>31</v>
      </c>
      <c r="D5" s="54" t="s">
        <v>32</v>
      </c>
      <c r="E5" s="55" t="s">
        <v>33</v>
      </c>
      <c r="F5" s="56" t="str">
        <f>1!AG4</f>
        <v>nebyl</v>
      </c>
      <c r="G5" s="56" t="str">
        <f>2!AG4</f>
        <v>nebyl</v>
      </c>
      <c r="H5" s="57" t="str">
        <f>3!AG4</f>
        <v>nebyl</v>
      </c>
      <c r="I5" s="58" t="str">
        <f>4!AG4</f>
        <v>nebyl</v>
      </c>
      <c r="J5" s="59">
        <f aca="true" t="shared" si="0" ref="J5:J36">SUM(F5:I5)</f>
        <v>0</v>
      </c>
      <c r="K5" s="60">
        <f>RANK(J5,$J$5:$J$84)</f>
        <v>40</v>
      </c>
    </row>
    <row r="6" spans="1:11" s="61" customFormat="1" ht="15">
      <c r="A6" s="62">
        <v>2</v>
      </c>
      <c r="B6" s="63" t="s">
        <v>15</v>
      </c>
      <c r="C6" s="64" t="s">
        <v>34</v>
      </c>
      <c r="D6" s="65" t="s">
        <v>35</v>
      </c>
      <c r="E6" s="66" t="s">
        <v>33</v>
      </c>
      <c r="F6" s="67">
        <f>1!AG5</f>
        <v>67.37</v>
      </c>
      <c r="G6" s="67">
        <f>2!AG5</f>
        <v>109.31</v>
      </c>
      <c r="H6" s="68">
        <f>3!AG5</f>
        <v>134.67000000000002</v>
      </c>
      <c r="I6" s="69" t="str">
        <f>4!AG5</f>
        <v>nebyl</v>
      </c>
      <c r="J6" s="70">
        <f t="shared" si="0"/>
        <v>311.35</v>
      </c>
      <c r="K6" s="71">
        <f aca="true" t="shared" si="1" ref="K6:K69">RANK(J6,$J$5:$J$84)</f>
        <v>35</v>
      </c>
    </row>
    <row r="7" spans="1:11" s="61" customFormat="1" ht="15">
      <c r="A7" s="62">
        <v>3</v>
      </c>
      <c r="B7" s="63" t="s">
        <v>15</v>
      </c>
      <c r="C7" s="64" t="s">
        <v>36</v>
      </c>
      <c r="D7" s="65" t="s">
        <v>37</v>
      </c>
      <c r="E7" s="66" t="s">
        <v>38</v>
      </c>
      <c r="F7" s="67">
        <f>1!AG6</f>
        <v>93.31</v>
      </c>
      <c r="G7" s="67">
        <f>2!AG6</f>
        <v>142.1</v>
      </c>
      <c r="H7" s="68">
        <f>3!AG6</f>
        <v>198.23</v>
      </c>
      <c r="I7" s="69" t="str">
        <f>4!AG6</f>
        <v>nebyl</v>
      </c>
      <c r="J7" s="70">
        <f t="shared" si="0"/>
        <v>433.64</v>
      </c>
      <c r="K7" s="71">
        <f t="shared" si="1"/>
        <v>17</v>
      </c>
    </row>
    <row r="8" spans="1:11" s="61" customFormat="1" ht="15">
      <c r="A8" s="62">
        <v>4</v>
      </c>
      <c r="B8" s="63" t="s">
        <v>15</v>
      </c>
      <c r="C8" s="64" t="s">
        <v>36</v>
      </c>
      <c r="D8" s="65" t="s">
        <v>37</v>
      </c>
      <c r="E8" s="66" t="s">
        <v>39</v>
      </c>
      <c r="F8" s="67">
        <f>1!AG7</f>
        <v>110.28999999999999</v>
      </c>
      <c r="G8" s="67">
        <f>2!AG7</f>
        <v>133.42000000000002</v>
      </c>
      <c r="H8" s="68">
        <f>3!AG7</f>
        <v>203.26</v>
      </c>
      <c r="I8" s="69" t="str">
        <f>4!AG7</f>
        <v>nebyl</v>
      </c>
      <c r="J8" s="70">
        <f t="shared" si="0"/>
        <v>446.97</v>
      </c>
      <c r="K8" s="71">
        <f t="shared" si="1"/>
        <v>13</v>
      </c>
    </row>
    <row r="9" spans="1:11" s="61" customFormat="1" ht="15">
      <c r="A9" s="62">
        <v>5</v>
      </c>
      <c r="B9" s="63" t="s">
        <v>15</v>
      </c>
      <c r="C9" s="64" t="s">
        <v>40</v>
      </c>
      <c r="D9" s="65" t="s">
        <v>35</v>
      </c>
      <c r="E9" s="66" t="s">
        <v>41</v>
      </c>
      <c r="F9" s="67">
        <f>1!AG8</f>
        <v>98.13</v>
      </c>
      <c r="G9" s="67">
        <f>2!AG8</f>
        <v>132.22</v>
      </c>
      <c r="H9" s="68">
        <f>3!AG8</f>
        <v>214.9</v>
      </c>
      <c r="I9" s="69" t="str">
        <f>4!AG8</f>
        <v>nebyl</v>
      </c>
      <c r="J9" s="70">
        <f t="shared" si="0"/>
        <v>445.25</v>
      </c>
      <c r="K9" s="71">
        <f t="shared" si="1"/>
        <v>14</v>
      </c>
    </row>
    <row r="10" spans="1:11" s="61" customFormat="1" ht="15">
      <c r="A10" s="62">
        <v>6</v>
      </c>
      <c r="B10" s="63" t="s">
        <v>15</v>
      </c>
      <c r="C10" s="64" t="s">
        <v>42</v>
      </c>
      <c r="D10" s="65" t="s">
        <v>43</v>
      </c>
      <c r="E10" s="66" t="s">
        <v>44</v>
      </c>
      <c r="F10" s="67">
        <f>1!AG9</f>
        <v>109.55</v>
      </c>
      <c r="G10" s="67">
        <f>2!AG9</f>
        <v>146.18</v>
      </c>
      <c r="H10" s="68">
        <f>3!AG9</f>
        <v>209.38</v>
      </c>
      <c r="I10" s="69" t="str">
        <f>4!AG9</f>
        <v>nebyl</v>
      </c>
      <c r="J10" s="70">
        <f t="shared" si="0"/>
        <v>465.11</v>
      </c>
      <c r="K10" s="71">
        <f t="shared" si="1"/>
        <v>8</v>
      </c>
    </row>
    <row r="11" spans="1:11" s="61" customFormat="1" ht="15">
      <c r="A11" s="62">
        <v>7</v>
      </c>
      <c r="B11" s="63" t="s">
        <v>15</v>
      </c>
      <c r="C11" s="64" t="s">
        <v>45</v>
      </c>
      <c r="D11" s="65" t="s">
        <v>46</v>
      </c>
      <c r="E11" s="66"/>
      <c r="F11" s="67">
        <f>1!AG10</f>
        <v>76.19</v>
      </c>
      <c r="G11" s="67">
        <f>2!AG10</f>
        <v>110.17</v>
      </c>
      <c r="H11" s="68">
        <f>3!AG10</f>
        <v>150.01</v>
      </c>
      <c r="I11" s="69" t="str">
        <f>4!AG10</f>
        <v>nebyl</v>
      </c>
      <c r="J11" s="70">
        <f t="shared" si="0"/>
        <v>336.37</v>
      </c>
      <c r="K11" s="71">
        <f t="shared" si="1"/>
        <v>34</v>
      </c>
    </row>
    <row r="12" spans="1:11" s="61" customFormat="1" ht="15">
      <c r="A12" s="62">
        <v>8</v>
      </c>
      <c r="B12" s="63" t="s">
        <v>15</v>
      </c>
      <c r="C12" s="64" t="s">
        <v>47</v>
      </c>
      <c r="D12" s="65" t="s">
        <v>48</v>
      </c>
      <c r="E12" s="66"/>
      <c r="F12" s="67">
        <f>1!AG11</f>
        <v>69.85</v>
      </c>
      <c r="G12" s="67">
        <f>2!AG11</f>
        <v>49.97</v>
      </c>
      <c r="H12" s="68">
        <f>3!AG11</f>
        <v>149.11</v>
      </c>
      <c r="I12" s="69" t="str">
        <f>4!AG11</f>
        <v>nebyl</v>
      </c>
      <c r="J12" s="70">
        <f t="shared" si="0"/>
        <v>268.93</v>
      </c>
      <c r="K12" s="71">
        <f t="shared" si="1"/>
        <v>37</v>
      </c>
    </row>
    <row r="13" spans="1:11" s="61" customFormat="1" ht="15">
      <c r="A13" s="62">
        <v>9</v>
      </c>
      <c r="B13" s="63" t="s">
        <v>15</v>
      </c>
      <c r="C13" s="64" t="s">
        <v>49</v>
      </c>
      <c r="D13" s="65" t="s">
        <v>50</v>
      </c>
      <c r="E13" s="66"/>
      <c r="F13" s="67">
        <f>1!AG12</f>
        <v>94.44</v>
      </c>
      <c r="G13" s="67">
        <f>2!AG12</f>
        <v>118.41</v>
      </c>
      <c r="H13" s="68">
        <f>3!AG12</f>
        <v>193.23</v>
      </c>
      <c r="I13" s="69" t="str">
        <f>4!AG12</f>
        <v>nebyl</v>
      </c>
      <c r="J13" s="70">
        <f t="shared" si="0"/>
        <v>406.08</v>
      </c>
      <c r="K13" s="71">
        <f t="shared" si="1"/>
        <v>27</v>
      </c>
    </row>
    <row r="14" spans="1:11" s="61" customFormat="1" ht="15">
      <c r="A14" s="62">
        <v>10</v>
      </c>
      <c r="B14" s="63" t="s">
        <v>15</v>
      </c>
      <c r="C14" s="64" t="s">
        <v>51</v>
      </c>
      <c r="D14" s="65" t="s">
        <v>35</v>
      </c>
      <c r="E14" s="66"/>
      <c r="F14" s="67">
        <f>1!AG13</f>
        <v>103.5</v>
      </c>
      <c r="G14" s="67">
        <f>2!AG13</f>
        <v>134.45</v>
      </c>
      <c r="H14" s="68">
        <f>3!AG13</f>
        <v>242.76</v>
      </c>
      <c r="I14" s="69" t="str">
        <f>4!AG13</f>
        <v>nebyl</v>
      </c>
      <c r="J14" s="70">
        <f t="shared" si="0"/>
        <v>480.71</v>
      </c>
      <c r="K14" s="71">
        <f t="shared" si="1"/>
        <v>4</v>
      </c>
    </row>
    <row r="15" spans="1:11" s="61" customFormat="1" ht="15">
      <c r="A15" s="62">
        <v>11</v>
      </c>
      <c r="B15" s="63" t="s">
        <v>15</v>
      </c>
      <c r="C15" s="64" t="s">
        <v>52</v>
      </c>
      <c r="D15" s="65" t="s">
        <v>53</v>
      </c>
      <c r="E15" s="66" t="s">
        <v>54</v>
      </c>
      <c r="F15" s="67">
        <f>1!AG14</f>
        <v>92.93</v>
      </c>
      <c r="G15" s="67">
        <f>2!AG14</f>
        <v>121.78</v>
      </c>
      <c r="H15" s="68">
        <f>3!AG14</f>
        <v>201.76</v>
      </c>
      <c r="I15" s="69" t="str">
        <f>4!AG14</f>
        <v>nebyl</v>
      </c>
      <c r="J15" s="70">
        <f t="shared" si="0"/>
        <v>416.47</v>
      </c>
      <c r="K15" s="71">
        <f t="shared" si="1"/>
        <v>24</v>
      </c>
    </row>
    <row r="16" spans="1:11" s="61" customFormat="1" ht="15">
      <c r="A16" s="62">
        <v>12</v>
      </c>
      <c r="B16" s="63" t="s">
        <v>15</v>
      </c>
      <c r="C16" s="64" t="s">
        <v>55</v>
      </c>
      <c r="D16" s="65" t="s">
        <v>56</v>
      </c>
      <c r="E16" s="66" t="s">
        <v>57</v>
      </c>
      <c r="F16" s="67" t="str">
        <f>1!AG15</f>
        <v>nebyl</v>
      </c>
      <c r="G16" s="67" t="str">
        <f>2!AG15</f>
        <v>nebyl</v>
      </c>
      <c r="H16" s="68" t="str">
        <f>3!AG15</f>
        <v>nebyl</v>
      </c>
      <c r="I16" s="69" t="str">
        <f>4!AG15</f>
        <v>nebyl</v>
      </c>
      <c r="J16" s="70">
        <f t="shared" si="0"/>
        <v>0</v>
      </c>
      <c r="K16" s="71">
        <f t="shared" si="1"/>
        <v>40</v>
      </c>
    </row>
    <row r="17" spans="1:11" s="61" customFormat="1" ht="15">
      <c r="A17" s="62">
        <v>13</v>
      </c>
      <c r="B17" s="63" t="s">
        <v>15</v>
      </c>
      <c r="C17" s="64" t="s">
        <v>58</v>
      </c>
      <c r="D17" s="65" t="s">
        <v>59</v>
      </c>
      <c r="E17" s="66" t="s">
        <v>60</v>
      </c>
      <c r="F17" s="67">
        <f>1!AG16</f>
        <v>119.6</v>
      </c>
      <c r="G17" s="67">
        <f>2!AG16</f>
        <v>110.08</v>
      </c>
      <c r="H17" s="68">
        <f>3!AG16</f>
        <v>202.24</v>
      </c>
      <c r="I17" s="69" t="str">
        <f>4!AG16</f>
        <v>nebyl</v>
      </c>
      <c r="J17" s="70">
        <f t="shared" si="0"/>
        <v>431.92</v>
      </c>
      <c r="K17" s="71">
        <f t="shared" si="1"/>
        <v>18</v>
      </c>
    </row>
    <row r="18" spans="1:11" s="61" customFormat="1" ht="15">
      <c r="A18" s="62">
        <v>14</v>
      </c>
      <c r="B18" s="63" t="s">
        <v>15</v>
      </c>
      <c r="C18" s="64" t="s">
        <v>61</v>
      </c>
      <c r="D18" s="65" t="s">
        <v>62</v>
      </c>
      <c r="E18" s="66" t="s">
        <v>60</v>
      </c>
      <c r="F18" s="67">
        <f>1!AG17</f>
        <v>107.07</v>
      </c>
      <c r="G18" s="67">
        <f>2!AG17</f>
        <v>133.66</v>
      </c>
      <c r="H18" s="68">
        <f>3!AG17</f>
        <v>161.37</v>
      </c>
      <c r="I18" s="69" t="str">
        <f>4!AG17</f>
        <v>nebyl</v>
      </c>
      <c r="J18" s="70">
        <f t="shared" si="0"/>
        <v>402.1</v>
      </c>
      <c r="K18" s="71">
        <f t="shared" si="1"/>
        <v>28</v>
      </c>
    </row>
    <row r="19" spans="1:11" s="61" customFormat="1" ht="15">
      <c r="A19" s="62">
        <v>15</v>
      </c>
      <c r="B19" s="63" t="s">
        <v>15</v>
      </c>
      <c r="C19" s="64" t="s">
        <v>63</v>
      </c>
      <c r="D19" s="65" t="s">
        <v>43</v>
      </c>
      <c r="E19" s="66"/>
      <c r="F19" s="67">
        <f>1!AG18</f>
        <v>97.87</v>
      </c>
      <c r="G19" s="67">
        <f>2!AG18</f>
        <v>151.9</v>
      </c>
      <c r="H19" s="68">
        <f>3!AG18</f>
        <v>185.69</v>
      </c>
      <c r="I19" s="69" t="str">
        <f>4!AG18</f>
        <v>nebyl</v>
      </c>
      <c r="J19" s="70">
        <f t="shared" si="0"/>
        <v>435.46000000000004</v>
      </c>
      <c r="K19" s="71">
        <f t="shared" si="1"/>
        <v>15</v>
      </c>
    </row>
    <row r="20" spans="1:11" s="61" customFormat="1" ht="15">
      <c r="A20" s="62">
        <v>16</v>
      </c>
      <c r="B20" s="63" t="s">
        <v>15</v>
      </c>
      <c r="C20" s="64" t="s">
        <v>64</v>
      </c>
      <c r="D20" s="65" t="s">
        <v>65</v>
      </c>
      <c r="E20" s="66" t="s">
        <v>66</v>
      </c>
      <c r="F20" s="67">
        <f>1!AG19</f>
        <v>114.98</v>
      </c>
      <c r="G20" s="67">
        <f>2!AG19</f>
        <v>144.56</v>
      </c>
      <c r="H20" s="68">
        <f>3!AG19</f>
        <v>213.57</v>
      </c>
      <c r="I20" s="69" t="str">
        <f>4!AG19</f>
        <v>nebyl</v>
      </c>
      <c r="J20" s="70">
        <f t="shared" si="0"/>
        <v>473.11</v>
      </c>
      <c r="K20" s="71">
        <f t="shared" si="1"/>
        <v>6</v>
      </c>
    </row>
    <row r="21" spans="1:11" s="61" customFormat="1" ht="15">
      <c r="A21" s="62">
        <v>17</v>
      </c>
      <c r="B21" s="63" t="s">
        <v>15</v>
      </c>
      <c r="C21" s="64" t="s">
        <v>67</v>
      </c>
      <c r="D21" s="65" t="s">
        <v>37</v>
      </c>
      <c r="E21" s="66"/>
      <c r="F21" s="67">
        <f>1!AG20</f>
        <v>56.14</v>
      </c>
      <c r="G21" s="67">
        <f>2!AG20</f>
        <v>134.41</v>
      </c>
      <c r="H21" s="68">
        <f>3!AG20</f>
        <v>221.56</v>
      </c>
      <c r="I21" s="69" t="str">
        <f>4!AG20</f>
        <v>nebyl</v>
      </c>
      <c r="J21" s="70">
        <f t="shared" si="0"/>
        <v>412.11</v>
      </c>
      <c r="K21" s="71">
        <f t="shared" si="1"/>
        <v>25</v>
      </c>
    </row>
    <row r="22" spans="1:11" s="61" customFormat="1" ht="15">
      <c r="A22" s="62">
        <v>18</v>
      </c>
      <c r="B22" s="63" t="s">
        <v>15</v>
      </c>
      <c r="C22" s="64" t="s">
        <v>68</v>
      </c>
      <c r="D22" s="65" t="s">
        <v>69</v>
      </c>
      <c r="E22" s="66" t="s">
        <v>70</v>
      </c>
      <c r="F22" s="67">
        <f>1!AG21</f>
        <v>114.05</v>
      </c>
      <c r="G22" s="67">
        <f>2!AG21</f>
        <v>147.38</v>
      </c>
      <c r="H22" s="68">
        <f>3!AG21</f>
        <v>205.39</v>
      </c>
      <c r="I22" s="69" t="str">
        <f>4!AG21</f>
        <v>nebyl</v>
      </c>
      <c r="J22" s="70">
        <f t="shared" si="0"/>
        <v>466.82</v>
      </c>
      <c r="K22" s="71">
        <f t="shared" si="1"/>
        <v>7</v>
      </c>
    </row>
    <row r="23" spans="1:11" s="61" customFormat="1" ht="15">
      <c r="A23" s="62">
        <v>19</v>
      </c>
      <c r="B23" s="63" t="s">
        <v>15</v>
      </c>
      <c r="C23" s="64" t="s">
        <v>71</v>
      </c>
      <c r="D23" s="65" t="s">
        <v>72</v>
      </c>
      <c r="E23" s="66" t="s">
        <v>70</v>
      </c>
      <c r="F23" s="67" t="str">
        <f>1!AG22</f>
        <v>minus</v>
      </c>
      <c r="G23" s="67" t="str">
        <f>2!AG22</f>
        <v>minus</v>
      </c>
      <c r="H23" s="68">
        <f>3!AG22</f>
        <v>43.3</v>
      </c>
      <c r="I23" s="69" t="str">
        <f>4!AG22</f>
        <v>nebyl</v>
      </c>
      <c r="J23" s="70">
        <f t="shared" si="0"/>
        <v>43.3</v>
      </c>
      <c r="K23" s="71">
        <f t="shared" si="1"/>
        <v>39</v>
      </c>
    </row>
    <row r="24" spans="1:11" s="61" customFormat="1" ht="15">
      <c r="A24" s="62">
        <v>20</v>
      </c>
      <c r="B24" s="63" t="s">
        <v>15</v>
      </c>
      <c r="C24" s="64" t="s">
        <v>73</v>
      </c>
      <c r="D24" s="65" t="s">
        <v>74</v>
      </c>
      <c r="E24" s="66" t="s">
        <v>75</v>
      </c>
      <c r="F24" s="67">
        <f>1!AG23</f>
        <v>113.83</v>
      </c>
      <c r="G24" s="67">
        <f>2!AG23</f>
        <v>79.38</v>
      </c>
      <c r="H24" s="68">
        <f>3!AG23</f>
        <v>215.77</v>
      </c>
      <c r="I24" s="69" t="str">
        <f>4!AG23</f>
        <v>nebyl</v>
      </c>
      <c r="J24" s="70">
        <f t="shared" si="0"/>
        <v>408.98</v>
      </c>
      <c r="K24" s="71">
        <f t="shared" si="1"/>
        <v>26</v>
      </c>
    </row>
    <row r="25" spans="1:11" s="61" customFormat="1" ht="15">
      <c r="A25" s="62">
        <v>21</v>
      </c>
      <c r="B25" s="63" t="s">
        <v>76</v>
      </c>
      <c r="C25" s="64" t="s">
        <v>73</v>
      </c>
      <c r="D25" s="65" t="s">
        <v>74</v>
      </c>
      <c r="E25" s="66" t="s">
        <v>75</v>
      </c>
      <c r="F25" s="67">
        <f>1!AG24</f>
        <v>114.07</v>
      </c>
      <c r="G25" s="67">
        <f>2!AG24</f>
        <v>125.03</v>
      </c>
      <c r="H25" s="68">
        <f>3!AG24</f>
        <v>192.64</v>
      </c>
      <c r="I25" s="69" t="str">
        <f>4!AG24</f>
        <v>nebyl</v>
      </c>
      <c r="J25" s="70">
        <f t="shared" si="0"/>
        <v>431.74</v>
      </c>
      <c r="K25" s="71">
        <f t="shared" si="1"/>
        <v>19</v>
      </c>
    </row>
    <row r="26" spans="1:11" s="61" customFormat="1" ht="15">
      <c r="A26" s="62">
        <v>22</v>
      </c>
      <c r="B26" s="63" t="s">
        <v>15</v>
      </c>
      <c r="C26" s="64" t="s">
        <v>77</v>
      </c>
      <c r="D26" s="65" t="s">
        <v>78</v>
      </c>
      <c r="E26" s="66" t="s">
        <v>103</v>
      </c>
      <c r="F26" s="67">
        <f>1!AG25</f>
        <v>103.36</v>
      </c>
      <c r="G26" s="67">
        <f>2!AG25</f>
        <v>121.24000000000001</v>
      </c>
      <c r="H26" s="68">
        <f>3!AG25</f>
        <v>197.1</v>
      </c>
      <c r="I26" s="69" t="str">
        <f>4!AG25</f>
        <v>nebyl</v>
      </c>
      <c r="J26" s="70">
        <f t="shared" si="0"/>
        <v>421.70000000000005</v>
      </c>
      <c r="K26" s="71">
        <f t="shared" si="1"/>
        <v>23</v>
      </c>
    </row>
    <row r="27" spans="1:11" s="61" customFormat="1" ht="15">
      <c r="A27" s="62">
        <v>23</v>
      </c>
      <c r="B27" s="63" t="s">
        <v>15</v>
      </c>
      <c r="C27" s="64" t="s">
        <v>73</v>
      </c>
      <c r="D27" s="65" t="s">
        <v>78</v>
      </c>
      <c r="E27" s="66" t="s">
        <v>104</v>
      </c>
      <c r="F27" s="67">
        <f>1!AG26</f>
        <v>17.83</v>
      </c>
      <c r="G27" s="67">
        <f>2!AG26</f>
        <v>31.769999999999996</v>
      </c>
      <c r="H27" s="68">
        <f>3!AG26</f>
        <v>120.86</v>
      </c>
      <c r="I27" s="69" t="str">
        <f>4!AG26</f>
        <v>nebyl</v>
      </c>
      <c r="J27" s="70">
        <f t="shared" si="0"/>
        <v>170.45999999999998</v>
      </c>
      <c r="K27" s="71">
        <f t="shared" si="1"/>
        <v>38</v>
      </c>
    </row>
    <row r="28" spans="1:11" s="61" customFormat="1" ht="15">
      <c r="A28" s="62">
        <v>24</v>
      </c>
      <c r="B28" s="63" t="s">
        <v>15</v>
      </c>
      <c r="C28" s="64" t="s">
        <v>79</v>
      </c>
      <c r="D28" s="65" t="s">
        <v>80</v>
      </c>
      <c r="E28" s="66"/>
      <c r="F28" s="67">
        <f>1!AG27</f>
        <v>94.84</v>
      </c>
      <c r="G28" s="67">
        <f>2!AG27</f>
        <v>107.75</v>
      </c>
      <c r="H28" s="68">
        <f>3!AG27</f>
        <v>197.11</v>
      </c>
      <c r="I28" s="69" t="str">
        <f>4!AG27</f>
        <v>nebyl</v>
      </c>
      <c r="J28" s="70">
        <f t="shared" si="0"/>
        <v>399.70000000000005</v>
      </c>
      <c r="K28" s="71">
        <f t="shared" si="1"/>
        <v>31</v>
      </c>
    </row>
    <row r="29" spans="1:11" s="61" customFormat="1" ht="15">
      <c r="A29" s="62">
        <v>25</v>
      </c>
      <c r="B29" s="63" t="s">
        <v>15</v>
      </c>
      <c r="C29" s="64" t="s">
        <v>81</v>
      </c>
      <c r="D29" s="65" t="s">
        <v>82</v>
      </c>
      <c r="E29" s="66" t="s">
        <v>44</v>
      </c>
      <c r="F29" s="67">
        <f>1!AG28</f>
        <v>105.72</v>
      </c>
      <c r="G29" s="67">
        <f>2!AG28</f>
        <v>147.89</v>
      </c>
      <c r="H29" s="68">
        <f>3!AG28</f>
        <v>201.78</v>
      </c>
      <c r="I29" s="69" t="str">
        <f>4!AG28</f>
        <v>nebyl</v>
      </c>
      <c r="J29" s="70">
        <f t="shared" si="0"/>
        <v>455.39</v>
      </c>
      <c r="K29" s="71">
        <f t="shared" si="1"/>
        <v>11</v>
      </c>
    </row>
    <row r="30" spans="1:11" s="61" customFormat="1" ht="15">
      <c r="A30" s="62">
        <v>26</v>
      </c>
      <c r="B30" s="63" t="s">
        <v>15</v>
      </c>
      <c r="C30" s="64" t="s">
        <v>83</v>
      </c>
      <c r="D30" s="65" t="s">
        <v>84</v>
      </c>
      <c r="E30" s="66" t="s">
        <v>44</v>
      </c>
      <c r="F30" s="67">
        <f>1!AG29</f>
        <v>102.89</v>
      </c>
      <c r="G30" s="67">
        <f>2!AG29</f>
        <v>117.03999999999999</v>
      </c>
      <c r="H30" s="68">
        <f>3!AG29</f>
        <v>204.74</v>
      </c>
      <c r="I30" s="69" t="str">
        <f>4!AG29</f>
        <v>nebyl</v>
      </c>
      <c r="J30" s="70">
        <f t="shared" si="0"/>
        <v>424.67</v>
      </c>
      <c r="K30" s="71">
        <f t="shared" si="1"/>
        <v>21</v>
      </c>
    </row>
    <row r="31" spans="1:11" s="61" customFormat="1" ht="15">
      <c r="A31" s="62">
        <v>27</v>
      </c>
      <c r="B31" s="63" t="s">
        <v>76</v>
      </c>
      <c r="C31" s="64" t="s">
        <v>83</v>
      </c>
      <c r="D31" s="65" t="s">
        <v>84</v>
      </c>
      <c r="E31" s="66" t="s">
        <v>44</v>
      </c>
      <c r="F31" s="67">
        <f>1!AG30</f>
        <v>86.6</v>
      </c>
      <c r="G31" s="67">
        <f>2!AG30</f>
        <v>143.96</v>
      </c>
      <c r="H31" s="68">
        <f>3!AG30</f>
        <v>147.78</v>
      </c>
      <c r="I31" s="69" t="str">
        <f>4!AG30</f>
        <v>nebyl</v>
      </c>
      <c r="J31" s="70">
        <f t="shared" si="0"/>
        <v>378.34000000000003</v>
      </c>
      <c r="K31" s="71">
        <f t="shared" si="1"/>
        <v>33</v>
      </c>
    </row>
    <row r="32" spans="1:11" s="61" customFormat="1" ht="15">
      <c r="A32" s="62">
        <v>28</v>
      </c>
      <c r="B32" s="63" t="s">
        <v>15</v>
      </c>
      <c r="C32" s="64" t="s">
        <v>85</v>
      </c>
      <c r="D32" s="65" t="s">
        <v>86</v>
      </c>
      <c r="E32" s="66" t="s">
        <v>44</v>
      </c>
      <c r="F32" s="67">
        <f>1!AG31</f>
        <v>71.00999999999999</v>
      </c>
      <c r="G32" s="67">
        <f>2!AG31</f>
        <v>96.5</v>
      </c>
      <c r="H32" s="68">
        <f>3!AG31</f>
        <v>128.09</v>
      </c>
      <c r="I32" s="69" t="str">
        <f>4!AG31</f>
        <v>nebyl</v>
      </c>
      <c r="J32" s="70">
        <f t="shared" si="0"/>
        <v>295.6</v>
      </c>
      <c r="K32" s="71">
        <f t="shared" si="1"/>
        <v>36</v>
      </c>
    </row>
    <row r="33" spans="1:11" s="61" customFormat="1" ht="15">
      <c r="A33" s="62">
        <v>29</v>
      </c>
      <c r="B33" s="63" t="s">
        <v>15</v>
      </c>
      <c r="C33" s="64" t="s">
        <v>87</v>
      </c>
      <c r="D33" s="65" t="s">
        <v>50</v>
      </c>
      <c r="E33" s="66"/>
      <c r="F33" s="67">
        <f>1!AG32</f>
        <v>111.09</v>
      </c>
      <c r="G33" s="67">
        <f>2!AG32</f>
        <v>95.55</v>
      </c>
      <c r="H33" s="68">
        <f>3!AG32</f>
        <v>228.62</v>
      </c>
      <c r="I33" s="69" t="str">
        <f>4!AG32</f>
        <v>nebyl</v>
      </c>
      <c r="J33" s="70">
        <f t="shared" si="0"/>
        <v>435.26</v>
      </c>
      <c r="K33" s="71">
        <f t="shared" si="1"/>
        <v>16</v>
      </c>
    </row>
    <row r="34" spans="1:11" s="61" customFormat="1" ht="15">
      <c r="A34" s="62">
        <v>30</v>
      </c>
      <c r="B34" s="63" t="s">
        <v>15</v>
      </c>
      <c r="C34" s="64" t="s">
        <v>88</v>
      </c>
      <c r="D34" s="65" t="s">
        <v>62</v>
      </c>
      <c r="E34" s="66"/>
      <c r="F34" s="67">
        <f>1!AG33</f>
        <v>112.49</v>
      </c>
      <c r="G34" s="67">
        <f>2!AG33</f>
        <v>147.57</v>
      </c>
      <c r="H34" s="68">
        <f>3!AG33</f>
        <v>203.14</v>
      </c>
      <c r="I34" s="69" t="str">
        <f>4!AG33</f>
        <v>nebyl</v>
      </c>
      <c r="J34" s="70">
        <f t="shared" si="0"/>
        <v>463.2</v>
      </c>
      <c r="K34" s="71">
        <f t="shared" si="1"/>
        <v>9</v>
      </c>
    </row>
    <row r="35" spans="1:11" s="61" customFormat="1" ht="15">
      <c r="A35" s="62">
        <v>31</v>
      </c>
      <c r="B35" s="63" t="s">
        <v>15</v>
      </c>
      <c r="C35" s="64" t="s">
        <v>90</v>
      </c>
      <c r="D35" s="65" t="s">
        <v>35</v>
      </c>
      <c r="E35" s="66" t="s">
        <v>89</v>
      </c>
      <c r="F35" s="67">
        <f>1!AG34</f>
        <v>92.57</v>
      </c>
      <c r="G35" s="67">
        <f>2!AG34</f>
        <v>131.21</v>
      </c>
      <c r="H35" s="68">
        <f>3!AG34</f>
        <v>176.37</v>
      </c>
      <c r="I35" s="69" t="str">
        <f>4!AG34</f>
        <v>nebyl</v>
      </c>
      <c r="J35" s="70">
        <f t="shared" si="0"/>
        <v>400.15</v>
      </c>
      <c r="K35" s="71">
        <f t="shared" si="1"/>
        <v>30</v>
      </c>
    </row>
    <row r="36" spans="1:11" s="61" customFormat="1" ht="15">
      <c r="A36" s="62">
        <v>32</v>
      </c>
      <c r="B36" s="63" t="s">
        <v>15</v>
      </c>
      <c r="C36" s="64" t="s">
        <v>91</v>
      </c>
      <c r="D36" s="65" t="s">
        <v>35</v>
      </c>
      <c r="E36" s="66" t="s">
        <v>89</v>
      </c>
      <c r="F36" s="67">
        <f>1!AG35</f>
        <v>97.08</v>
      </c>
      <c r="G36" s="67">
        <f>2!AG35</f>
        <v>145.06</v>
      </c>
      <c r="H36" s="68">
        <f>3!AG35</f>
        <v>241.98</v>
      </c>
      <c r="I36" s="69" t="str">
        <f>4!AG35</f>
        <v>nebyl</v>
      </c>
      <c r="J36" s="70">
        <f t="shared" si="0"/>
        <v>484.12</v>
      </c>
      <c r="K36" s="71">
        <f t="shared" si="1"/>
        <v>3</v>
      </c>
    </row>
    <row r="37" spans="1:11" s="61" customFormat="1" ht="15">
      <c r="A37" s="62">
        <v>33</v>
      </c>
      <c r="B37" s="63" t="s">
        <v>15</v>
      </c>
      <c r="C37" s="64" t="s">
        <v>92</v>
      </c>
      <c r="D37" s="65" t="s">
        <v>93</v>
      </c>
      <c r="E37" s="66" t="s">
        <v>89</v>
      </c>
      <c r="F37" s="67">
        <f>1!AG36</f>
        <v>94.94</v>
      </c>
      <c r="G37" s="67">
        <f>2!AG36</f>
        <v>124.75999999999999</v>
      </c>
      <c r="H37" s="68">
        <f>3!AG36</f>
        <v>236.14</v>
      </c>
      <c r="I37" s="69" t="str">
        <f>4!AG36</f>
        <v>nebyl</v>
      </c>
      <c r="J37" s="70">
        <f aca="true" t="shared" si="2" ref="J37:J68">SUM(F37:I37)</f>
        <v>455.84</v>
      </c>
      <c r="K37" s="71">
        <f t="shared" si="1"/>
        <v>10</v>
      </c>
    </row>
    <row r="38" spans="1:11" s="61" customFormat="1" ht="15">
      <c r="A38" s="62">
        <v>34</v>
      </c>
      <c r="B38" s="63" t="s">
        <v>15</v>
      </c>
      <c r="C38" s="64" t="s">
        <v>94</v>
      </c>
      <c r="D38" s="65" t="s">
        <v>65</v>
      </c>
      <c r="E38" s="66"/>
      <c r="F38" s="67">
        <f>1!AG37</f>
        <v>87.15</v>
      </c>
      <c r="G38" s="67">
        <f>2!AG37</f>
        <v>122.27</v>
      </c>
      <c r="H38" s="68">
        <f>3!AG37</f>
        <v>220.99</v>
      </c>
      <c r="I38" s="69" t="str">
        <f>4!AG37</f>
        <v>nebyl</v>
      </c>
      <c r="J38" s="70">
        <f t="shared" si="2"/>
        <v>430.41</v>
      </c>
      <c r="K38" s="71">
        <f t="shared" si="1"/>
        <v>20</v>
      </c>
    </row>
    <row r="39" spans="1:11" s="61" customFormat="1" ht="15">
      <c r="A39" s="62">
        <v>35</v>
      </c>
      <c r="B39" s="63" t="s">
        <v>15</v>
      </c>
      <c r="C39" s="64" t="s">
        <v>95</v>
      </c>
      <c r="D39" s="65" t="s">
        <v>96</v>
      </c>
      <c r="E39" s="66" t="s">
        <v>44</v>
      </c>
      <c r="F39" s="67">
        <f>1!AG38</f>
        <v>118.53</v>
      </c>
      <c r="G39" s="67">
        <f>2!AG38</f>
        <v>151.96</v>
      </c>
      <c r="H39" s="68">
        <f>3!AG38</f>
        <v>221.14</v>
      </c>
      <c r="I39" s="69" t="str">
        <f>4!AG38</f>
        <v>nebyl</v>
      </c>
      <c r="J39" s="70">
        <f t="shared" si="2"/>
        <v>491.63</v>
      </c>
      <c r="K39" s="71">
        <f t="shared" si="1"/>
        <v>2</v>
      </c>
    </row>
    <row r="40" spans="1:11" s="61" customFormat="1" ht="15">
      <c r="A40" s="62">
        <v>36</v>
      </c>
      <c r="B40" s="63" t="s">
        <v>15</v>
      </c>
      <c r="C40" s="64" t="s">
        <v>51</v>
      </c>
      <c r="D40" s="65" t="s">
        <v>97</v>
      </c>
      <c r="E40" s="66"/>
      <c r="F40" s="67">
        <f>1!AG39</f>
        <v>113.73</v>
      </c>
      <c r="G40" s="67">
        <f>2!AG39</f>
        <v>131.49</v>
      </c>
      <c r="H40" s="68">
        <f>3!AG39</f>
        <v>155.89</v>
      </c>
      <c r="I40" s="69" t="str">
        <f>4!AG39</f>
        <v>nebyl</v>
      </c>
      <c r="J40" s="70">
        <f t="shared" si="2"/>
        <v>401.11</v>
      </c>
      <c r="K40" s="71">
        <f t="shared" si="1"/>
        <v>29</v>
      </c>
    </row>
    <row r="41" spans="1:11" s="61" customFormat="1" ht="15">
      <c r="A41" s="62">
        <v>37</v>
      </c>
      <c r="B41" s="63" t="s">
        <v>15</v>
      </c>
      <c r="C41" s="64" t="s">
        <v>98</v>
      </c>
      <c r="D41" s="65" t="s">
        <v>99</v>
      </c>
      <c r="E41" s="66"/>
      <c r="F41" s="67">
        <f>1!AG40</f>
        <v>113.24</v>
      </c>
      <c r="G41" s="67">
        <f>2!AG40</f>
        <v>136.2</v>
      </c>
      <c r="H41" s="68">
        <f>3!AG40</f>
        <v>244.54</v>
      </c>
      <c r="I41" s="69" t="str">
        <f>4!AG40</f>
        <v>nebyl</v>
      </c>
      <c r="J41" s="70">
        <f t="shared" si="2"/>
        <v>493.98</v>
      </c>
      <c r="K41" s="71">
        <f t="shared" si="1"/>
        <v>1</v>
      </c>
    </row>
    <row r="42" spans="1:11" s="61" customFormat="1" ht="15">
      <c r="A42" s="62">
        <v>38</v>
      </c>
      <c r="B42" s="63" t="s">
        <v>15</v>
      </c>
      <c r="C42" s="64" t="s">
        <v>100</v>
      </c>
      <c r="D42" s="65" t="s">
        <v>59</v>
      </c>
      <c r="E42" s="66"/>
      <c r="F42" s="67">
        <f>1!AG41</f>
        <v>120.8</v>
      </c>
      <c r="G42" s="67">
        <f>2!AG41</f>
        <v>110.64</v>
      </c>
      <c r="H42" s="68">
        <f>3!AG41</f>
        <v>221.88</v>
      </c>
      <c r="I42" s="69" t="str">
        <f>4!AG41</f>
        <v>nebyl</v>
      </c>
      <c r="J42" s="70">
        <f t="shared" si="2"/>
        <v>453.32</v>
      </c>
      <c r="K42" s="71">
        <f t="shared" si="1"/>
        <v>12</v>
      </c>
    </row>
    <row r="43" spans="1:11" s="61" customFormat="1" ht="15">
      <c r="A43" s="62">
        <v>39</v>
      </c>
      <c r="B43" s="63" t="s">
        <v>15</v>
      </c>
      <c r="C43" s="64" t="s">
        <v>101</v>
      </c>
      <c r="D43" s="65" t="s">
        <v>102</v>
      </c>
      <c r="E43" s="66"/>
      <c r="F43" s="67">
        <f>1!AG42</f>
        <v>95.87</v>
      </c>
      <c r="G43" s="67">
        <f>2!AG42</f>
        <v>149.9</v>
      </c>
      <c r="H43" s="68">
        <f>3!AG42</f>
        <v>232.89</v>
      </c>
      <c r="I43" s="69" t="str">
        <f>4!AG42</f>
        <v>nebyl</v>
      </c>
      <c r="J43" s="70">
        <f t="shared" si="2"/>
        <v>478.65999999999997</v>
      </c>
      <c r="K43" s="71">
        <f t="shared" si="1"/>
        <v>5</v>
      </c>
    </row>
    <row r="44" spans="1:11" s="61" customFormat="1" ht="15">
      <c r="A44" s="62">
        <v>40</v>
      </c>
      <c r="B44" s="63" t="s">
        <v>15</v>
      </c>
      <c r="C44" s="64" t="s">
        <v>31</v>
      </c>
      <c r="D44" s="65" t="s">
        <v>97</v>
      </c>
      <c r="E44" s="66"/>
      <c r="F44" s="67">
        <f>1!AG43</f>
        <v>72.63</v>
      </c>
      <c r="G44" s="67">
        <f>2!AG43</f>
        <v>99.78999999999999</v>
      </c>
      <c r="H44" s="68">
        <f>3!AG43</f>
        <v>206.87</v>
      </c>
      <c r="I44" s="69" t="str">
        <f>4!AG43</f>
        <v>nebyl</v>
      </c>
      <c r="J44" s="70">
        <f t="shared" si="2"/>
        <v>379.28999999999996</v>
      </c>
      <c r="K44" s="71">
        <f t="shared" si="1"/>
        <v>32</v>
      </c>
    </row>
    <row r="45" spans="1:11" s="61" customFormat="1" ht="15">
      <c r="A45" s="62">
        <v>41</v>
      </c>
      <c r="B45" s="63" t="s">
        <v>76</v>
      </c>
      <c r="C45" s="64" t="s">
        <v>100</v>
      </c>
      <c r="D45" s="65" t="s">
        <v>59</v>
      </c>
      <c r="E45" s="66"/>
      <c r="F45" s="67">
        <f>1!AG44</f>
        <v>102.3</v>
      </c>
      <c r="G45" s="67">
        <f>2!AG44</f>
        <v>112.9</v>
      </c>
      <c r="H45" s="68">
        <f>3!AG44</f>
        <v>208.84</v>
      </c>
      <c r="I45" s="69" t="str">
        <f>4!AG44</f>
        <v>nebyl</v>
      </c>
      <c r="J45" s="70">
        <f t="shared" si="2"/>
        <v>424.03999999999996</v>
      </c>
      <c r="K45" s="71">
        <f t="shared" si="1"/>
        <v>22</v>
      </c>
    </row>
    <row r="46" spans="1:11" s="61" customFormat="1" ht="15">
      <c r="A46" s="62">
        <v>42</v>
      </c>
      <c r="B46" s="63" t="s">
        <v>15</v>
      </c>
      <c r="C46" s="64"/>
      <c r="D46" s="65"/>
      <c r="E46" s="66"/>
      <c r="F46" s="67" t="str">
        <f>1!AG45</f>
        <v>©</v>
      </c>
      <c r="G46" s="67" t="str">
        <f>2!AG45</f>
        <v>©</v>
      </c>
      <c r="H46" s="68" t="str">
        <f>3!AG45</f>
        <v>©</v>
      </c>
      <c r="I46" s="69" t="str">
        <f>4!AG45</f>
        <v>©</v>
      </c>
      <c r="J46" s="70">
        <f t="shared" si="2"/>
        <v>0</v>
      </c>
      <c r="K46" s="71">
        <f t="shared" si="1"/>
        <v>40</v>
      </c>
    </row>
    <row r="47" spans="1:11" s="61" customFormat="1" ht="15">
      <c r="A47" s="62">
        <v>43</v>
      </c>
      <c r="B47" s="63" t="s">
        <v>15</v>
      </c>
      <c r="C47" s="64"/>
      <c r="D47" s="65"/>
      <c r="E47" s="66"/>
      <c r="F47" s="67" t="str">
        <f>1!AG46</f>
        <v>©</v>
      </c>
      <c r="G47" s="67" t="str">
        <f>2!AG46</f>
        <v>©</v>
      </c>
      <c r="H47" s="68" t="str">
        <f>3!AG46</f>
        <v>©</v>
      </c>
      <c r="I47" s="69" t="str">
        <f>4!AG46</f>
        <v>©</v>
      </c>
      <c r="J47" s="70">
        <f t="shared" si="2"/>
        <v>0</v>
      </c>
      <c r="K47" s="71">
        <f t="shared" si="1"/>
        <v>40</v>
      </c>
    </row>
    <row r="48" spans="1:11" s="61" customFormat="1" ht="15">
      <c r="A48" s="62">
        <v>44</v>
      </c>
      <c r="B48" s="63" t="s">
        <v>15</v>
      </c>
      <c r="C48" s="64"/>
      <c r="D48" s="65"/>
      <c r="E48" s="66"/>
      <c r="F48" s="67" t="str">
        <f>1!AG47</f>
        <v>©</v>
      </c>
      <c r="G48" s="67" t="str">
        <f>2!AG47</f>
        <v>©</v>
      </c>
      <c r="H48" s="68" t="str">
        <f>3!AG47</f>
        <v>©</v>
      </c>
      <c r="I48" s="69" t="str">
        <f>4!AG47</f>
        <v>©</v>
      </c>
      <c r="J48" s="70">
        <f t="shared" si="2"/>
        <v>0</v>
      </c>
      <c r="K48" s="71">
        <f t="shared" si="1"/>
        <v>40</v>
      </c>
    </row>
    <row r="49" spans="1:11" s="61" customFormat="1" ht="15">
      <c r="A49" s="62">
        <v>45</v>
      </c>
      <c r="B49" s="63" t="s">
        <v>15</v>
      </c>
      <c r="C49" s="64"/>
      <c r="D49" s="65"/>
      <c r="E49" s="66"/>
      <c r="F49" s="67" t="str">
        <f>1!AG48</f>
        <v>©</v>
      </c>
      <c r="G49" s="67" t="str">
        <f>2!AG48</f>
        <v>©</v>
      </c>
      <c r="H49" s="68" t="str">
        <f>3!AG48</f>
        <v>©</v>
      </c>
      <c r="I49" s="69" t="str">
        <f>4!AG48</f>
        <v>©</v>
      </c>
      <c r="J49" s="70">
        <f t="shared" si="2"/>
        <v>0</v>
      </c>
      <c r="K49" s="71">
        <f t="shared" si="1"/>
        <v>40</v>
      </c>
    </row>
    <row r="50" spans="1:11" s="61" customFormat="1" ht="15">
      <c r="A50" s="62">
        <v>46</v>
      </c>
      <c r="B50" s="63" t="s">
        <v>15</v>
      </c>
      <c r="C50" s="64"/>
      <c r="D50" s="65"/>
      <c r="E50" s="66"/>
      <c r="F50" s="67" t="str">
        <f>1!AG49</f>
        <v>©</v>
      </c>
      <c r="G50" s="67" t="str">
        <f>2!AG49</f>
        <v>©</v>
      </c>
      <c r="H50" s="68" t="str">
        <f>3!AG49</f>
        <v>©</v>
      </c>
      <c r="I50" s="69" t="str">
        <f>4!AG49</f>
        <v>©</v>
      </c>
      <c r="J50" s="70">
        <f t="shared" si="2"/>
        <v>0</v>
      </c>
      <c r="K50" s="71">
        <f t="shared" si="1"/>
        <v>40</v>
      </c>
    </row>
    <row r="51" spans="1:11" s="61" customFormat="1" ht="15">
      <c r="A51" s="62">
        <v>47</v>
      </c>
      <c r="B51" s="63" t="s">
        <v>15</v>
      </c>
      <c r="C51" s="64"/>
      <c r="D51" s="65"/>
      <c r="E51" s="66"/>
      <c r="F51" s="67" t="str">
        <f>1!AG50</f>
        <v>©</v>
      </c>
      <c r="G51" s="67" t="str">
        <f>2!AG50</f>
        <v>©</v>
      </c>
      <c r="H51" s="68" t="str">
        <f>3!AG50</f>
        <v>©</v>
      </c>
      <c r="I51" s="69" t="str">
        <f>4!AG50</f>
        <v>©</v>
      </c>
      <c r="J51" s="70">
        <f t="shared" si="2"/>
        <v>0</v>
      </c>
      <c r="K51" s="71">
        <f t="shared" si="1"/>
        <v>40</v>
      </c>
    </row>
    <row r="52" spans="1:11" s="61" customFormat="1" ht="15">
      <c r="A52" s="62">
        <v>48</v>
      </c>
      <c r="B52" s="63" t="s">
        <v>15</v>
      </c>
      <c r="C52" s="64"/>
      <c r="D52" s="65"/>
      <c r="E52" s="66"/>
      <c r="F52" s="67" t="str">
        <f>1!AG51</f>
        <v>©</v>
      </c>
      <c r="G52" s="67" t="str">
        <f>2!AG51</f>
        <v>©</v>
      </c>
      <c r="H52" s="68" t="str">
        <f>3!AG51</f>
        <v>©</v>
      </c>
      <c r="I52" s="69" t="str">
        <f>4!AG51</f>
        <v>©</v>
      </c>
      <c r="J52" s="70">
        <f t="shared" si="2"/>
        <v>0</v>
      </c>
      <c r="K52" s="71">
        <f t="shared" si="1"/>
        <v>40</v>
      </c>
    </row>
    <row r="53" spans="1:11" s="61" customFormat="1" ht="15">
      <c r="A53" s="62">
        <v>49</v>
      </c>
      <c r="B53" s="63" t="s">
        <v>15</v>
      </c>
      <c r="C53" s="64"/>
      <c r="D53" s="65"/>
      <c r="E53" s="66"/>
      <c r="F53" s="67" t="str">
        <f>1!AG52</f>
        <v>©</v>
      </c>
      <c r="G53" s="67" t="str">
        <f>2!AG52</f>
        <v>©</v>
      </c>
      <c r="H53" s="68" t="str">
        <f>3!AG52</f>
        <v>©</v>
      </c>
      <c r="I53" s="69" t="str">
        <f>4!AG52</f>
        <v>©</v>
      </c>
      <c r="J53" s="70">
        <f t="shared" si="2"/>
        <v>0</v>
      </c>
      <c r="K53" s="71">
        <f t="shared" si="1"/>
        <v>40</v>
      </c>
    </row>
    <row r="54" spans="1:11" s="61" customFormat="1" ht="15">
      <c r="A54" s="62">
        <v>50</v>
      </c>
      <c r="B54" s="63" t="s">
        <v>15</v>
      </c>
      <c r="C54" s="64"/>
      <c r="D54" s="65"/>
      <c r="E54" s="66"/>
      <c r="F54" s="67" t="str">
        <f>1!AG53</f>
        <v>©</v>
      </c>
      <c r="G54" s="67" t="str">
        <f>2!AG53</f>
        <v>©</v>
      </c>
      <c r="H54" s="68" t="str">
        <f>3!AG53</f>
        <v>©</v>
      </c>
      <c r="I54" s="69" t="str">
        <f>4!AG53</f>
        <v>©</v>
      </c>
      <c r="J54" s="70">
        <f t="shared" si="2"/>
        <v>0</v>
      </c>
      <c r="K54" s="71">
        <f t="shared" si="1"/>
        <v>40</v>
      </c>
    </row>
    <row r="55" spans="1:11" s="61" customFormat="1" ht="15">
      <c r="A55" s="62">
        <v>51</v>
      </c>
      <c r="B55" s="63" t="s">
        <v>15</v>
      </c>
      <c r="C55" s="64"/>
      <c r="D55" s="65"/>
      <c r="E55" s="66"/>
      <c r="F55" s="67" t="str">
        <f>1!AG54</f>
        <v>©</v>
      </c>
      <c r="G55" s="67" t="str">
        <f>2!AG54</f>
        <v>©</v>
      </c>
      <c r="H55" s="68" t="str">
        <f>3!AG54</f>
        <v>©</v>
      </c>
      <c r="I55" s="69" t="str">
        <f>4!AG54</f>
        <v>©</v>
      </c>
      <c r="J55" s="70">
        <f t="shared" si="2"/>
        <v>0</v>
      </c>
      <c r="K55" s="71">
        <f t="shared" si="1"/>
        <v>40</v>
      </c>
    </row>
    <row r="56" spans="1:11" s="61" customFormat="1" ht="15">
      <c r="A56" s="62">
        <v>52</v>
      </c>
      <c r="B56" s="63" t="s">
        <v>15</v>
      </c>
      <c r="C56" s="64"/>
      <c r="D56" s="65"/>
      <c r="E56" s="66"/>
      <c r="F56" s="67" t="str">
        <f>1!AG55</f>
        <v>©</v>
      </c>
      <c r="G56" s="67" t="str">
        <f>2!AG55</f>
        <v>©</v>
      </c>
      <c r="H56" s="68" t="str">
        <f>3!AG55</f>
        <v>©</v>
      </c>
      <c r="I56" s="69" t="str">
        <f>4!AG55</f>
        <v>©</v>
      </c>
      <c r="J56" s="70">
        <f t="shared" si="2"/>
        <v>0</v>
      </c>
      <c r="K56" s="71">
        <f t="shared" si="1"/>
        <v>40</v>
      </c>
    </row>
    <row r="57" spans="1:11" s="61" customFormat="1" ht="15">
      <c r="A57" s="62">
        <v>53</v>
      </c>
      <c r="B57" s="63" t="s">
        <v>15</v>
      </c>
      <c r="C57" s="64"/>
      <c r="D57" s="65"/>
      <c r="E57" s="66"/>
      <c r="F57" s="67" t="str">
        <f>1!AG56</f>
        <v>©</v>
      </c>
      <c r="G57" s="67" t="str">
        <f>2!AG56</f>
        <v>©</v>
      </c>
      <c r="H57" s="68" t="str">
        <f>3!AG56</f>
        <v>©</v>
      </c>
      <c r="I57" s="69" t="str">
        <f>4!AG56</f>
        <v>©</v>
      </c>
      <c r="J57" s="70">
        <f t="shared" si="2"/>
        <v>0</v>
      </c>
      <c r="K57" s="71">
        <f t="shared" si="1"/>
        <v>40</v>
      </c>
    </row>
    <row r="58" spans="1:11" s="61" customFormat="1" ht="15">
      <c r="A58" s="62">
        <v>54</v>
      </c>
      <c r="B58" s="63" t="s">
        <v>15</v>
      </c>
      <c r="C58" s="64"/>
      <c r="D58" s="65"/>
      <c r="E58" s="66"/>
      <c r="F58" s="67" t="str">
        <f>1!AG57</f>
        <v>©</v>
      </c>
      <c r="G58" s="67" t="str">
        <f>2!AG57</f>
        <v>©</v>
      </c>
      <c r="H58" s="68" t="str">
        <f>3!AG57</f>
        <v>©</v>
      </c>
      <c r="I58" s="69" t="str">
        <f>4!AG57</f>
        <v>©</v>
      </c>
      <c r="J58" s="70">
        <f t="shared" si="2"/>
        <v>0</v>
      </c>
      <c r="K58" s="71">
        <f t="shared" si="1"/>
        <v>40</v>
      </c>
    </row>
    <row r="59" spans="1:11" s="61" customFormat="1" ht="15">
      <c r="A59" s="62">
        <v>55</v>
      </c>
      <c r="B59" s="63" t="s">
        <v>15</v>
      </c>
      <c r="C59" s="64"/>
      <c r="D59" s="65"/>
      <c r="E59" s="66"/>
      <c r="F59" s="67" t="str">
        <f>1!AG58</f>
        <v>©</v>
      </c>
      <c r="G59" s="67" t="str">
        <f>2!AG58</f>
        <v>©</v>
      </c>
      <c r="H59" s="68" t="str">
        <f>3!AG58</f>
        <v>©</v>
      </c>
      <c r="I59" s="69" t="str">
        <f>4!AG58</f>
        <v>©</v>
      </c>
      <c r="J59" s="70">
        <f t="shared" si="2"/>
        <v>0</v>
      </c>
      <c r="K59" s="71">
        <f t="shared" si="1"/>
        <v>40</v>
      </c>
    </row>
    <row r="60" spans="1:11" s="61" customFormat="1" ht="15">
      <c r="A60" s="62">
        <v>56</v>
      </c>
      <c r="B60" s="63" t="s">
        <v>15</v>
      </c>
      <c r="C60" s="64"/>
      <c r="D60" s="65"/>
      <c r="E60" s="66"/>
      <c r="F60" s="67" t="str">
        <f>1!AG59</f>
        <v>©</v>
      </c>
      <c r="G60" s="67" t="str">
        <f>2!AG59</f>
        <v>©</v>
      </c>
      <c r="H60" s="68" t="str">
        <f>3!AG59</f>
        <v>©</v>
      </c>
      <c r="I60" s="69" t="str">
        <f>4!AG59</f>
        <v>©</v>
      </c>
      <c r="J60" s="70">
        <f t="shared" si="2"/>
        <v>0</v>
      </c>
      <c r="K60" s="71">
        <f t="shared" si="1"/>
        <v>40</v>
      </c>
    </row>
    <row r="61" spans="1:11" s="61" customFormat="1" ht="15">
      <c r="A61" s="62">
        <v>57</v>
      </c>
      <c r="B61" s="63" t="s">
        <v>15</v>
      </c>
      <c r="C61" s="64"/>
      <c r="D61" s="65"/>
      <c r="E61" s="66"/>
      <c r="F61" s="67" t="str">
        <f>1!AG60</f>
        <v>©</v>
      </c>
      <c r="G61" s="67" t="str">
        <f>2!AG60</f>
        <v>©</v>
      </c>
      <c r="H61" s="68" t="str">
        <f>3!AG60</f>
        <v>©</v>
      </c>
      <c r="I61" s="69" t="str">
        <f>4!AG60</f>
        <v>©</v>
      </c>
      <c r="J61" s="70">
        <f t="shared" si="2"/>
        <v>0</v>
      </c>
      <c r="K61" s="71">
        <f t="shared" si="1"/>
        <v>40</v>
      </c>
    </row>
    <row r="62" spans="1:11" s="61" customFormat="1" ht="15">
      <c r="A62" s="62">
        <v>58</v>
      </c>
      <c r="B62" s="63" t="s">
        <v>15</v>
      </c>
      <c r="C62" s="64"/>
      <c r="D62" s="65"/>
      <c r="E62" s="66"/>
      <c r="F62" s="67" t="str">
        <f>1!AG61</f>
        <v>©</v>
      </c>
      <c r="G62" s="67" t="str">
        <f>2!AG61</f>
        <v>©</v>
      </c>
      <c r="H62" s="68" t="str">
        <f>3!AG61</f>
        <v>©</v>
      </c>
      <c r="I62" s="69" t="str">
        <f>4!AG61</f>
        <v>©</v>
      </c>
      <c r="J62" s="70">
        <f t="shared" si="2"/>
        <v>0</v>
      </c>
      <c r="K62" s="71">
        <f t="shared" si="1"/>
        <v>40</v>
      </c>
    </row>
    <row r="63" spans="1:11" s="61" customFormat="1" ht="15">
      <c r="A63" s="62">
        <v>59</v>
      </c>
      <c r="B63" s="63" t="s">
        <v>15</v>
      </c>
      <c r="C63" s="64"/>
      <c r="D63" s="65"/>
      <c r="E63" s="66"/>
      <c r="F63" s="67" t="str">
        <f>1!AG62</f>
        <v>©</v>
      </c>
      <c r="G63" s="67" t="str">
        <f>2!AG62</f>
        <v>©</v>
      </c>
      <c r="H63" s="68" t="str">
        <f>3!AG62</f>
        <v>©</v>
      </c>
      <c r="I63" s="69" t="str">
        <f>4!AG62</f>
        <v>©</v>
      </c>
      <c r="J63" s="70">
        <f t="shared" si="2"/>
        <v>0</v>
      </c>
      <c r="K63" s="71">
        <f t="shared" si="1"/>
        <v>40</v>
      </c>
    </row>
    <row r="64" spans="1:11" s="61" customFormat="1" ht="15">
      <c r="A64" s="62">
        <v>60</v>
      </c>
      <c r="B64" s="63" t="s">
        <v>15</v>
      </c>
      <c r="C64" s="64"/>
      <c r="D64" s="65"/>
      <c r="E64" s="66"/>
      <c r="F64" s="67" t="str">
        <f>1!AG63</f>
        <v>©</v>
      </c>
      <c r="G64" s="67" t="str">
        <f>2!AG63</f>
        <v>©</v>
      </c>
      <c r="H64" s="68" t="str">
        <f>3!AG63</f>
        <v>©</v>
      </c>
      <c r="I64" s="69" t="str">
        <f>4!AG63</f>
        <v>©</v>
      </c>
      <c r="J64" s="70">
        <f t="shared" si="2"/>
        <v>0</v>
      </c>
      <c r="K64" s="71">
        <f t="shared" si="1"/>
        <v>40</v>
      </c>
    </row>
    <row r="65" spans="1:11" s="61" customFormat="1" ht="15">
      <c r="A65" s="62">
        <v>61</v>
      </c>
      <c r="B65" s="63" t="s">
        <v>15</v>
      </c>
      <c r="C65" s="64"/>
      <c r="D65" s="65"/>
      <c r="E65" s="66"/>
      <c r="F65" s="67" t="str">
        <f>1!AG64</f>
        <v>©</v>
      </c>
      <c r="G65" s="67" t="str">
        <f>2!AG64</f>
        <v>©</v>
      </c>
      <c r="H65" s="68" t="str">
        <f>3!AG64</f>
        <v>©</v>
      </c>
      <c r="I65" s="69" t="str">
        <f>4!AG64</f>
        <v>©</v>
      </c>
      <c r="J65" s="70">
        <f t="shared" si="2"/>
        <v>0</v>
      </c>
      <c r="K65" s="71">
        <f t="shared" si="1"/>
        <v>40</v>
      </c>
    </row>
    <row r="66" spans="1:11" ht="15">
      <c r="A66" s="62">
        <v>62</v>
      </c>
      <c r="B66" s="63" t="s">
        <v>15</v>
      </c>
      <c r="C66" s="64"/>
      <c r="D66" s="65"/>
      <c r="E66" s="66"/>
      <c r="F66" s="67" t="str">
        <f>1!AG65</f>
        <v>©</v>
      </c>
      <c r="G66" s="67" t="str">
        <f>2!AG65</f>
        <v>©</v>
      </c>
      <c r="H66" s="68" t="str">
        <f>3!AG65</f>
        <v>©</v>
      </c>
      <c r="I66" s="69" t="str">
        <f>4!AG65</f>
        <v>©</v>
      </c>
      <c r="J66" s="70">
        <f t="shared" si="2"/>
        <v>0</v>
      </c>
      <c r="K66" s="71">
        <f t="shared" si="1"/>
        <v>40</v>
      </c>
    </row>
    <row r="67" spans="1:11" ht="15">
      <c r="A67" s="62">
        <v>63</v>
      </c>
      <c r="B67" s="63" t="s">
        <v>15</v>
      </c>
      <c r="C67" s="64"/>
      <c r="D67" s="65"/>
      <c r="E67" s="66"/>
      <c r="F67" s="67" t="str">
        <f>1!AG66</f>
        <v>©</v>
      </c>
      <c r="G67" s="67" t="str">
        <f>2!AG66</f>
        <v>©</v>
      </c>
      <c r="H67" s="68" t="str">
        <f>3!AG66</f>
        <v>©</v>
      </c>
      <c r="I67" s="69" t="str">
        <f>4!AG66</f>
        <v>©</v>
      </c>
      <c r="J67" s="70">
        <f t="shared" si="2"/>
        <v>0</v>
      </c>
      <c r="K67" s="71">
        <f t="shared" si="1"/>
        <v>40</v>
      </c>
    </row>
    <row r="68" spans="1:11" ht="15">
      <c r="A68" s="62">
        <v>64</v>
      </c>
      <c r="B68" s="63" t="s">
        <v>15</v>
      </c>
      <c r="C68" s="64"/>
      <c r="D68" s="65"/>
      <c r="E68" s="66"/>
      <c r="F68" s="67" t="str">
        <f>1!AG67</f>
        <v>©</v>
      </c>
      <c r="G68" s="67" t="str">
        <f>2!AG67</f>
        <v>©</v>
      </c>
      <c r="H68" s="68" t="str">
        <f>3!AG67</f>
        <v>©</v>
      </c>
      <c r="I68" s="69" t="str">
        <f>4!AG67</f>
        <v>©</v>
      </c>
      <c r="J68" s="70">
        <f t="shared" si="2"/>
        <v>0</v>
      </c>
      <c r="K68" s="71">
        <f t="shared" si="1"/>
        <v>40</v>
      </c>
    </row>
    <row r="69" spans="1:11" ht="15">
      <c r="A69" s="62">
        <v>65</v>
      </c>
      <c r="B69" s="63" t="s">
        <v>15</v>
      </c>
      <c r="C69" s="64"/>
      <c r="D69" s="65"/>
      <c r="E69" s="66"/>
      <c r="F69" s="67" t="str">
        <f>1!AG68</f>
        <v>©</v>
      </c>
      <c r="G69" s="67" t="str">
        <f>2!AG68</f>
        <v>©</v>
      </c>
      <c r="H69" s="68" t="str">
        <f>3!AG68</f>
        <v>©</v>
      </c>
      <c r="I69" s="69" t="str">
        <f>4!AG68</f>
        <v>©</v>
      </c>
      <c r="J69" s="70">
        <f aca="true" t="shared" si="3" ref="J69:J84">SUM(F69:I69)</f>
        <v>0</v>
      </c>
      <c r="K69" s="71">
        <f t="shared" si="1"/>
        <v>40</v>
      </c>
    </row>
    <row r="70" spans="1:11" ht="15">
      <c r="A70" s="62">
        <v>66</v>
      </c>
      <c r="B70" s="63" t="s">
        <v>15</v>
      </c>
      <c r="C70" s="64"/>
      <c r="D70" s="65"/>
      <c r="E70" s="66"/>
      <c r="F70" s="67" t="str">
        <f>1!AG69</f>
        <v>©</v>
      </c>
      <c r="G70" s="67" t="str">
        <f>2!AG69</f>
        <v>©</v>
      </c>
      <c r="H70" s="68" t="str">
        <f>3!AG69</f>
        <v>©</v>
      </c>
      <c r="I70" s="69" t="str">
        <f>4!AG69</f>
        <v>©</v>
      </c>
      <c r="J70" s="70">
        <f t="shared" si="3"/>
        <v>0</v>
      </c>
      <c r="K70" s="71">
        <f aca="true" t="shared" si="4" ref="K70:K84">RANK(J70,$J$5:$J$84)</f>
        <v>40</v>
      </c>
    </row>
    <row r="71" spans="1:11" ht="15">
      <c r="A71" s="62">
        <v>67</v>
      </c>
      <c r="B71" s="63" t="s">
        <v>15</v>
      </c>
      <c r="C71" s="64"/>
      <c r="D71" s="65"/>
      <c r="E71" s="66"/>
      <c r="F71" s="67" t="str">
        <f>1!AG70</f>
        <v>©</v>
      </c>
      <c r="G71" s="67" t="str">
        <f>2!AG70</f>
        <v>©</v>
      </c>
      <c r="H71" s="68" t="str">
        <f>3!AG70</f>
        <v>©</v>
      </c>
      <c r="I71" s="69" t="str">
        <f>4!AG70</f>
        <v>©</v>
      </c>
      <c r="J71" s="70">
        <f t="shared" si="3"/>
        <v>0</v>
      </c>
      <c r="K71" s="71">
        <f t="shared" si="4"/>
        <v>40</v>
      </c>
    </row>
    <row r="72" spans="1:11" ht="15">
      <c r="A72" s="62">
        <v>68</v>
      </c>
      <c r="B72" s="63" t="s">
        <v>15</v>
      </c>
      <c r="C72" s="64"/>
      <c r="D72" s="65"/>
      <c r="E72" s="66"/>
      <c r="F72" s="67" t="str">
        <f>1!AG71</f>
        <v>©</v>
      </c>
      <c r="G72" s="67" t="str">
        <f>2!AG71</f>
        <v>©</v>
      </c>
      <c r="H72" s="68" t="str">
        <f>3!AG71</f>
        <v>©</v>
      </c>
      <c r="I72" s="69" t="str">
        <f>4!AG71</f>
        <v>©</v>
      </c>
      <c r="J72" s="70">
        <f t="shared" si="3"/>
        <v>0</v>
      </c>
      <c r="K72" s="71">
        <f t="shared" si="4"/>
        <v>40</v>
      </c>
    </row>
    <row r="73" spans="1:11" ht="15">
      <c r="A73" s="62">
        <v>69</v>
      </c>
      <c r="B73" s="63" t="s">
        <v>15</v>
      </c>
      <c r="C73" s="64"/>
      <c r="D73" s="65"/>
      <c r="E73" s="66"/>
      <c r="F73" s="67" t="str">
        <f>1!AG72</f>
        <v>©</v>
      </c>
      <c r="G73" s="67" t="str">
        <f>2!AG72</f>
        <v>©</v>
      </c>
      <c r="H73" s="68" t="str">
        <f>3!AG72</f>
        <v>©</v>
      </c>
      <c r="I73" s="69" t="str">
        <f>4!AG72</f>
        <v>©</v>
      </c>
      <c r="J73" s="70">
        <f t="shared" si="3"/>
        <v>0</v>
      </c>
      <c r="K73" s="71">
        <f t="shared" si="4"/>
        <v>40</v>
      </c>
    </row>
    <row r="74" spans="1:11" ht="15">
      <c r="A74" s="62">
        <v>70</v>
      </c>
      <c r="B74" s="63" t="s">
        <v>15</v>
      </c>
      <c r="C74" s="64"/>
      <c r="D74" s="65"/>
      <c r="E74" s="66"/>
      <c r="F74" s="67" t="str">
        <f>1!AG73</f>
        <v>©</v>
      </c>
      <c r="G74" s="67" t="str">
        <f>2!AG73</f>
        <v>©</v>
      </c>
      <c r="H74" s="68" t="str">
        <f>3!AG73</f>
        <v>©</v>
      </c>
      <c r="I74" s="69" t="str">
        <f>4!AG73</f>
        <v>©</v>
      </c>
      <c r="J74" s="70">
        <f t="shared" si="3"/>
        <v>0</v>
      </c>
      <c r="K74" s="71">
        <f t="shared" si="4"/>
        <v>40</v>
      </c>
    </row>
    <row r="75" spans="1:11" ht="15">
      <c r="A75" s="62">
        <v>71</v>
      </c>
      <c r="B75" s="63" t="s">
        <v>15</v>
      </c>
      <c r="C75" s="64"/>
      <c r="D75" s="65"/>
      <c r="E75" s="66"/>
      <c r="F75" s="67" t="str">
        <f>1!AG74</f>
        <v>©</v>
      </c>
      <c r="G75" s="67" t="str">
        <f>2!AG74</f>
        <v>©</v>
      </c>
      <c r="H75" s="68" t="str">
        <f>3!AG74</f>
        <v>©</v>
      </c>
      <c r="I75" s="69" t="str">
        <f>4!AG74</f>
        <v>©</v>
      </c>
      <c r="J75" s="70">
        <f t="shared" si="3"/>
        <v>0</v>
      </c>
      <c r="K75" s="71">
        <f t="shared" si="4"/>
        <v>40</v>
      </c>
    </row>
    <row r="76" spans="1:11" ht="15">
      <c r="A76" s="62">
        <v>72</v>
      </c>
      <c r="B76" s="63" t="s">
        <v>15</v>
      </c>
      <c r="C76" s="64"/>
      <c r="D76" s="65"/>
      <c r="E76" s="66"/>
      <c r="F76" s="67" t="str">
        <f>1!AG75</f>
        <v>©</v>
      </c>
      <c r="G76" s="67" t="str">
        <f>2!AG75</f>
        <v>©</v>
      </c>
      <c r="H76" s="68" t="str">
        <f>3!AG75</f>
        <v>©</v>
      </c>
      <c r="I76" s="69" t="str">
        <f>4!AG75</f>
        <v>©</v>
      </c>
      <c r="J76" s="70">
        <f t="shared" si="3"/>
        <v>0</v>
      </c>
      <c r="K76" s="71">
        <f t="shared" si="4"/>
        <v>40</v>
      </c>
    </row>
    <row r="77" spans="1:11" ht="15">
      <c r="A77" s="62">
        <v>73</v>
      </c>
      <c r="B77" s="63" t="s">
        <v>15</v>
      </c>
      <c r="C77" s="64"/>
      <c r="D77" s="65"/>
      <c r="E77" s="66"/>
      <c r="F77" s="67" t="str">
        <f>1!AG76</f>
        <v>©</v>
      </c>
      <c r="G77" s="67" t="str">
        <f>2!AG76</f>
        <v>©</v>
      </c>
      <c r="H77" s="68" t="str">
        <f>3!AG76</f>
        <v>©</v>
      </c>
      <c r="I77" s="69" t="str">
        <f>4!AG76</f>
        <v>©</v>
      </c>
      <c r="J77" s="70">
        <f t="shared" si="3"/>
        <v>0</v>
      </c>
      <c r="K77" s="71">
        <f t="shared" si="4"/>
        <v>40</v>
      </c>
    </row>
    <row r="78" spans="1:11" ht="15">
      <c r="A78" s="62">
        <v>74</v>
      </c>
      <c r="B78" s="63" t="s">
        <v>15</v>
      </c>
      <c r="C78" s="64"/>
      <c r="D78" s="65"/>
      <c r="E78" s="66"/>
      <c r="F78" s="67" t="str">
        <f>1!AG77</f>
        <v>©</v>
      </c>
      <c r="G78" s="67" t="str">
        <f>2!AG77</f>
        <v>©</v>
      </c>
      <c r="H78" s="68" t="str">
        <f>3!AG77</f>
        <v>©</v>
      </c>
      <c r="I78" s="69" t="str">
        <f>4!AG77</f>
        <v>©</v>
      </c>
      <c r="J78" s="70">
        <f t="shared" si="3"/>
        <v>0</v>
      </c>
      <c r="K78" s="71">
        <f t="shared" si="4"/>
        <v>40</v>
      </c>
    </row>
    <row r="79" spans="1:11" ht="15">
      <c r="A79" s="62">
        <v>75</v>
      </c>
      <c r="B79" s="63" t="s">
        <v>15</v>
      </c>
      <c r="C79" s="64"/>
      <c r="D79" s="65"/>
      <c r="E79" s="66"/>
      <c r="F79" s="67" t="str">
        <f>1!AG78</f>
        <v>©</v>
      </c>
      <c r="G79" s="67" t="str">
        <f>2!AG78</f>
        <v>©</v>
      </c>
      <c r="H79" s="68" t="str">
        <f>3!AG78</f>
        <v>©</v>
      </c>
      <c r="I79" s="69" t="str">
        <f>4!AG78</f>
        <v>©</v>
      </c>
      <c r="J79" s="70">
        <f t="shared" si="3"/>
        <v>0</v>
      </c>
      <c r="K79" s="71">
        <f t="shared" si="4"/>
        <v>40</v>
      </c>
    </row>
    <row r="80" spans="1:11" ht="15">
      <c r="A80" s="62">
        <v>76</v>
      </c>
      <c r="B80" s="63" t="s">
        <v>15</v>
      </c>
      <c r="C80" s="64"/>
      <c r="D80" s="65"/>
      <c r="E80" s="66"/>
      <c r="F80" s="67" t="str">
        <f>1!AG79</f>
        <v>©</v>
      </c>
      <c r="G80" s="67" t="str">
        <f>2!AG79</f>
        <v>©</v>
      </c>
      <c r="H80" s="68" t="str">
        <f>3!AG79</f>
        <v>©</v>
      </c>
      <c r="I80" s="69" t="str">
        <f>4!AG79</f>
        <v>©</v>
      </c>
      <c r="J80" s="70">
        <f t="shared" si="3"/>
        <v>0</v>
      </c>
      <c r="K80" s="71">
        <f t="shared" si="4"/>
        <v>40</v>
      </c>
    </row>
    <row r="81" spans="1:11" ht="15">
      <c r="A81" s="62">
        <v>77</v>
      </c>
      <c r="B81" s="63" t="s">
        <v>15</v>
      </c>
      <c r="C81" s="64"/>
      <c r="D81" s="65"/>
      <c r="E81" s="66"/>
      <c r="F81" s="67" t="str">
        <f>1!AG80</f>
        <v>©</v>
      </c>
      <c r="G81" s="67" t="str">
        <f>2!AG80</f>
        <v>©</v>
      </c>
      <c r="H81" s="68" t="str">
        <f>3!AG80</f>
        <v>©</v>
      </c>
      <c r="I81" s="69" t="str">
        <f>4!AG80</f>
        <v>©</v>
      </c>
      <c r="J81" s="70">
        <f t="shared" si="3"/>
        <v>0</v>
      </c>
      <c r="K81" s="71">
        <f t="shared" si="4"/>
        <v>40</v>
      </c>
    </row>
    <row r="82" spans="1:11" ht="15">
      <c r="A82" s="62">
        <v>78</v>
      </c>
      <c r="B82" s="63" t="s">
        <v>15</v>
      </c>
      <c r="C82" s="64"/>
      <c r="D82" s="65"/>
      <c r="E82" s="66"/>
      <c r="F82" s="67" t="str">
        <f>1!AG81</f>
        <v>©</v>
      </c>
      <c r="G82" s="67" t="str">
        <f>2!AG81</f>
        <v>©</v>
      </c>
      <c r="H82" s="68" t="str">
        <f>3!AG81</f>
        <v>©</v>
      </c>
      <c r="I82" s="69" t="str">
        <f>4!AG81</f>
        <v>©</v>
      </c>
      <c r="J82" s="70">
        <f t="shared" si="3"/>
        <v>0</v>
      </c>
      <c r="K82" s="71">
        <f t="shared" si="4"/>
        <v>40</v>
      </c>
    </row>
    <row r="83" spans="1:11" ht="15">
      <c r="A83" s="62">
        <v>79</v>
      </c>
      <c r="B83" s="63" t="s">
        <v>15</v>
      </c>
      <c r="C83" s="64"/>
      <c r="D83" s="65"/>
      <c r="E83" s="66"/>
      <c r="F83" s="67" t="str">
        <f>1!AG82</f>
        <v>©</v>
      </c>
      <c r="G83" s="67" t="str">
        <f>2!AG82</f>
        <v>©</v>
      </c>
      <c r="H83" s="68" t="str">
        <f>3!AG82</f>
        <v>©</v>
      </c>
      <c r="I83" s="69" t="str">
        <f>4!AG82</f>
        <v>©</v>
      </c>
      <c r="J83" s="70">
        <f t="shared" si="3"/>
        <v>0</v>
      </c>
      <c r="K83" s="71">
        <f t="shared" si="4"/>
        <v>40</v>
      </c>
    </row>
    <row r="84" spans="1:11" ht="15.75" thickBot="1">
      <c r="A84" s="72">
        <v>80</v>
      </c>
      <c r="B84" s="73" t="s">
        <v>15</v>
      </c>
      <c r="C84" s="74"/>
      <c r="D84" s="75"/>
      <c r="E84" s="76"/>
      <c r="F84" s="77" t="str">
        <f>1!AG83</f>
        <v>©</v>
      </c>
      <c r="G84" s="77" t="str">
        <f>2!AG83</f>
        <v>©</v>
      </c>
      <c r="H84" s="78" t="str">
        <f>3!AG83</f>
        <v>©</v>
      </c>
      <c r="I84" s="79" t="str">
        <f>4!AG83</f>
        <v>©</v>
      </c>
      <c r="J84" s="80">
        <f t="shared" si="3"/>
        <v>0</v>
      </c>
      <c r="K84" s="81">
        <f t="shared" si="4"/>
        <v>40</v>
      </c>
    </row>
    <row r="85" spans="1:4" ht="12.75">
      <c r="A85" s="82"/>
      <c r="B85" s="82"/>
      <c r="C85" s="155" t="s">
        <v>9</v>
      </c>
      <c r="D85" s="83">
        <f ca="1">NOW()</f>
        <v>44710.64520810185</v>
      </c>
    </row>
    <row r="86" spans="2:10" ht="12.75">
      <c r="B86" s="84">
        <f>COUNTIF(B5:B84,"R")</f>
        <v>3</v>
      </c>
      <c r="C86" s="155"/>
      <c r="D86" s="85">
        <f ca="1">NOW()</f>
        <v>44710.64520810185</v>
      </c>
      <c r="F86" s="46">
        <f>1!AG2</f>
        <v>2</v>
      </c>
      <c r="G86" s="86">
        <f>2!AG2</f>
        <v>2</v>
      </c>
      <c r="H86" s="86">
        <f>3!AG2</f>
        <v>2</v>
      </c>
      <c r="I86" s="86">
        <f>4!AG2</f>
        <v>41</v>
      </c>
      <c r="J86" s="87">
        <f>SUM(F86:I86)</f>
        <v>47</v>
      </c>
    </row>
    <row r="87" ht="12.75">
      <c r="E87" s="46" t="s">
        <v>10</v>
      </c>
    </row>
    <row r="88" spans="1:9" ht="12.75">
      <c r="A88" s="46" t="s">
        <v>16</v>
      </c>
      <c r="I88" s="46" t="s">
        <v>17</v>
      </c>
    </row>
    <row r="89" spans="1:9" ht="12.75">
      <c r="A89" s="1" t="s">
        <v>28</v>
      </c>
      <c r="B89" s="88"/>
      <c r="C89" s="88"/>
      <c r="D89" s="61"/>
      <c r="E89" s="88"/>
      <c r="I89" s="143" t="s">
        <v>28</v>
      </c>
    </row>
    <row r="90" spans="1:5" ht="12.75">
      <c r="A90" s="88"/>
      <c r="B90" s="88"/>
      <c r="C90" s="89"/>
      <c r="D90" s="90"/>
      <c r="E90" s="90"/>
    </row>
    <row r="91" spans="1:5" ht="12.75">
      <c r="A91" s="88"/>
      <c r="B91" s="88"/>
      <c r="C91" s="89"/>
      <c r="D91" s="90"/>
      <c r="E91" s="90"/>
    </row>
    <row r="92" spans="1:5" ht="12.75">
      <c r="A92" s="88"/>
      <c r="B92" s="88"/>
      <c r="C92" s="88"/>
      <c r="D92" s="88"/>
      <c r="E92" s="88"/>
    </row>
  </sheetData>
  <sheetProtection/>
  <mergeCells count="9">
    <mergeCell ref="K3:K4"/>
    <mergeCell ref="E3:E4"/>
    <mergeCell ref="A1:I1"/>
    <mergeCell ref="A2:I2"/>
    <mergeCell ref="B3:B4"/>
    <mergeCell ref="C85:C86"/>
    <mergeCell ref="J1:K2"/>
    <mergeCell ref="C3:C4"/>
    <mergeCell ref="D3:D4"/>
  </mergeCells>
  <conditionalFormatting sqref="B5:B84">
    <cfRule type="cellIs" priority="2" dxfId="1" operator="equal" stopIfTrue="1">
      <formula>"R"</formula>
    </cfRule>
  </conditionalFormatting>
  <conditionalFormatting sqref="F5:I84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AI44" sqref="AI44"/>
    </sheetView>
  </sheetViews>
  <sheetFormatPr defaultColWidth="9.00390625" defaultRowHeight="12.75"/>
  <cols>
    <col min="1" max="1" width="3.00390625" style="91" bestFit="1" customWidth="1"/>
    <col min="2" max="2" width="5.00390625" style="92" customWidth="1"/>
    <col min="3" max="3" width="17.375" style="91" customWidth="1"/>
    <col min="4" max="4" width="13.625" style="91" customWidth="1"/>
    <col min="5" max="5" width="6.875" style="91" customWidth="1"/>
    <col min="6" max="30" width="3.75390625" style="91" customWidth="1"/>
    <col min="31" max="31" width="6.375" style="91" customWidth="1"/>
    <col min="32" max="32" width="8.625" style="91" customWidth="1"/>
    <col min="33" max="33" width="11.625" style="91" customWidth="1"/>
    <col min="34" max="16384" width="9.125" style="91" customWidth="1"/>
  </cols>
  <sheetData>
    <row r="1" spans="3:7" ht="15.75">
      <c r="C1" s="162" t="s">
        <v>18</v>
      </c>
      <c r="D1" s="162"/>
      <c r="E1" s="162"/>
      <c r="F1" s="162"/>
      <c r="G1" s="162"/>
    </row>
    <row r="2" spans="3:33" ht="13.5" thickBot="1">
      <c r="C2" s="141" t="s">
        <v>25</v>
      </c>
      <c r="AG2" s="91">
        <f>(COUNTIF(AG4:AG83,"nebyl"))</f>
        <v>2</v>
      </c>
    </row>
    <row r="3" spans="3:33" ht="16.5" thickBot="1">
      <c r="C3" s="93"/>
      <c r="D3" s="93"/>
      <c r="E3" s="94" t="s">
        <v>13</v>
      </c>
      <c r="F3" s="95">
        <v>1</v>
      </c>
      <c r="G3" s="97">
        <v>2</v>
      </c>
      <c r="H3" s="97">
        <v>3</v>
      </c>
      <c r="I3" s="97">
        <v>4</v>
      </c>
      <c r="J3" s="97">
        <v>5</v>
      </c>
      <c r="K3" s="97">
        <v>6</v>
      </c>
      <c r="L3" s="97">
        <v>7</v>
      </c>
      <c r="M3" s="97">
        <v>8</v>
      </c>
      <c r="N3" s="97">
        <v>9</v>
      </c>
      <c r="O3" s="97">
        <v>10</v>
      </c>
      <c r="P3" s="97">
        <v>11</v>
      </c>
      <c r="Q3" s="97">
        <v>12</v>
      </c>
      <c r="R3" s="97">
        <v>13</v>
      </c>
      <c r="S3" s="97">
        <v>14</v>
      </c>
      <c r="T3" s="97">
        <v>15</v>
      </c>
      <c r="U3" s="97">
        <v>16</v>
      </c>
      <c r="V3" s="97">
        <v>17</v>
      </c>
      <c r="W3" s="97">
        <v>18</v>
      </c>
      <c r="X3" s="97">
        <v>19</v>
      </c>
      <c r="Y3" s="97">
        <v>20</v>
      </c>
      <c r="Z3" s="97">
        <v>21</v>
      </c>
      <c r="AA3" s="97">
        <v>22</v>
      </c>
      <c r="AB3" s="97">
        <v>23</v>
      </c>
      <c r="AC3" s="97">
        <v>24</v>
      </c>
      <c r="AD3" s="96">
        <v>25</v>
      </c>
      <c r="AE3" s="99" t="s">
        <v>19</v>
      </c>
      <c r="AF3" s="99" t="s">
        <v>12</v>
      </c>
      <c r="AG3" s="98" t="s">
        <v>11</v>
      </c>
    </row>
    <row r="4" spans="1:33" ht="15.75">
      <c r="A4" s="100">
        <f>Prezentace!A5</f>
        <v>1</v>
      </c>
      <c r="B4" s="101" t="str">
        <f>Prezentace!B5</f>
        <v>P</v>
      </c>
      <c r="C4" s="102" t="str">
        <f>Prezentace!C5</f>
        <v>Mesároš</v>
      </c>
      <c r="D4" s="103" t="str">
        <f>Prezentace!D5</f>
        <v>Štefan</v>
      </c>
      <c r="E4" s="119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2"/>
      <c r="AE4" s="123"/>
      <c r="AF4" s="124"/>
      <c r="AG4" s="104" t="str">
        <f>IF(C4=0,"©",IF(COUNTA(E4:AD4)=0,"nebyl",IF((SUM(E4:AE4)-AF4)&lt;0,"minus",(SUM(E4:AE4)-AF4))))</f>
        <v>nebyl</v>
      </c>
    </row>
    <row r="5" spans="1:33" ht="15.75">
      <c r="A5" s="105">
        <f>Prezentace!A6</f>
        <v>2</v>
      </c>
      <c r="B5" s="106" t="str">
        <f>Prezentace!B6</f>
        <v>P</v>
      </c>
      <c r="C5" s="107" t="str">
        <f>Prezentace!C6</f>
        <v>Matějka </v>
      </c>
      <c r="D5" s="108" t="str">
        <f>Prezentace!D6</f>
        <v>Milan</v>
      </c>
      <c r="E5" s="125">
        <v>100</v>
      </c>
      <c r="F5" s="126">
        <v>8</v>
      </c>
      <c r="G5" s="127">
        <v>0</v>
      </c>
      <c r="H5" s="127">
        <v>5</v>
      </c>
      <c r="I5" s="127">
        <v>0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29"/>
      <c r="AF5" s="130">
        <v>45.63</v>
      </c>
      <c r="AG5" s="109">
        <f aca="true" t="shared" si="0" ref="AG5:AG68">IF(C5=0,"©",IF(COUNTA(E5:AD5)=0,"nebyl",IF((SUM(E5:AE5)-AF5)&lt;0,"minus",(SUM(E5:AE5)-AF5))))</f>
        <v>67.37</v>
      </c>
    </row>
    <row r="6" spans="1:33" ht="15.75">
      <c r="A6" s="105">
        <f>Prezentace!A7</f>
        <v>3</v>
      </c>
      <c r="B6" s="106" t="str">
        <f>Prezentace!B7</f>
        <v>P</v>
      </c>
      <c r="C6" s="107" t="str">
        <f>Prezentace!C7</f>
        <v>Fiala</v>
      </c>
      <c r="D6" s="108" t="str">
        <f>Prezentace!D7</f>
        <v>Miroslav</v>
      </c>
      <c r="E6" s="125">
        <v>100</v>
      </c>
      <c r="F6" s="126">
        <v>10</v>
      </c>
      <c r="G6" s="127">
        <v>10</v>
      </c>
      <c r="H6" s="127">
        <v>8</v>
      </c>
      <c r="I6" s="127">
        <v>0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29"/>
      <c r="AF6" s="130">
        <v>34.69</v>
      </c>
      <c r="AG6" s="109">
        <f t="shared" si="0"/>
        <v>93.31</v>
      </c>
    </row>
    <row r="7" spans="1:33" ht="15.75">
      <c r="A7" s="105">
        <f>Prezentace!A8</f>
        <v>4</v>
      </c>
      <c r="B7" s="106" t="str">
        <f>Prezentace!B8</f>
        <v>P</v>
      </c>
      <c r="C7" s="107" t="str">
        <f>Prezentace!C8</f>
        <v>Fiala</v>
      </c>
      <c r="D7" s="108" t="str">
        <f>Prezentace!D8</f>
        <v>Miroslav</v>
      </c>
      <c r="E7" s="125">
        <v>100</v>
      </c>
      <c r="F7" s="126">
        <v>8</v>
      </c>
      <c r="G7" s="127">
        <v>8</v>
      </c>
      <c r="H7" s="127">
        <v>10</v>
      </c>
      <c r="I7" s="127">
        <v>8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129"/>
      <c r="AF7" s="130">
        <v>23.71</v>
      </c>
      <c r="AG7" s="109">
        <f t="shared" si="0"/>
        <v>110.28999999999999</v>
      </c>
    </row>
    <row r="8" spans="1:33" ht="15.75">
      <c r="A8" s="105">
        <f>Prezentace!A9</f>
        <v>5</v>
      </c>
      <c r="B8" s="106" t="str">
        <f>Prezentace!B9</f>
        <v>P</v>
      </c>
      <c r="C8" s="107" t="str">
        <f>Prezentace!C9</f>
        <v>Petrů </v>
      </c>
      <c r="D8" s="108" t="str">
        <f>Prezentace!D9</f>
        <v>Milan</v>
      </c>
      <c r="E8" s="125">
        <v>100</v>
      </c>
      <c r="F8" s="126">
        <v>8</v>
      </c>
      <c r="G8" s="127">
        <v>8</v>
      </c>
      <c r="H8" s="127">
        <v>10</v>
      </c>
      <c r="I8" s="127">
        <v>8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29"/>
      <c r="AF8" s="130">
        <v>35.87</v>
      </c>
      <c r="AG8" s="109">
        <f t="shared" si="0"/>
        <v>98.13</v>
      </c>
    </row>
    <row r="9" spans="1:33" ht="15.75">
      <c r="A9" s="105">
        <f>Prezentace!A10</f>
        <v>6</v>
      </c>
      <c r="B9" s="106" t="str">
        <f>Prezentace!B10</f>
        <v>P</v>
      </c>
      <c r="C9" s="107" t="str">
        <f>Prezentace!C10</f>
        <v>Baigl</v>
      </c>
      <c r="D9" s="108" t="str">
        <f>Prezentace!D10</f>
        <v>Tomáš</v>
      </c>
      <c r="E9" s="125">
        <v>100</v>
      </c>
      <c r="F9" s="126">
        <v>10</v>
      </c>
      <c r="G9" s="127">
        <v>10</v>
      </c>
      <c r="H9" s="127">
        <v>10</v>
      </c>
      <c r="I9" s="127">
        <v>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8"/>
      <c r="AE9" s="129"/>
      <c r="AF9" s="130">
        <v>20.45</v>
      </c>
      <c r="AG9" s="109">
        <f t="shared" si="0"/>
        <v>109.55</v>
      </c>
    </row>
    <row r="10" spans="1:33" ht="15.75">
      <c r="A10" s="105">
        <f>Prezentace!A11</f>
        <v>7</v>
      </c>
      <c r="B10" s="106" t="str">
        <f>Prezentace!B11</f>
        <v>P</v>
      </c>
      <c r="C10" s="107" t="str">
        <f>Prezentace!C11</f>
        <v>Baiglová </v>
      </c>
      <c r="D10" s="108" t="str">
        <f>Prezentace!D11</f>
        <v>Darja</v>
      </c>
      <c r="E10" s="125">
        <v>100</v>
      </c>
      <c r="F10" s="126">
        <v>5</v>
      </c>
      <c r="G10" s="127">
        <v>5</v>
      </c>
      <c r="H10" s="127">
        <v>8</v>
      </c>
      <c r="I10" s="127">
        <v>5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8"/>
      <c r="AE10" s="129"/>
      <c r="AF10" s="130">
        <v>46.81</v>
      </c>
      <c r="AG10" s="109">
        <f t="shared" si="0"/>
        <v>76.19</v>
      </c>
    </row>
    <row r="11" spans="1:33" ht="15.75">
      <c r="A11" s="105">
        <f>Prezentace!A12</f>
        <v>8</v>
      </c>
      <c r="B11" s="106" t="str">
        <f>Prezentace!B12</f>
        <v>P</v>
      </c>
      <c r="C11" s="107" t="str">
        <f>Prezentace!C12</f>
        <v>Plecer</v>
      </c>
      <c r="D11" s="108" t="str">
        <f>Prezentace!D12</f>
        <v>Josef</v>
      </c>
      <c r="E11" s="125">
        <v>100</v>
      </c>
      <c r="F11" s="126">
        <v>8</v>
      </c>
      <c r="G11" s="127">
        <v>5</v>
      </c>
      <c r="H11" s="127">
        <v>10</v>
      </c>
      <c r="I11" s="127">
        <v>8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E11" s="129"/>
      <c r="AF11" s="130">
        <v>61.15</v>
      </c>
      <c r="AG11" s="109">
        <f t="shared" si="0"/>
        <v>69.85</v>
      </c>
    </row>
    <row r="12" spans="1:33" ht="15.75">
      <c r="A12" s="105">
        <f>Prezentace!A13</f>
        <v>9</v>
      </c>
      <c r="B12" s="106" t="str">
        <f>Prezentace!B13</f>
        <v>P</v>
      </c>
      <c r="C12" s="107" t="str">
        <f>Prezentace!C13</f>
        <v>Adámek</v>
      </c>
      <c r="D12" s="108" t="str">
        <f>Prezentace!D13</f>
        <v>Václav</v>
      </c>
      <c r="E12" s="125">
        <v>100</v>
      </c>
      <c r="F12" s="126">
        <v>10</v>
      </c>
      <c r="G12" s="127">
        <v>8</v>
      </c>
      <c r="H12" s="127">
        <v>5</v>
      </c>
      <c r="I12" s="127">
        <v>5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  <c r="AE12" s="129"/>
      <c r="AF12" s="130">
        <v>33.56</v>
      </c>
      <c r="AG12" s="109">
        <f t="shared" si="0"/>
        <v>94.44</v>
      </c>
    </row>
    <row r="13" spans="1:33" ht="15.75">
      <c r="A13" s="105">
        <f>Prezentace!A14</f>
        <v>10</v>
      </c>
      <c r="B13" s="106" t="str">
        <f>Prezentace!B14</f>
        <v>P</v>
      </c>
      <c r="C13" s="107" t="str">
        <f>Prezentace!C14</f>
        <v>Krupica</v>
      </c>
      <c r="D13" s="108" t="str">
        <f>Prezentace!D14</f>
        <v>Milan</v>
      </c>
      <c r="E13" s="125">
        <v>100</v>
      </c>
      <c r="F13" s="126">
        <v>10</v>
      </c>
      <c r="G13" s="127">
        <v>8</v>
      </c>
      <c r="H13" s="127">
        <v>10</v>
      </c>
      <c r="I13" s="127">
        <v>8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  <c r="AE13" s="129">
        <v>-10</v>
      </c>
      <c r="AF13" s="130">
        <v>22.5</v>
      </c>
      <c r="AG13" s="109">
        <f t="shared" si="0"/>
        <v>103.5</v>
      </c>
    </row>
    <row r="14" spans="1:33" ht="15.75">
      <c r="A14" s="105">
        <f>Prezentace!A15</f>
        <v>11</v>
      </c>
      <c r="B14" s="106" t="str">
        <f>Prezentace!B15</f>
        <v>P</v>
      </c>
      <c r="C14" s="107" t="str">
        <f>Prezentace!C15</f>
        <v>Žemlička</v>
      </c>
      <c r="D14" s="108" t="str">
        <f>Prezentace!D15</f>
        <v>Ladislav</v>
      </c>
      <c r="E14" s="125">
        <v>100</v>
      </c>
      <c r="F14" s="126">
        <v>10</v>
      </c>
      <c r="G14" s="127">
        <v>0</v>
      </c>
      <c r="H14" s="127">
        <v>8</v>
      </c>
      <c r="I14" s="127">
        <v>8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8"/>
      <c r="AE14" s="129"/>
      <c r="AF14" s="130">
        <v>33.07</v>
      </c>
      <c r="AG14" s="109">
        <f t="shared" si="0"/>
        <v>92.93</v>
      </c>
    </row>
    <row r="15" spans="1:33" ht="15.75">
      <c r="A15" s="105">
        <f>Prezentace!A16</f>
        <v>12</v>
      </c>
      <c r="B15" s="106" t="str">
        <f>Prezentace!B16</f>
        <v>P</v>
      </c>
      <c r="C15" s="107" t="str">
        <f>Prezentace!C16</f>
        <v>Bouda</v>
      </c>
      <c r="D15" s="108" t="str">
        <f>Prezentace!D16</f>
        <v>Lukáš</v>
      </c>
      <c r="E15" s="125"/>
      <c r="F15" s="131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3"/>
      <c r="AE15" s="134"/>
      <c r="AF15" s="130"/>
      <c r="AG15" s="109" t="str">
        <f t="shared" si="0"/>
        <v>nebyl</v>
      </c>
    </row>
    <row r="16" spans="1:33" ht="15.75">
      <c r="A16" s="105">
        <f>Prezentace!A17</f>
        <v>13</v>
      </c>
      <c r="B16" s="106" t="str">
        <f>Prezentace!B17</f>
        <v>P</v>
      </c>
      <c r="C16" s="107" t="str">
        <f>Prezentace!C17</f>
        <v>Kolář </v>
      </c>
      <c r="D16" s="108" t="str">
        <f>Prezentace!D17</f>
        <v>Jaroslav</v>
      </c>
      <c r="E16" s="125">
        <v>100</v>
      </c>
      <c r="F16" s="126">
        <v>10</v>
      </c>
      <c r="G16" s="127">
        <v>10</v>
      </c>
      <c r="H16" s="127">
        <v>10</v>
      </c>
      <c r="I16" s="127">
        <v>8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8"/>
      <c r="AE16" s="129"/>
      <c r="AF16" s="130">
        <v>18.4</v>
      </c>
      <c r="AG16" s="109">
        <f t="shared" si="0"/>
        <v>119.6</v>
      </c>
    </row>
    <row r="17" spans="1:33" ht="15.75">
      <c r="A17" s="105">
        <f>Prezentace!A18</f>
        <v>14</v>
      </c>
      <c r="B17" s="106" t="str">
        <f>Prezentace!B18</f>
        <v>P</v>
      </c>
      <c r="C17" s="107" t="str">
        <f>Prezentace!C18</f>
        <v>Hatle </v>
      </c>
      <c r="D17" s="108" t="str">
        <f>Prezentace!D18</f>
        <v>Jan</v>
      </c>
      <c r="E17" s="125">
        <v>100</v>
      </c>
      <c r="F17" s="126">
        <v>10</v>
      </c>
      <c r="G17" s="127">
        <v>5</v>
      </c>
      <c r="H17" s="127">
        <v>10</v>
      </c>
      <c r="I17" s="127">
        <v>8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8"/>
      <c r="AE17" s="129"/>
      <c r="AF17" s="130">
        <v>25.93</v>
      </c>
      <c r="AG17" s="109">
        <f t="shared" si="0"/>
        <v>107.07</v>
      </c>
    </row>
    <row r="18" spans="1:33" ht="15.75">
      <c r="A18" s="105">
        <f>Prezentace!A19</f>
        <v>15</v>
      </c>
      <c r="B18" s="106" t="str">
        <f>Prezentace!B19</f>
        <v>P</v>
      </c>
      <c r="C18" s="107" t="str">
        <f>Prezentace!C19</f>
        <v>Novák </v>
      </c>
      <c r="D18" s="108" t="str">
        <f>Prezentace!D19</f>
        <v>Tomáš</v>
      </c>
      <c r="E18" s="125">
        <v>100</v>
      </c>
      <c r="F18" s="126">
        <v>10</v>
      </c>
      <c r="G18" s="127">
        <v>0</v>
      </c>
      <c r="H18" s="127">
        <v>10</v>
      </c>
      <c r="I18" s="127">
        <v>8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129"/>
      <c r="AF18" s="130">
        <v>30.13</v>
      </c>
      <c r="AG18" s="109">
        <f t="shared" si="0"/>
        <v>97.87</v>
      </c>
    </row>
    <row r="19" spans="1:33" ht="15.75">
      <c r="A19" s="105">
        <f>Prezentace!A20</f>
        <v>16</v>
      </c>
      <c r="B19" s="106" t="str">
        <f>Prezentace!B20</f>
        <v>P</v>
      </c>
      <c r="C19" s="107" t="str">
        <f>Prezentace!C20</f>
        <v>Červenka</v>
      </c>
      <c r="D19" s="108" t="str">
        <f>Prezentace!D20</f>
        <v>Pavel</v>
      </c>
      <c r="E19" s="125">
        <v>100</v>
      </c>
      <c r="F19" s="126">
        <v>10</v>
      </c>
      <c r="G19" s="127">
        <v>10</v>
      </c>
      <c r="H19" s="127">
        <v>10</v>
      </c>
      <c r="I19" s="127">
        <v>10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8"/>
      <c r="AE19" s="129">
        <v>-10</v>
      </c>
      <c r="AF19" s="130">
        <v>15.02</v>
      </c>
      <c r="AG19" s="109">
        <f t="shared" si="0"/>
        <v>114.98</v>
      </c>
    </row>
    <row r="20" spans="1:33" ht="15.75">
      <c r="A20" s="105">
        <f>Prezentace!A21</f>
        <v>17</v>
      </c>
      <c r="B20" s="106" t="str">
        <f>Prezentace!B21</f>
        <v>P</v>
      </c>
      <c r="C20" s="107" t="str">
        <f>Prezentace!C21</f>
        <v>Jíša</v>
      </c>
      <c r="D20" s="108" t="str">
        <f>Prezentace!D21</f>
        <v>Miroslav</v>
      </c>
      <c r="E20" s="125">
        <v>40</v>
      </c>
      <c r="F20" s="126">
        <v>10</v>
      </c>
      <c r="G20" s="127">
        <v>10</v>
      </c>
      <c r="H20" s="127">
        <v>10</v>
      </c>
      <c r="I20" s="127">
        <v>5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E20" s="129"/>
      <c r="AF20" s="130">
        <v>18.86</v>
      </c>
      <c r="AG20" s="109">
        <f t="shared" si="0"/>
        <v>56.14</v>
      </c>
    </row>
    <row r="21" spans="1:33" ht="15.75">
      <c r="A21" s="105">
        <f>Prezentace!A22</f>
        <v>18</v>
      </c>
      <c r="B21" s="106" t="str">
        <f>Prezentace!B22</f>
        <v>P</v>
      </c>
      <c r="C21" s="107" t="str">
        <f>Prezentace!C22</f>
        <v>Kropáček</v>
      </c>
      <c r="D21" s="108" t="str">
        <f>Prezentace!D22</f>
        <v>Matěj</v>
      </c>
      <c r="E21" s="125">
        <v>100</v>
      </c>
      <c r="F21" s="126">
        <v>10</v>
      </c>
      <c r="G21" s="127">
        <v>8</v>
      </c>
      <c r="H21" s="127">
        <v>10</v>
      </c>
      <c r="I21" s="127">
        <v>8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8"/>
      <c r="AE21" s="129"/>
      <c r="AF21" s="130">
        <v>21.95</v>
      </c>
      <c r="AG21" s="109">
        <f t="shared" si="0"/>
        <v>114.05</v>
      </c>
    </row>
    <row r="22" spans="1:33" ht="15.75">
      <c r="A22" s="105">
        <f>Prezentace!A23</f>
        <v>19</v>
      </c>
      <c r="B22" s="106" t="str">
        <f>Prezentace!B23</f>
        <v>P</v>
      </c>
      <c r="C22" s="107" t="str">
        <f>Prezentace!C23</f>
        <v>Kropáčková </v>
      </c>
      <c r="D22" s="108" t="str">
        <f>Prezentace!D23</f>
        <v>Barbora</v>
      </c>
      <c r="E22" s="125">
        <v>60</v>
      </c>
      <c r="F22" s="126">
        <v>0</v>
      </c>
      <c r="G22" s="127">
        <v>0</v>
      </c>
      <c r="H22" s="127">
        <v>10</v>
      </c>
      <c r="I22" s="127">
        <v>10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129">
        <v>-10</v>
      </c>
      <c r="AF22" s="130">
        <v>108.66</v>
      </c>
      <c r="AG22" s="109" t="str">
        <f t="shared" si="0"/>
        <v>minus</v>
      </c>
    </row>
    <row r="23" spans="1:33" ht="15.75">
      <c r="A23" s="105">
        <f>Prezentace!A24</f>
        <v>20</v>
      </c>
      <c r="B23" s="106" t="str">
        <f>Prezentace!B24</f>
        <v>P</v>
      </c>
      <c r="C23" s="107" t="str">
        <f>Prezentace!C24</f>
        <v>Seitl</v>
      </c>
      <c r="D23" s="108" t="str">
        <f>Prezentace!D24</f>
        <v>Aleš</v>
      </c>
      <c r="E23" s="125">
        <v>100</v>
      </c>
      <c r="F23" s="126">
        <v>8</v>
      </c>
      <c r="G23" s="127">
        <v>8</v>
      </c>
      <c r="H23" s="127">
        <v>10</v>
      </c>
      <c r="I23" s="127">
        <v>8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8"/>
      <c r="AE23" s="129"/>
      <c r="AF23" s="130">
        <v>20.17</v>
      </c>
      <c r="AG23" s="109">
        <f t="shared" si="0"/>
        <v>113.83</v>
      </c>
    </row>
    <row r="24" spans="1:33" ht="15.75">
      <c r="A24" s="105">
        <f>Prezentace!A25</f>
        <v>21</v>
      </c>
      <c r="B24" s="106" t="str">
        <f>Prezentace!B25</f>
        <v>R</v>
      </c>
      <c r="C24" s="107" t="str">
        <f>Prezentace!C25</f>
        <v>Seitl</v>
      </c>
      <c r="D24" s="108" t="str">
        <f>Prezentace!D25</f>
        <v>Aleš</v>
      </c>
      <c r="E24" s="125">
        <v>100</v>
      </c>
      <c r="F24" s="126">
        <v>10</v>
      </c>
      <c r="G24" s="127">
        <v>8</v>
      </c>
      <c r="H24" s="127">
        <v>10</v>
      </c>
      <c r="I24" s="127">
        <v>10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8"/>
      <c r="AE24" s="129"/>
      <c r="AF24" s="130">
        <v>23.93</v>
      </c>
      <c r="AG24" s="109">
        <f t="shared" si="0"/>
        <v>114.07</v>
      </c>
    </row>
    <row r="25" spans="1:33" ht="15.75">
      <c r="A25" s="105">
        <f>Prezentace!A26</f>
        <v>22</v>
      </c>
      <c r="B25" s="106" t="str">
        <f>Prezentace!B26</f>
        <v>P</v>
      </c>
      <c r="C25" s="107" t="str">
        <f>Prezentace!C26</f>
        <v>Seitl </v>
      </c>
      <c r="D25" s="108" t="str">
        <f>Prezentace!D26</f>
        <v>Karel</v>
      </c>
      <c r="E25" s="125">
        <v>100</v>
      </c>
      <c r="F25" s="126">
        <v>10</v>
      </c>
      <c r="G25" s="127">
        <v>10</v>
      </c>
      <c r="H25" s="127">
        <v>8</v>
      </c>
      <c r="I25" s="127">
        <v>8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8"/>
      <c r="AE25" s="129"/>
      <c r="AF25" s="130">
        <v>32.64</v>
      </c>
      <c r="AG25" s="109">
        <f t="shared" si="0"/>
        <v>103.36</v>
      </c>
    </row>
    <row r="26" spans="1:33" ht="15.75">
      <c r="A26" s="105">
        <f>Prezentace!A27</f>
        <v>23</v>
      </c>
      <c r="B26" s="106" t="str">
        <f>Prezentace!B27</f>
        <v>P</v>
      </c>
      <c r="C26" s="107" t="str">
        <f>Prezentace!C27</f>
        <v>Seitl</v>
      </c>
      <c r="D26" s="108" t="str">
        <f>Prezentace!D27</f>
        <v>Karel</v>
      </c>
      <c r="E26" s="125">
        <v>100</v>
      </c>
      <c r="F26" s="126">
        <v>5</v>
      </c>
      <c r="G26" s="127">
        <v>0</v>
      </c>
      <c r="H26" s="127">
        <v>8</v>
      </c>
      <c r="I26" s="127">
        <v>0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8"/>
      <c r="AE26" s="129">
        <v>-10</v>
      </c>
      <c r="AF26" s="130">
        <v>85.17</v>
      </c>
      <c r="AG26" s="109">
        <f t="shared" si="0"/>
        <v>17.83</v>
      </c>
    </row>
    <row r="27" spans="1:33" ht="15.75">
      <c r="A27" s="105">
        <f>Prezentace!A28</f>
        <v>24</v>
      </c>
      <c r="B27" s="106" t="str">
        <f>Prezentace!B28</f>
        <v>P</v>
      </c>
      <c r="C27" s="107" t="str">
        <f>Prezentace!C28</f>
        <v>Dvořák </v>
      </c>
      <c r="D27" s="108" t="str">
        <f>Prezentace!D28</f>
        <v>Miloslav</v>
      </c>
      <c r="E27" s="125">
        <v>100</v>
      </c>
      <c r="F27" s="126">
        <v>8</v>
      </c>
      <c r="G27" s="127">
        <v>5</v>
      </c>
      <c r="H27" s="127">
        <v>8</v>
      </c>
      <c r="I27" s="127">
        <v>5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8"/>
      <c r="AE27" s="129"/>
      <c r="AF27" s="130">
        <v>31.16</v>
      </c>
      <c r="AG27" s="109">
        <f t="shared" si="0"/>
        <v>94.84</v>
      </c>
    </row>
    <row r="28" spans="1:33" ht="15.75">
      <c r="A28" s="105">
        <f>Prezentace!A29</f>
        <v>25</v>
      </c>
      <c r="B28" s="106" t="str">
        <f>Prezentace!B29</f>
        <v>P</v>
      </c>
      <c r="C28" s="107" t="str">
        <f>Prezentace!C29</f>
        <v>Vejslík</v>
      </c>
      <c r="D28" s="108" t="str">
        <f>Prezentace!D29</f>
        <v>Vladimír</v>
      </c>
      <c r="E28" s="125">
        <v>100</v>
      </c>
      <c r="F28" s="126">
        <v>10</v>
      </c>
      <c r="G28" s="127">
        <v>10</v>
      </c>
      <c r="H28" s="127">
        <v>10</v>
      </c>
      <c r="I28" s="127">
        <v>5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8"/>
      <c r="AE28" s="129"/>
      <c r="AF28" s="130">
        <v>29.28</v>
      </c>
      <c r="AG28" s="109">
        <f t="shared" si="0"/>
        <v>105.72</v>
      </c>
    </row>
    <row r="29" spans="1:33" ht="15.75">
      <c r="A29" s="105">
        <f>Prezentace!A30</f>
        <v>26</v>
      </c>
      <c r="B29" s="106" t="str">
        <f>Prezentace!B30</f>
        <v>P</v>
      </c>
      <c r="C29" s="107" t="str">
        <f>Prezentace!C30</f>
        <v>Švihálek</v>
      </c>
      <c r="D29" s="108" t="str">
        <f>Prezentace!D30</f>
        <v>Jiří</v>
      </c>
      <c r="E29" s="125">
        <v>100</v>
      </c>
      <c r="F29" s="126">
        <v>8</v>
      </c>
      <c r="G29" s="127">
        <v>8</v>
      </c>
      <c r="H29" s="127">
        <v>10</v>
      </c>
      <c r="I29" s="127">
        <v>10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129"/>
      <c r="AF29" s="130">
        <v>33.11</v>
      </c>
      <c r="AG29" s="109">
        <f t="shared" si="0"/>
        <v>102.89</v>
      </c>
    </row>
    <row r="30" spans="1:33" ht="15.75">
      <c r="A30" s="105">
        <f>Prezentace!A31</f>
        <v>27</v>
      </c>
      <c r="B30" s="106" t="str">
        <f>Prezentace!B31</f>
        <v>R</v>
      </c>
      <c r="C30" s="107" t="str">
        <f>Prezentace!C31</f>
        <v>Švihálek</v>
      </c>
      <c r="D30" s="108" t="str">
        <f>Prezentace!D31</f>
        <v>Jiří</v>
      </c>
      <c r="E30" s="125">
        <v>100</v>
      </c>
      <c r="F30" s="126">
        <v>10</v>
      </c>
      <c r="G30" s="127">
        <v>5</v>
      </c>
      <c r="H30" s="127">
        <v>8</v>
      </c>
      <c r="I30" s="127">
        <v>0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129"/>
      <c r="AF30" s="130">
        <v>36.4</v>
      </c>
      <c r="AG30" s="109">
        <f t="shared" si="0"/>
        <v>86.6</v>
      </c>
    </row>
    <row r="31" spans="1:33" ht="15.75">
      <c r="A31" s="105">
        <f>Prezentace!A32</f>
        <v>28</v>
      </c>
      <c r="B31" s="106" t="str">
        <f>Prezentace!B32</f>
        <v>P</v>
      </c>
      <c r="C31" s="107" t="str">
        <f>Prezentace!C32</f>
        <v>Vrzeconko</v>
      </c>
      <c r="D31" s="108" t="str">
        <f>Prezentace!D32</f>
        <v>Albert</v>
      </c>
      <c r="E31" s="125">
        <v>100</v>
      </c>
      <c r="F31" s="126">
        <v>8</v>
      </c>
      <c r="G31" s="127">
        <v>5</v>
      </c>
      <c r="H31" s="127">
        <v>8</v>
      </c>
      <c r="I31" s="127">
        <v>5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129"/>
      <c r="AF31" s="130">
        <v>54.99</v>
      </c>
      <c r="AG31" s="109">
        <f t="shared" si="0"/>
        <v>71.00999999999999</v>
      </c>
    </row>
    <row r="32" spans="1:33" ht="15.75">
      <c r="A32" s="105">
        <f>Prezentace!A33</f>
        <v>29</v>
      </c>
      <c r="B32" s="106" t="str">
        <f>Prezentace!B33</f>
        <v>P</v>
      </c>
      <c r="C32" s="107" t="str">
        <f>Prezentace!C33</f>
        <v>Jírů</v>
      </c>
      <c r="D32" s="108" t="str">
        <f>Prezentace!D33</f>
        <v>Václav</v>
      </c>
      <c r="E32" s="125">
        <v>100</v>
      </c>
      <c r="F32" s="126">
        <v>10</v>
      </c>
      <c r="G32" s="127">
        <v>8</v>
      </c>
      <c r="H32" s="127">
        <v>8</v>
      </c>
      <c r="I32" s="127">
        <v>8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8"/>
      <c r="AE32" s="129"/>
      <c r="AF32" s="130">
        <v>22.91</v>
      </c>
      <c r="AG32" s="109">
        <f t="shared" si="0"/>
        <v>111.09</v>
      </c>
    </row>
    <row r="33" spans="1:33" ht="15.75">
      <c r="A33" s="105">
        <f>Prezentace!A34</f>
        <v>30</v>
      </c>
      <c r="B33" s="106" t="str">
        <f>Prezentace!B34</f>
        <v>P</v>
      </c>
      <c r="C33" s="107" t="str">
        <f>Prezentace!C34</f>
        <v>Pech</v>
      </c>
      <c r="D33" s="108" t="str">
        <f>Prezentace!D34</f>
        <v>Jan</v>
      </c>
      <c r="E33" s="125">
        <v>100</v>
      </c>
      <c r="F33" s="126">
        <v>10</v>
      </c>
      <c r="G33" s="127">
        <v>10</v>
      </c>
      <c r="H33" s="127">
        <v>10</v>
      </c>
      <c r="I33" s="127">
        <v>10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129"/>
      <c r="AF33" s="130">
        <v>27.51</v>
      </c>
      <c r="AG33" s="109">
        <f t="shared" si="0"/>
        <v>112.49</v>
      </c>
    </row>
    <row r="34" spans="1:33" ht="15.75">
      <c r="A34" s="105">
        <f>Prezentace!A35</f>
        <v>31</v>
      </c>
      <c r="B34" s="106" t="str">
        <f>Prezentace!B35</f>
        <v>P</v>
      </c>
      <c r="C34" s="107" t="str">
        <f>Prezentace!C35</f>
        <v>Pechánek starší</v>
      </c>
      <c r="D34" s="108" t="str">
        <f>Prezentace!D35</f>
        <v>Milan</v>
      </c>
      <c r="E34" s="125">
        <v>100</v>
      </c>
      <c r="F34" s="126">
        <v>10</v>
      </c>
      <c r="G34" s="127">
        <v>8</v>
      </c>
      <c r="H34" s="127">
        <v>8</v>
      </c>
      <c r="I34" s="127">
        <v>8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E34" s="129"/>
      <c r="AF34" s="130">
        <v>41.43</v>
      </c>
      <c r="AG34" s="109">
        <f t="shared" si="0"/>
        <v>92.57</v>
      </c>
    </row>
    <row r="35" spans="1:33" ht="15.75">
      <c r="A35" s="105">
        <f>Prezentace!A36</f>
        <v>32</v>
      </c>
      <c r="B35" s="106" t="str">
        <f>Prezentace!B36</f>
        <v>P</v>
      </c>
      <c r="C35" s="107" t="str">
        <f>Prezentace!C36</f>
        <v>Pechánek </v>
      </c>
      <c r="D35" s="108" t="str">
        <f>Prezentace!D36</f>
        <v>Milan</v>
      </c>
      <c r="E35" s="125">
        <v>100</v>
      </c>
      <c r="F35" s="126">
        <v>10</v>
      </c>
      <c r="G35" s="127">
        <v>8</v>
      </c>
      <c r="H35" s="127">
        <v>8</v>
      </c>
      <c r="I35" s="127">
        <v>8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E35" s="129">
        <v>-10</v>
      </c>
      <c r="AF35" s="130">
        <v>26.92</v>
      </c>
      <c r="AG35" s="109">
        <f t="shared" si="0"/>
        <v>97.08</v>
      </c>
    </row>
    <row r="36" spans="1:33" ht="15.75">
      <c r="A36" s="105">
        <f>Prezentace!A37</f>
        <v>33</v>
      </c>
      <c r="B36" s="106" t="str">
        <f>Prezentace!B37</f>
        <v>P</v>
      </c>
      <c r="C36" s="107" t="str">
        <f>Prezentace!C37</f>
        <v>Herceg</v>
      </c>
      <c r="D36" s="108" t="str">
        <f>Prezentace!D37</f>
        <v>Bohumil</v>
      </c>
      <c r="E36" s="125">
        <v>100</v>
      </c>
      <c r="F36" s="126">
        <v>10</v>
      </c>
      <c r="G36" s="127">
        <v>8</v>
      </c>
      <c r="H36" s="127">
        <v>10</v>
      </c>
      <c r="I36" s="127">
        <v>5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E36" s="129"/>
      <c r="AF36" s="130">
        <v>38.06</v>
      </c>
      <c r="AG36" s="109">
        <f t="shared" si="0"/>
        <v>94.94</v>
      </c>
    </row>
    <row r="37" spans="1:33" ht="15.75">
      <c r="A37" s="105">
        <f>Prezentace!A38</f>
        <v>34</v>
      </c>
      <c r="B37" s="106" t="str">
        <f>Prezentace!B38</f>
        <v>P</v>
      </c>
      <c r="C37" s="107" t="str">
        <f>Prezentace!C38</f>
        <v>Vicany</v>
      </c>
      <c r="D37" s="108" t="str">
        <f>Prezentace!D38</f>
        <v>Pavel</v>
      </c>
      <c r="E37" s="125">
        <v>100</v>
      </c>
      <c r="F37" s="126">
        <v>10</v>
      </c>
      <c r="G37" s="127">
        <v>8</v>
      </c>
      <c r="H37" s="127">
        <v>8</v>
      </c>
      <c r="I37" s="127">
        <v>8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E37" s="129"/>
      <c r="AF37" s="130">
        <v>46.85</v>
      </c>
      <c r="AG37" s="109">
        <f t="shared" si="0"/>
        <v>87.15</v>
      </c>
    </row>
    <row r="38" spans="1:33" ht="15.75">
      <c r="A38" s="105">
        <f>Prezentace!A39</f>
        <v>35</v>
      </c>
      <c r="B38" s="106" t="str">
        <f>Prezentace!B39</f>
        <v>P</v>
      </c>
      <c r="C38" s="107" t="str">
        <f>Prezentace!C39</f>
        <v>Marek</v>
      </c>
      <c r="D38" s="108" t="str">
        <f>Prezentace!D39</f>
        <v>Petr</v>
      </c>
      <c r="E38" s="125">
        <v>100</v>
      </c>
      <c r="F38" s="126">
        <v>10</v>
      </c>
      <c r="G38" s="127">
        <v>10</v>
      </c>
      <c r="H38" s="127">
        <v>10</v>
      </c>
      <c r="I38" s="127">
        <v>10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E38" s="129"/>
      <c r="AF38" s="130">
        <v>21.47</v>
      </c>
      <c r="AG38" s="109">
        <f t="shared" si="0"/>
        <v>118.53</v>
      </c>
    </row>
    <row r="39" spans="1:33" ht="15.75">
      <c r="A39" s="105">
        <f>Prezentace!A40</f>
        <v>36</v>
      </c>
      <c r="B39" s="106" t="str">
        <f>Prezentace!B40</f>
        <v>P</v>
      </c>
      <c r="C39" s="107" t="str">
        <f>Prezentace!C40</f>
        <v>Krupica</v>
      </c>
      <c r="D39" s="108" t="str">
        <f>Prezentace!D40</f>
        <v>Ondřej</v>
      </c>
      <c r="E39" s="125">
        <v>100</v>
      </c>
      <c r="F39" s="126">
        <v>10</v>
      </c>
      <c r="G39" s="127">
        <v>10</v>
      </c>
      <c r="H39" s="127">
        <v>10</v>
      </c>
      <c r="I39" s="127">
        <v>5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  <c r="AE39" s="129"/>
      <c r="AF39" s="130">
        <v>21.27</v>
      </c>
      <c r="AG39" s="109">
        <f t="shared" si="0"/>
        <v>113.73</v>
      </c>
    </row>
    <row r="40" spans="1:33" ht="15.75">
      <c r="A40" s="105">
        <f>Prezentace!A41</f>
        <v>37</v>
      </c>
      <c r="B40" s="106" t="str">
        <f>Prezentace!B41</f>
        <v>P</v>
      </c>
      <c r="C40" s="107" t="str">
        <f>Prezentace!C41</f>
        <v>Svoboda</v>
      </c>
      <c r="D40" s="108" t="str">
        <f>Prezentace!D41</f>
        <v>Michal</v>
      </c>
      <c r="E40" s="125">
        <v>100</v>
      </c>
      <c r="F40" s="126">
        <v>10</v>
      </c>
      <c r="G40" s="127">
        <v>10</v>
      </c>
      <c r="H40" s="127">
        <v>10</v>
      </c>
      <c r="I40" s="127">
        <v>10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8"/>
      <c r="AE40" s="129"/>
      <c r="AF40" s="130">
        <v>26.76</v>
      </c>
      <c r="AG40" s="109">
        <f t="shared" si="0"/>
        <v>113.24</v>
      </c>
    </row>
    <row r="41" spans="1:33" ht="15.75">
      <c r="A41" s="105">
        <f>Prezentace!A42</f>
        <v>38</v>
      </c>
      <c r="B41" s="106" t="str">
        <f>Prezentace!B42</f>
        <v>P</v>
      </c>
      <c r="C41" s="107" t="str">
        <f>Prezentace!C42</f>
        <v>Sokolík</v>
      </c>
      <c r="D41" s="108" t="str">
        <f>Prezentace!D42</f>
        <v>Jaroslav</v>
      </c>
      <c r="E41" s="125">
        <v>100</v>
      </c>
      <c r="F41" s="126">
        <v>10</v>
      </c>
      <c r="G41" s="127">
        <v>8</v>
      </c>
      <c r="H41" s="127">
        <v>10</v>
      </c>
      <c r="I41" s="127">
        <v>8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8"/>
      <c r="AE41" s="129"/>
      <c r="AF41" s="130">
        <v>15.2</v>
      </c>
      <c r="AG41" s="109">
        <f t="shared" si="0"/>
        <v>120.8</v>
      </c>
    </row>
    <row r="42" spans="1:33" ht="15.75">
      <c r="A42" s="105">
        <f>Prezentace!A43</f>
        <v>39</v>
      </c>
      <c r="B42" s="106" t="str">
        <f>Prezentace!B43</f>
        <v>P</v>
      </c>
      <c r="C42" s="107" t="str">
        <f>Prezentace!C43</f>
        <v>Konrád</v>
      </c>
      <c r="D42" s="108" t="str">
        <f>Prezentace!D43</f>
        <v>František</v>
      </c>
      <c r="E42" s="125">
        <v>100</v>
      </c>
      <c r="F42" s="126">
        <v>10</v>
      </c>
      <c r="G42" s="127">
        <v>10</v>
      </c>
      <c r="H42" s="127">
        <v>10</v>
      </c>
      <c r="I42" s="127">
        <v>5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8"/>
      <c r="AE42" s="129">
        <v>-10</v>
      </c>
      <c r="AF42" s="130">
        <v>29.13</v>
      </c>
      <c r="AG42" s="109">
        <f t="shared" si="0"/>
        <v>95.87</v>
      </c>
    </row>
    <row r="43" spans="1:33" ht="15.75">
      <c r="A43" s="105">
        <f>Prezentace!A44</f>
        <v>40</v>
      </c>
      <c r="B43" s="106" t="str">
        <f>Prezentace!B44</f>
        <v>P</v>
      </c>
      <c r="C43" s="107" t="str">
        <f>Prezentace!C44</f>
        <v>Mesároš</v>
      </c>
      <c r="D43" s="108" t="str">
        <f>Prezentace!D44</f>
        <v>Ondřej</v>
      </c>
      <c r="E43" s="125">
        <v>100</v>
      </c>
      <c r="F43" s="126">
        <v>8</v>
      </c>
      <c r="G43" s="127">
        <v>0</v>
      </c>
      <c r="H43" s="127">
        <v>8</v>
      </c>
      <c r="I43" s="127">
        <v>5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  <c r="AE43" s="129">
        <v>-10</v>
      </c>
      <c r="AF43" s="130">
        <v>38.37</v>
      </c>
      <c r="AG43" s="109">
        <f t="shared" si="0"/>
        <v>72.63</v>
      </c>
    </row>
    <row r="44" spans="1:33" ht="15.75">
      <c r="A44" s="105">
        <f>Prezentace!A45</f>
        <v>41</v>
      </c>
      <c r="B44" s="106" t="str">
        <f>Prezentace!B45</f>
        <v>R</v>
      </c>
      <c r="C44" s="107" t="str">
        <f>Prezentace!C45</f>
        <v>Sokolík</v>
      </c>
      <c r="D44" s="108" t="str">
        <f>Prezentace!D45</f>
        <v>Jaroslav</v>
      </c>
      <c r="E44" s="125">
        <v>100</v>
      </c>
      <c r="F44" s="126">
        <v>10</v>
      </c>
      <c r="G44" s="127">
        <v>10</v>
      </c>
      <c r="H44" s="127">
        <v>10</v>
      </c>
      <c r="I44" s="127">
        <v>8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8"/>
      <c r="AE44" s="129"/>
      <c r="AF44" s="130">
        <v>35.7</v>
      </c>
      <c r="AG44" s="109">
        <f t="shared" si="0"/>
        <v>102.3</v>
      </c>
    </row>
    <row r="45" spans="1:33" ht="15.75">
      <c r="A45" s="105">
        <f>Prezentace!A46</f>
        <v>42</v>
      </c>
      <c r="B45" s="106" t="str">
        <f>Prezentace!B46</f>
        <v>P</v>
      </c>
      <c r="C45" s="107">
        <f>Prezentace!C46</f>
        <v>0</v>
      </c>
      <c r="D45" s="108">
        <f>Prezentace!D46</f>
        <v>0</v>
      </c>
      <c r="E45" s="125"/>
      <c r="F45" s="126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8"/>
      <c r="AE45" s="129"/>
      <c r="AF45" s="130"/>
      <c r="AG45" s="109" t="str">
        <f t="shared" si="0"/>
        <v>©</v>
      </c>
    </row>
    <row r="46" spans="1:33" ht="15.75">
      <c r="A46" s="105">
        <f>Prezentace!A47</f>
        <v>43</v>
      </c>
      <c r="B46" s="106" t="str">
        <f>Prezentace!B47</f>
        <v>P</v>
      </c>
      <c r="C46" s="107">
        <f>Prezentace!C47</f>
        <v>0</v>
      </c>
      <c r="D46" s="108">
        <f>Prezentace!D47</f>
        <v>0</v>
      </c>
      <c r="E46" s="125"/>
      <c r="F46" s="126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8"/>
      <c r="AE46" s="129"/>
      <c r="AF46" s="130"/>
      <c r="AG46" s="109" t="str">
        <f t="shared" si="0"/>
        <v>©</v>
      </c>
    </row>
    <row r="47" spans="1:33" ht="15.75">
      <c r="A47" s="105">
        <f>Prezentace!A48</f>
        <v>44</v>
      </c>
      <c r="B47" s="106" t="str">
        <f>Prezentace!B48</f>
        <v>P</v>
      </c>
      <c r="C47" s="107">
        <f>Prezentace!C48</f>
        <v>0</v>
      </c>
      <c r="D47" s="108">
        <f>Prezentace!D48</f>
        <v>0</v>
      </c>
      <c r="E47" s="125"/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29"/>
      <c r="AF47" s="130"/>
      <c r="AG47" s="109" t="str">
        <f t="shared" si="0"/>
        <v>©</v>
      </c>
    </row>
    <row r="48" spans="1:33" ht="15.75">
      <c r="A48" s="105">
        <f>Prezentace!A49</f>
        <v>45</v>
      </c>
      <c r="B48" s="106" t="str">
        <f>Prezentace!B49</f>
        <v>P</v>
      </c>
      <c r="C48" s="107">
        <f>Prezentace!C49</f>
        <v>0</v>
      </c>
      <c r="D48" s="108">
        <f>Prezentace!D49</f>
        <v>0</v>
      </c>
      <c r="E48" s="125"/>
      <c r="F48" s="126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8"/>
      <c r="AE48" s="129"/>
      <c r="AF48" s="130"/>
      <c r="AG48" s="109" t="str">
        <f t="shared" si="0"/>
        <v>©</v>
      </c>
    </row>
    <row r="49" spans="1:33" ht="15.75">
      <c r="A49" s="105">
        <f>Prezentace!A50</f>
        <v>46</v>
      </c>
      <c r="B49" s="106" t="str">
        <f>Prezentace!B50</f>
        <v>P</v>
      </c>
      <c r="C49" s="107">
        <f>Prezentace!C50</f>
        <v>0</v>
      </c>
      <c r="D49" s="108">
        <f>Prezentace!D50</f>
        <v>0</v>
      </c>
      <c r="E49" s="125"/>
      <c r="F49" s="126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8"/>
      <c r="AE49" s="129"/>
      <c r="AF49" s="130"/>
      <c r="AG49" s="109" t="str">
        <f t="shared" si="0"/>
        <v>©</v>
      </c>
    </row>
    <row r="50" spans="1:33" ht="15.75">
      <c r="A50" s="105">
        <f>Prezentace!A51</f>
        <v>47</v>
      </c>
      <c r="B50" s="106" t="str">
        <f>Prezentace!B51</f>
        <v>P</v>
      </c>
      <c r="C50" s="107">
        <f>Prezentace!C51</f>
        <v>0</v>
      </c>
      <c r="D50" s="108">
        <f>Prezentace!D51</f>
        <v>0</v>
      </c>
      <c r="E50" s="125"/>
      <c r="F50" s="126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8"/>
      <c r="AE50" s="129"/>
      <c r="AF50" s="130"/>
      <c r="AG50" s="109" t="str">
        <f t="shared" si="0"/>
        <v>©</v>
      </c>
    </row>
    <row r="51" spans="1:33" ht="15.75">
      <c r="A51" s="105">
        <f>Prezentace!A52</f>
        <v>48</v>
      </c>
      <c r="B51" s="106" t="str">
        <f>Prezentace!B52</f>
        <v>P</v>
      </c>
      <c r="C51" s="107">
        <f>Prezentace!C52</f>
        <v>0</v>
      </c>
      <c r="D51" s="108">
        <f>Prezentace!D52</f>
        <v>0</v>
      </c>
      <c r="E51" s="125"/>
      <c r="F51" s="126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8"/>
      <c r="AE51" s="129"/>
      <c r="AF51" s="130"/>
      <c r="AG51" s="109" t="str">
        <f t="shared" si="0"/>
        <v>©</v>
      </c>
    </row>
    <row r="52" spans="1:33" ht="15.75">
      <c r="A52" s="105">
        <f>Prezentace!A53</f>
        <v>49</v>
      </c>
      <c r="B52" s="106" t="str">
        <f>Prezentace!B53</f>
        <v>P</v>
      </c>
      <c r="C52" s="107">
        <f>Prezentace!C53</f>
        <v>0</v>
      </c>
      <c r="D52" s="108">
        <f>Prezentace!D53</f>
        <v>0</v>
      </c>
      <c r="E52" s="125"/>
      <c r="F52" s="126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8"/>
      <c r="AE52" s="129"/>
      <c r="AF52" s="130"/>
      <c r="AG52" s="109" t="str">
        <f t="shared" si="0"/>
        <v>©</v>
      </c>
    </row>
    <row r="53" spans="1:33" ht="15.75">
      <c r="A53" s="105">
        <f>Prezentace!A54</f>
        <v>50</v>
      </c>
      <c r="B53" s="106" t="str">
        <f>Prezentace!B54</f>
        <v>P</v>
      </c>
      <c r="C53" s="107">
        <f>Prezentace!C54</f>
        <v>0</v>
      </c>
      <c r="D53" s="108">
        <f>Prezentace!D54</f>
        <v>0</v>
      </c>
      <c r="E53" s="125"/>
      <c r="F53" s="126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129"/>
      <c r="AF53" s="130"/>
      <c r="AG53" s="109" t="str">
        <f t="shared" si="0"/>
        <v>©</v>
      </c>
    </row>
    <row r="54" spans="1:33" ht="15.75">
      <c r="A54" s="105">
        <f>Prezentace!A55</f>
        <v>51</v>
      </c>
      <c r="B54" s="106" t="str">
        <f>Prezentace!B55</f>
        <v>P</v>
      </c>
      <c r="C54" s="107">
        <f>Prezentace!C55</f>
        <v>0</v>
      </c>
      <c r="D54" s="108">
        <f>Prezentace!D55</f>
        <v>0</v>
      </c>
      <c r="E54" s="125"/>
      <c r="F54" s="126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8"/>
      <c r="AE54" s="129"/>
      <c r="AF54" s="130"/>
      <c r="AG54" s="109" t="str">
        <f t="shared" si="0"/>
        <v>©</v>
      </c>
    </row>
    <row r="55" spans="1:33" ht="15.75">
      <c r="A55" s="105">
        <f>Prezentace!A56</f>
        <v>52</v>
      </c>
      <c r="B55" s="106" t="str">
        <f>Prezentace!B56</f>
        <v>P</v>
      </c>
      <c r="C55" s="107">
        <f>Prezentace!C56</f>
        <v>0</v>
      </c>
      <c r="D55" s="108">
        <f>Prezentace!D56</f>
        <v>0</v>
      </c>
      <c r="E55" s="125"/>
      <c r="F55" s="126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9"/>
      <c r="AF55" s="130"/>
      <c r="AG55" s="109" t="str">
        <f t="shared" si="0"/>
        <v>©</v>
      </c>
    </row>
    <row r="56" spans="1:33" ht="15.75">
      <c r="A56" s="105">
        <f>Prezentace!A57</f>
        <v>53</v>
      </c>
      <c r="B56" s="106" t="str">
        <f>Prezentace!B57</f>
        <v>P</v>
      </c>
      <c r="C56" s="107">
        <f>Prezentace!C57</f>
        <v>0</v>
      </c>
      <c r="D56" s="108">
        <f>Prezentace!D57</f>
        <v>0</v>
      </c>
      <c r="E56" s="125"/>
      <c r="F56" s="126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9"/>
      <c r="AF56" s="130"/>
      <c r="AG56" s="109" t="str">
        <f t="shared" si="0"/>
        <v>©</v>
      </c>
    </row>
    <row r="57" spans="1:33" ht="15.75">
      <c r="A57" s="105">
        <f>Prezentace!A58</f>
        <v>54</v>
      </c>
      <c r="B57" s="106" t="str">
        <f>Prezentace!B58</f>
        <v>P</v>
      </c>
      <c r="C57" s="107">
        <f>Prezentace!C58</f>
        <v>0</v>
      </c>
      <c r="D57" s="108">
        <f>Prezentace!D58</f>
        <v>0</v>
      </c>
      <c r="E57" s="125"/>
      <c r="F57" s="126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8"/>
      <c r="AE57" s="129"/>
      <c r="AF57" s="130"/>
      <c r="AG57" s="109" t="str">
        <f t="shared" si="0"/>
        <v>©</v>
      </c>
    </row>
    <row r="58" spans="1:33" ht="15.75">
      <c r="A58" s="105">
        <f>Prezentace!A59</f>
        <v>55</v>
      </c>
      <c r="B58" s="106" t="str">
        <f>Prezentace!B59</f>
        <v>P</v>
      </c>
      <c r="C58" s="107">
        <f>Prezentace!C59</f>
        <v>0</v>
      </c>
      <c r="D58" s="108">
        <f>Prezentace!D59</f>
        <v>0</v>
      </c>
      <c r="E58" s="125"/>
      <c r="F58" s="12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8"/>
      <c r="AE58" s="129"/>
      <c r="AF58" s="130"/>
      <c r="AG58" s="109" t="str">
        <f t="shared" si="0"/>
        <v>©</v>
      </c>
    </row>
    <row r="59" spans="1:33" ht="15.75">
      <c r="A59" s="105">
        <f>Prezentace!A60</f>
        <v>56</v>
      </c>
      <c r="B59" s="106" t="str">
        <f>Prezentace!B60</f>
        <v>P</v>
      </c>
      <c r="C59" s="107">
        <f>Prezentace!C60</f>
        <v>0</v>
      </c>
      <c r="D59" s="108">
        <f>Prezentace!D60</f>
        <v>0</v>
      </c>
      <c r="E59" s="125"/>
      <c r="F59" s="12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8"/>
      <c r="AE59" s="129"/>
      <c r="AF59" s="130"/>
      <c r="AG59" s="109" t="str">
        <f t="shared" si="0"/>
        <v>©</v>
      </c>
    </row>
    <row r="60" spans="1:33" ht="15.75">
      <c r="A60" s="105">
        <f>Prezentace!A61</f>
        <v>57</v>
      </c>
      <c r="B60" s="106" t="str">
        <f>Prezentace!B61</f>
        <v>P</v>
      </c>
      <c r="C60" s="107">
        <f>Prezentace!C61</f>
        <v>0</v>
      </c>
      <c r="D60" s="108">
        <f>Prezentace!D61</f>
        <v>0</v>
      </c>
      <c r="E60" s="125"/>
      <c r="F60" s="12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8"/>
      <c r="AE60" s="129"/>
      <c r="AF60" s="130"/>
      <c r="AG60" s="109" t="str">
        <f t="shared" si="0"/>
        <v>©</v>
      </c>
    </row>
    <row r="61" spans="1:33" ht="15.75">
      <c r="A61" s="105">
        <f>Prezentace!A62</f>
        <v>58</v>
      </c>
      <c r="B61" s="106" t="str">
        <f>Prezentace!B62</f>
        <v>P</v>
      </c>
      <c r="C61" s="107">
        <f>Prezentace!C62</f>
        <v>0</v>
      </c>
      <c r="D61" s="108">
        <f>Prezentace!D62</f>
        <v>0</v>
      </c>
      <c r="E61" s="125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129"/>
      <c r="AF61" s="130"/>
      <c r="AG61" s="109" t="str">
        <f>IF(C61=0,"©",IF(COUNTA(E61:AD61)=0,"nebyl",IF((SUM(E61:AE61)-AF61)&lt;0,"minus",(SUM(E61:AE61)-AF61))))</f>
        <v>©</v>
      </c>
    </row>
    <row r="62" spans="1:33" ht="15.75">
      <c r="A62" s="105">
        <f>Prezentace!A63</f>
        <v>59</v>
      </c>
      <c r="B62" s="106" t="str">
        <f>Prezentace!B63</f>
        <v>P</v>
      </c>
      <c r="C62" s="107">
        <f>Prezentace!C63</f>
        <v>0</v>
      </c>
      <c r="D62" s="108">
        <f>Prezentace!D63</f>
        <v>0</v>
      </c>
      <c r="E62" s="125"/>
      <c r="F62" s="12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8"/>
      <c r="AE62" s="129"/>
      <c r="AF62" s="130"/>
      <c r="AG62" s="109" t="str">
        <f t="shared" si="0"/>
        <v>©</v>
      </c>
    </row>
    <row r="63" spans="1:33" ht="15.75">
      <c r="A63" s="105">
        <f>Prezentace!A64</f>
        <v>60</v>
      </c>
      <c r="B63" s="106" t="str">
        <f>Prezentace!B64</f>
        <v>P</v>
      </c>
      <c r="C63" s="107">
        <f>Prezentace!C64</f>
        <v>0</v>
      </c>
      <c r="D63" s="108">
        <f>Prezentace!D64</f>
        <v>0</v>
      </c>
      <c r="E63" s="125"/>
      <c r="F63" s="12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8"/>
      <c r="AE63" s="129"/>
      <c r="AF63" s="130"/>
      <c r="AG63" s="109" t="str">
        <f t="shared" si="0"/>
        <v>©</v>
      </c>
    </row>
    <row r="64" spans="1:33" ht="15.75">
      <c r="A64" s="105">
        <f>Prezentace!A65</f>
        <v>61</v>
      </c>
      <c r="B64" s="106" t="str">
        <f>Prezentace!B65</f>
        <v>P</v>
      </c>
      <c r="C64" s="107">
        <f>Prezentace!C65</f>
        <v>0</v>
      </c>
      <c r="D64" s="108">
        <f>Prezentace!D65</f>
        <v>0</v>
      </c>
      <c r="E64" s="125"/>
      <c r="F64" s="12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8"/>
      <c r="AE64" s="129"/>
      <c r="AF64" s="130"/>
      <c r="AG64" s="109" t="str">
        <f t="shared" si="0"/>
        <v>©</v>
      </c>
    </row>
    <row r="65" spans="1:33" ht="15.75">
      <c r="A65" s="105">
        <f>Prezentace!A66</f>
        <v>62</v>
      </c>
      <c r="B65" s="106" t="str">
        <f>Prezentace!B66</f>
        <v>P</v>
      </c>
      <c r="C65" s="107">
        <f>Prezentace!C66</f>
        <v>0</v>
      </c>
      <c r="D65" s="108">
        <f>Prezentace!D66</f>
        <v>0</v>
      </c>
      <c r="E65" s="125"/>
      <c r="F65" s="12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8"/>
      <c r="AE65" s="129"/>
      <c r="AF65" s="130"/>
      <c r="AG65" s="109" t="str">
        <f t="shared" si="0"/>
        <v>©</v>
      </c>
    </row>
    <row r="66" spans="1:33" ht="15.75">
      <c r="A66" s="105">
        <f>Prezentace!A67</f>
        <v>63</v>
      </c>
      <c r="B66" s="106" t="str">
        <f>Prezentace!B67</f>
        <v>P</v>
      </c>
      <c r="C66" s="107">
        <f>Prezentace!C67</f>
        <v>0</v>
      </c>
      <c r="D66" s="108">
        <f>Prezentace!D67</f>
        <v>0</v>
      </c>
      <c r="E66" s="125"/>
      <c r="F66" s="12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8"/>
      <c r="AE66" s="129"/>
      <c r="AF66" s="130"/>
      <c r="AG66" s="109" t="str">
        <f t="shared" si="0"/>
        <v>©</v>
      </c>
    </row>
    <row r="67" spans="1:33" ht="15.75">
      <c r="A67" s="105">
        <f>Prezentace!A68</f>
        <v>64</v>
      </c>
      <c r="B67" s="106" t="str">
        <f>Prezentace!B68</f>
        <v>P</v>
      </c>
      <c r="C67" s="107">
        <f>Prezentace!C68</f>
        <v>0</v>
      </c>
      <c r="D67" s="108">
        <f>Prezentace!D68</f>
        <v>0</v>
      </c>
      <c r="E67" s="125"/>
      <c r="F67" s="126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8"/>
      <c r="AE67" s="129"/>
      <c r="AF67" s="130"/>
      <c r="AG67" s="109" t="str">
        <f t="shared" si="0"/>
        <v>©</v>
      </c>
    </row>
    <row r="68" spans="1:33" ht="15.75">
      <c r="A68" s="105">
        <f>Prezentace!A69</f>
        <v>65</v>
      </c>
      <c r="B68" s="106" t="str">
        <f>Prezentace!B69</f>
        <v>P</v>
      </c>
      <c r="C68" s="107">
        <f>Prezentace!C69</f>
        <v>0</v>
      </c>
      <c r="D68" s="108">
        <f>Prezentace!D69</f>
        <v>0</v>
      </c>
      <c r="E68" s="125"/>
      <c r="F68" s="126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8"/>
      <c r="AE68" s="129"/>
      <c r="AF68" s="130"/>
      <c r="AG68" s="109" t="str">
        <f t="shared" si="0"/>
        <v>©</v>
      </c>
    </row>
    <row r="69" spans="1:33" ht="15.75">
      <c r="A69" s="105">
        <f>Prezentace!A70</f>
        <v>66</v>
      </c>
      <c r="B69" s="106" t="str">
        <f>Prezentace!B70</f>
        <v>P</v>
      </c>
      <c r="C69" s="107">
        <f>Prezentace!C70</f>
        <v>0</v>
      </c>
      <c r="D69" s="108">
        <f>Prezentace!D70</f>
        <v>0</v>
      </c>
      <c r="E69" s="125"/>
      <c r="F69" s="12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8"/>
      <c r="AE69" s="129"/>
      <c r="AF69" s="130"/>
      <c r="AG69" s="109" t="str">
        <f aca="true" t="shared" si="1" ref="AG69:AG83">IF(C69=0,"©",IF(COUNTA(E69:AD69)=0,"nebyl",IF((SUM(E69:AE69)-AF69)&lt;0,"minus",(SUM(E69:AE69)-AF69))))</f>
        <v>©</v>
      </c>
    </row>
    <row r="70" spans="1:33" ht="15.75">
      <c r="A70" s="105">
        <f>Prezentace!A71</f>
        <v>67</v>
      </c>
      <c r="B70" s="106" t="str">
        <f>Prezentace!B71</f>
        <v>P</v>
      </c>
      <c r="C70" s="107">
        <f>Prezentace!C71</f>
        <v>0</v>
      </c>
      <c r="D70" s="108">
        <f>Prezentace!D71</f>
        <v>0</v>
      </c>
      <c r="E70" s="125"/>
      <c r="F70" s="12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8"/>
      <c r="AE70" s="129"/>
      <c r="AF70" s="130"/>
      <c r="AG70" s="109" t="str">
        <f t="shared" si="1"/>
        <v>©</v>
      </c>
    </row>
    <row r="71" spans="1:33" ht="15.75">
      <c r="A71" s="105">
        <f>Prezentace!A72</f>
        <v>68</v>
      </c>
      <c r="B71" s="106" t="str">
        <f>Prezentace!B72</f>
        <v>P</v>
      </c>
      <c r="C71" s="107">
        <f>Prezentace!C72</f>
        <v>0</v>
      </c>
      <c r="D71" s="108">
        <f>Prezentace!D72</f>
        <v>0</v>
      </c>
      <c r="E71" s="125"/>
      <c r="F71" s="12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8"/>
      <c r="AE71" s="129"/>
      <c r="AF71" s="130"/>
      <c r="AG71" s="109" t="str">
        <f t="shared" si="1"/>
        <v>©</v>
      </c>
    </row>
    <row r="72" spans="1:33" ht="15.75">
      <c r="A72" s="105">
        <f>Prezentace!A73</f>
        <v>69</v>
      </c>
      <c r="B72" s="106" t="str">
        <f>Prezentace!B73</f>
        <v>P</v>
      </c>
      <c r="C72" s="107">
        <f>Prezentace!C73</f>
        <v>0</v>
      </c>
      <c r="D72" s="108">
        <f>Prezentace!D73</f>
        <v>0</v>
      </c>
      <c r="E72" s="125"/>
      <c r="F72" s="12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8"/>
      <c r="AE72" s="129"/>
      <c r="AF72" s="130"/>
      <c r="AG72" s="109" t="str">
        <f t="shared" si="1"/>
        <v>©</v>
      </c>
    </row>
    <row r="73" spans="1:33" ht="15.75">
      <c r="A73" s="105">
        <f>Prezentace!A74</f>
        <v>70</v>
      </c>
      <c r="B73" s="106" t="str">
        <f>Prezentace!B74</f>
        <v>P</v>
      </c>
      <c r="C73" s="107">
        <f>Prezentace!C74</f>
        <v>0</v>
      </c>
      <c r="D73" s="108">
        <f>Prezentace!D74</f>
        <v>0</v>
      </c>
      <c r="E73" s="125"/>
      <c r="F73" s="12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8"/>
      <c r="AE73" s="129"/>
      <c r="AF73" s="130"/>
      <c r="AG73" s="109" t="str">
        <f t="shared" si="1"/>
        <v>©</v>
      </c>
    </row>
    <row r="74" spans="1:33" ht="15.75">
      <c r="A74" s="105">
        <f>Prezentace!A75</f>
        <v>71</v>
      </c>
      <c r="B74" s="106" t="str">
        <f>Prezentace!B75</f>
        <v>P</v>
      </c>
      <c r="C74" s="107">
        <f>Prezentace!C75</f>
        <v>0</v>
      </c>
      <c r="D74" s="108">
        <f>Prezentace!D75</f>
        <v>0</v>
      </c>
      <c r="E74" s="125"/>
      <c r="F74" s="126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8"/>
      <c r="AE74" s="129"/>
      <c r="AF74" s="130"/>
      <c r="AG74" s="109" t="str">
        <f t="shared" si="1"/>
        <v>©</v>
      </c>
    </row>
    <row r="75" spans="1:33" ht="15.75">
      <c r="A75" s="105">
        <f>Prezentace!A76</f>
        <v>72</v>
      </c>
      <c r="B75" s="106" t="str">
        <f>Prezentace!B76</f>
        <v>P</v>
      </c>
      <c r="C75" s="107">
        <f>Prezentace!C76</f>
        <v>0</v>
      </c>
      <c r="D75" s="108">
        <f>Prezentace!D76</f>
        <v>0</v>
      </c>
      <c r="E75" s="125"/>
      <c r="F75" s="126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8"/>
      <c r="AE75" s="129"/>
      <c r="AF75" s="130"/>
      <c r="AG75" s="109" t="str">
        <f t="shared" si="1"/>
        <v>©</v>
      </c>
    </row>
    <row r="76" spans="1:33" ht="15.75">
      <c r="A76" s="105">
        <f>Prezentace!A77</f>
        <v>73</v>
      </c>
      <c r="B76" s="106" t="str">
        <f>Prezentace!B77</f>
        <v>P</v>
      </c>
      <c r="C76" s="107">
        <f>Prezentace!C77</f>
        <v>0</v>
      </c>
      <c r="D76" s="108">
        <f>Prezentace!D77</f>
        <v>0</v>
      </c>
      <c r="E76" s="125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8"/>
      <c r="AE76" s="129"/>
      <c r="AF76" s="130"/>
      <c r="AG76" s="109" t="str">
        <f t="shared" si="1"/>
        <v>©</v>
      </c>
    </row>
    <row r="77" spans="1:33" ht="15.75">
      <c r="A77" s="105">
        <f>Prezentace!A78</f>
        <v>74</v>
      </c>
      <c r="B77" s="106" t="str">
        <f>Prezentace!B78</f>
        <v>P</v>
      </c>
      <c r="C77" s="107">
        <f>Prezentace!C78</f>
        <v>0</v>
      </c>
      <c r="D77" s="108">
        <f>Prezentace!D78</f>
        <v>0</v>
      </c>
      <c r="E77" s="125"/>
      <c r="F77" s="126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8"/>
      <c r="AE77" s="129"/>
      <c r="AF77" s="130"/>
      <c r="AG77" s="109" t="str">
        <f t="shared" si="1"/>
        <v>©</v>
      </c>
    </row>
    <row r="78" spans="1:33" ht="15.75">
      <c r="A78" s="105">
        <f>Prezentace!A79</f>
        <v>75</v>
      </c>
      <c r="B78" s="106" t="str">
        <f>Prezentace!B79</f>
        <v>P</v>
      </c>
      <c r="C78" s="107">
        <f>Prezentace!C79</f>
        <v>0</v>
      </c>
      <c r="D78" s="108">
        <f>Prezentace!D79</f>
        <v>0</v>
      </c>
      <c r="E78" s="125"/>
      <c r="F78" s="126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8"/>
      <c r="AE78" s="129"/>
      <c r="AF78" s="130"/>
      <c r="AG78" s="109" t="str">
        <f t="shared" si="1"/>
        <v>©</v>
      </c>
    </row>
    <row r="79" spans="1:33" ht="15.75">
      <c r="A79" s="105">
        <f>Prezentace!A80</f>
        <v>76</v>
      </c>
      <c r="B79" s="106" t="str">
        <f>Prezentace!B80</f>
        <v>P</v>
      </c>
      <c r="C79" s="107">
        <f>Prezentace!C80</f>
        <v>0</v>
      </c>
      <c r="D79" s="108">
        <f>Prezentace!D80</f>
        <v>0</v>
      </c>
      <c r="E79" s="125"/>
      <c r="F79" s="126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8"/>
      <c r="AE79" s="129"/>
      <c r="AF79" s="130"/>
      <c r="AG79" s="109" t="str">
        <f t="shared" si="1"/>
        <v>©</v>
      </c>
    </row>
    <row r="80" spans="1:33" ht="15.75">
      <c r="A80" s="105">
        <f>Prezentace!A81</f>
        <v>77</v>
      </c>
      <c r="B80" s="106" t="str">
        <f>Prezentace!B81</f>
        <v>P</v>
      </c>
      <c r="C80" s="107">
        <f>Prezentace!C81</f>
        <v>0</v>
      </c>
      <c r="D80" s="108">
        <f>Prezentace!D81</f>
        <v>0</v>
      </c>
      <c r="E80" s="125"/>
      <c r="F80" s="126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8"/>
      <c r="AE80" s="129"/>
      <c r="AF80" s="130"/>
      <c r="AG80" s="109" t="str">
        <f t="shared" si="1"/>
        <v>©</v>
      </c>
    </row>
    <row r="81" spans="1:33" ht="15.75">
      <c r="A81" s="105">
        <f>Prezentace!A82</f>
        <v>78</v>
      </c>
      <c r="B81" s="106" t="str">
        <f>Prezentace!B82</f>
        <v>P</v>
      </c>
      <c r="C81" s="107">
        <f>Prezentace!C82</f>
        <v>0</v>
      </c>
      <c r="D81" s="108">
        <f>Prezentace!D82</f>
        <v>0</v>
      </c>
      <c r="E81" s="125"/>
      <c r="F81" s="126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8"/>
      <c r="AE81" s="129"/>
      <c r="AF81" s="130"/>
      <c r="AG81" s="109" t="str">
        <f t="shared" si="1"/>
        <v>©</v>
      </c>
    </row>
    <row r="82" spans="1:33" ht="15.75">
      <c r="A82" s="105">
        <f>Prezentace!A83</f>
        <v>79</v>
      </c>
      <c r="B82" s="106" t="str">
        <f>Prezentace!B83</f>
        <v>P</v>
      </c>
      <c r="C82" s="107">
        <f>Prezentace!C83</f>
        <v>0</v>
      </c>
      <c r="D82" s="108">
        <f>Prezentace!D83</f>
        <v>0</v>
      </c>
      <c r="E82" s="125"/>
      <c r="F82" s="126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8"/>
      <c r="AE82" s="129"/>
      <c r="AF82" s="130"/>
      <c r="AG82" s="109" t="str">
        <f t="shared" si="1"/>
        <v>©</v>
      </c>
    </row>
    <row r="83" spans="1:33" ht="16.5" thickBot="1">
      <c r="A83" s="110">
        <f>Prezentace!A84</f>
        <v>80</v>
      </c>
      <c r="B83" s="111" t="str">
        <f>Prezentace!B84</f>
        <v>P</v>
      </c>
      <c r="C83" s="112">
        <f>Prezentace!C84</f>
        <v>0</v>
      </c>
      <c r="D83" s="113">
        <f>Prezentace!D84</f>
        <v>0</v>
      </c>
      <c r="E83" s="135"/>
      <c r="F83" s="136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8"/>
      <c r="AE83" s="139"/>
      <c r="AF83" s="140"/>
      <c r="AG83" s="114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2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AI34" sqref="AI3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3" t="s">
        <v>21</v>
      </c>
      <c r="D1" s="163"/>
      <c r="E1" s="163"/>
      <c r="F1" s="163"/>
      <c r="G1" s="163"/>
    </row>
    <row r="2" spans="3:33" ht="13.5" thickBot="1">
      <c r="C2" s="142" t="s">
        <v>26</v>
      </c>
      <c r="AG2" s="1">
        <f>(COUNTIF(AG4:AG83,"nebyl"))</f>
        <v>2</v>
      </c>
    </row>
    <row r="3" spans="3:33" ht="16.5" thickBot="1">
      <c r="C3" s="2"/>
      <c r="D3" s="2"/>
      <c r="E3" s="3" t="s">
        <v>13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19</v>
      </c>
      <c r="AF3" s="20" t="s">
        <v>12</v>
      </c>
      <c r="AG3" s="20" t="s">
        <v>11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Mesároš</v>
      </c>
      <c r="D4" s="6" t="str">
        <f>Prezentace!D5</f>
        <v>Štefan</v>
      </c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/>
      <c r="AF4" s="44"/>
      <c r="AG4" s="45" t="str">
        <f>IF(C4=0,"©",IF(COUNTA(E4:AD4)=0,"nebyl",IF((SUM(E4:AE4)-AF4)&lt;0,"minus",(SUM(E4:AE4)-AF4))))</f>
        <v>nebyl</v>
      </c>
    </row>
    <row r="5" spans="1:33" ht="15.75">
      <c r="A5" s="25">
        <f>Prezentace!A6</f>
        <v>2</v>
      </c>
      <c r="B5" s="22" t="str">
        <f>Prezentace!B6</f>
        <v>P</v>
      </c>
      <c r="C5" s="13" t="str">
        <f>Prezentace!C6</f>
        <v>Matějka </v>
      </c>
      <c r="D5" s="7" t="str">
        <f>Prezentace!D6</f>
        <v>Milan</v>
      </c>
      <c r="E5" s="27">
        <v>100</v>
      </c>
      <c r="F5" s="28">
        <v>6</v>
      </c>
      <c r="G5" s="30">
        <v>9</v>
      </c>
      <c r="H5" s="30">
        <v>8</v>
      </c>
      <c r="I5" s="30">
        <v>0</v>
      </c>
      <c r="J5" s="30">
        <v>10</v>
      </c>
      <c r="K5" s="30">
        <v>9</v>
      </c>
      <c r="L5" s="30">
        <v>8</v>
      </c>
      <c r="M5" s="30">
        <v>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>
        <v>40.69</v>
      </c>
      <c r="AG5" s="16">
        <f aca="true" t="shared" si="0" ref="AG5:AG68">IF(C5=0,"©",IF(COUNTA(E5:AD5)=0,"nebyl",IF((SUM(E5:AE5)-AF5)&lt;0,"minus",(SUM(E5:AE5)-AF5))))</f>
        <v>109.31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Fiala</v>
      </c>
      <c r="D6" s="7" t="str">
        <f>Prezentace!D7</f>
        <v>Miroslav</v>
      </c>
      <c r="E6" s="27">
        <v>100</v>
      </c>
      <c r="F6" s="28">
        <v>9</v>
      </c>
      <c r="G6" s="30">
        <v>9</v>
      </c>
      <c r="H6" s="30">
        <v>9</v>
      </c>
      <c r="I6" s="30">
        <v>8</v>
      </c>
      <c r="J6" s="30">
        <v>8</v>
      </c>
      <c r="K6" s="30">
        <v>10</v>
      </c>
      <c r="L6" s="30">
        <v>9</v>
      </c>
      <c r="M6" s="30">
        <v>9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>
        <v>28.9</v>
      </c>
      <c r="AG6" s="16">
        <f t="shared" si="0"/>
        <v>142.1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Fiala</v>
      </c>
      <c r="D7" s="7" t="str">
        <f>Prezentace!D8</f>
        <v>Miroslav</v>
      </c>
      <c r="E7" s="27">
        <v>100</v>
      </c>
      <c r="F7" s="28">
        <v>10</v>
      </c>
      <c r="G7" s="30">
        <v>7</v>
      </c>
      <c r="H7" s="30">
        <v>10</v>
      </c>
      <c r="I7" s="30">
        <v>7</v>
      </c>
      <c r="J7" s="30">
        <v>9</v>
      </c>
      <c r="K7" s="30">
        <v>9</v>
      </c>
      <c r="L7" s="30">
        <v>10</v>
      </c>
      <c r="M7" s="30">
        <v>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>
        <v>28.58</v>
      </c>
      <c r="AG7" s="16">
        <f t="shared" si="0"/>
        <v>133.42000000000002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Petrů </v>
      </c>
      <c r="D8" s="7" t="str">
        <f>Prezentace!D9</f>
        <v>Milan</v>
      </c>
      <c r="E8" s="27">
        <v>100</v>
      </c>
      <c r="F8" s="28">
        <v>10</v>
      </c>
      <c r="G8" s="30">
        <v>9</v>
      </c>
      <c r="H8" s="30">
        <v>10</v>
      </c>
      <c r="I8" s="30">
        <v>10</v>
      </c>
      <c r="J8" s="30">
        <v>10</v>
      </c>
      <c r="K8" s="30">
        <v>8</v>
      </c>
      <c r="L8" s="30">
        <v>9</v>
      </c>
      <c r="M8" s="30">
        <v>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>
        <v>40.78</v>
      </c>
      <c r="AG8" s="16">
        <f t="shared" si="0"/>
        <v>132.22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Baigl</v>
      </c>
      <c r="D9" s="7" t="str">
        <f>Prezentace!D10</f>
        <v>Tomáš</v>
      </c>
      <c r="E9" s="27">
        <v>100</v>
      </c>
      <c r="F9" s="28">
        <v>10</v>
      </c>
      <c r="G9" s="30">
        <v>9</v>
      </c>
      <c r="H9" s="30">
        <v>9</v>
      </c>
      <c r="I9" s="30">
        <v>9</v>
      </c>
      <c r="J9" s="30">
        <v>9</v>
      </c>
      <c r="K9" s="30">
        <v>9</v>
      </c>
      <c r="L9" s="30">
        <v>9</v>
      </c>
      <c r="M9" s="30">
        <v>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>
        <v>25.82</v>
      </c>
      <c r="AG9" s="16">
        <f t="shared" si="0"/>
        <v>146.18</v>
      </c>
    </row>
    <row r="10" spans="1:33" ht="15.75">
      <c r="A10" s="25">
        <f>Prezentace!A11</f>
        <v>7</v>
      </c>
      <c r="B10" s="22" t="str">
        <f>Prezentace!B11</f>
        <v>P</v>
      </c>
      <c r="C10" s="13" t="str">
        <f>Prezentace!C11</f>
        <v>Baiglová </v>
      </c>
      <c r="D10" s="7" t="str">
        <f>Prezentace!D11</f>
        <v>Darja</v>
      </c>
      <c r="E10" s="27">
        <v>100</v>
      </c>
      <c r="F10" s="28">
        <v>8</v>
      </c>
      <c r="G10" s="30">
        <v>8</v>
      </c>
      <c r="H10" s="30">
        <v>9</v>
      </c>
      <c r="I10" s="30">
        <v>8</v>
      </c>
      <c r="J10" s="30">
        <v>10</v>
      </c>
      <c r="K10" s="30">
        <v>7</v>
      </c>
      <c r="L10" s="30">
        <v>8</v>
      </c>
      <c r="M10" s="30"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>
        <v>47.83</v>
      </c>
      <c r="AG10" s="16">
        <f t="shared" si="0"/>
        <v>110.17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Plecer</v>
      </c>
      <c r="D11" s="7" t="str">
        <f>Prezentace!D12</f>
        <v>Josef</v>
      </c>
      <c r="E11" s="27">
        <v>80</v>
      </c>
      <c r="F11" s="28">
        <v>8</v>
      </c>
      <c r="G11" s="30">
        <v>9</v>
      </c>
      <c r="H11" s="30">
        <v>9</v>
      </c>
      <c r="I11" s="30">
        <v>0</v>
      </c>
      <c r="J11" s="30">
        <v>6</v>
      </c>
      <c r="K11" s="30">
        <v>9</v>
      </c>
      <c r="L11" s="30">
        <v>10</v>
      </c>
      <c r="M11" s="30"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>
        <v>-20</v>
      </c>
      <c r="AF11" s="18">
        <v>61.03</v>
      </c>
      <c r="AG11" s="16">
        <f t="shared" si="0"/>
        <v>49.97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Adámek</v>
      </c>
      <c r="D12" s="7" t="str">
        <f>Prezentace!D13</f>
        <v>Václav</v>
      </c>
      <c r="E12" s="27">
        <v>90</v>
      </c>
      <c r="F12" s="28">
        <v>9</v>
      </c>
      <c r="G12" s="30">
        <v>8</v>
      </c>
      <c r="H12" s="30">
        <v>8</v>
      </c>
      <c r="I12" s="30">
        <v>8</v>
      </c>
      <c r="J12" s="30">
        <v>9</v>
      </c>
      <c r="K12" s="30">
        <v>8</v>
      </c>
      <c r="L12" s="30">
        <v>10</v>
      </c>
      <c r="M12" s="30">
        <v>10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>
        <v>-10</v>
      </c>
      <c r="AF12" s="18">
        <v>31.59</v>
      </c>
      <c r="AG12" s="16">
        <f t="shared" si="0"/>
        <v>118.41</v>
      </c>
    </row>
    <row r="13" spans="1:33" ht="15.75">
      <c r="A13" s="25">
        <f>Prezentace!A14</f>
        <v>10</v>
      </c>
      <c r="B13" s="22" t="str">
        <f>Prezentace!B14</f>
        <v>P</v>
      </c>
      <c r="C13" s="13" t="str">
        <f>Prezentace!C14</f>
        <v>Krupica</v>
      </c>
      <c r="D13" s="7" t="str">
        <f>Prezentace!D14</f>
        <v>Milan</v>
      </c>
      <c r="E13" s="27">
        <v>100</v>
      </c>
      <c r="F13" s="28">
        <v>9</v>
      </c>
      <c r="G13" s="30">
        <v>9</v>
      </c>
      <c r="H13" s="30">
        <v>10</v>
      </c>
      <c r="I13" s="30">
        <v>9</v>
      </c>
      <c r="J13" s="30">
        <v>9</v>
      </c>
      <c r="K13" s="30">
        <v>8</v>
      </c>
      <c r="L13" s="30">
        <v>10</v>
      </c>
      <c r="M13" s="30">
        <v>10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>
        <v>39.55</v>
      </c>
      <c r="AG13" s="16">
        <f t="shared" si="0"/>
        <v>134.45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Žemlička</v>
      </c>
      <c r="D14" s="7" t="str">
        <f>Prezentace!D15</f>
        <v>Ladislav</v>
      </c>
      <c r="E14" s="27">
        <v>90</v>
      </c>
      <c r="F14" s="28">
        <v>9</v>
      </c>
      <c r="G14" s="30">
        <v>9</v>
      </c>
      <c r="H14" s="30">
        <v>9</v>
      </c>
      <c r="I14" s="30">
        <v>8</v>
      </c>
      <c r="J14" s="30">
        <v>6</v>
      </c>
      <c r="K14" s="30">
        <v>9</v>
      </c>
      <c r="L14" s="30">
        <v>10</v>
      </c>
      <c r="M14" s="30">
        <v>9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>
        <v>-10</v>
      </c>
      <c r="AF14" s="18">
        <v>27.22</v>
      </c>
      <c r="AG14" s="16">
        <f t="shared" si="0"/>
        <v>121.78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Bouda</v>
      </c>
      <c r="D15" s="7" t="str">
        <f>Prezentace!D16</f>
        <v>Lukáš</v>
      </c>
      <c r="E15" s="2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/>
      <c r="AF15" s="18"/>
      <c r="AG15" s="16" t="str">
        <f t="shared" si="0"/>
        <v>nebyl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Kolář </v>
      </c>
      <c r="D16" s="7" t="str">
        <f>Prezentace!D17</f>
        <v>Jaroslav</v>
      </c>
      <c r="E16" s="27">
        <v>90</v>
      </c>
      <c r="F16" s="28">
        <v>7</v>
      </c>
      <c r="G16" s="30">
        <v>9</v>
      </c>
      <c r="H16" s="30">
        <v>7</v>
      </c>
      <c r="I16" s="30">
        <v>7</v>
      </c>
      <c r="J16" s="30">
        <v>8</v>
      </c>
      <c r="K16" s="30">
        <v>8</v>
      </c>
      <c r="L16" s="30">
        <v>9</v>
      </c>
      <c r="M16" s="30">
        <v>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>
        <v>-10</v>
      </c>
      <c r="AF16" s="18">
        <v>32.92</v>
      </c>
      <c r="AG16" s="16">
        <f t="shared" si="0"/>
        <v>110.08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Hatle </v>
      </c>
      <c r="D17" s="7" t="str">
        <f>Prezentace!D18</f>
        <v>Jan</v>
      </c>
      <c r="E17" s="27">
        <v>100</v>
      </c>
      <c r="F17" s="28">
        <v>8</v>
      </c>
      <c r="G17" s="30">
        <v>9</v>
      </c>
      <c r="H17" s="30">
        <v>8</v>
      </c>
      <c r="I17" s="30">
        <v>9</v>
      </c>
      <c r="J17" s="30">
        <v>8</v>
      </c>
      <c r="K17" s="30">
        <v>9</v>
      </c>
      <c r="L17" s="30">
        <v>8</v>
      </c>
      <c r="M17" s="30">
        <v>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>
        <v>34.34</v>
      </c>
      <c r="AG17" s="16">
        <f t="shared" si="0"/>
        <v>133.66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Novák </v>
      </c>
      <c r="D18" s="7" t="str">
        <f>Prezentace!D19</f>
        <v>Tomáš</v>
      </c>
      <c r="E18" s="27">
        <v>100</v>
      </c>
      <c r="F18" s="28">
        <v>10</v>
      </c>
      <c r="G18" s="30">
        <v>8</v>
      </c>
      <c r="H18" s="30">
        <v>9</v>
      </c>
      <c r="I18" s="30">
        <v>9</v>
      </c>
      <c r="J18" s="30">
        <v>9</v>
      </c>
      <c r="K18" s="30">
        <v>8</v>
      </c>
      <c r="L18" s="30">
        <v>9</v>
      </c>
      <c r="M18" s="30">
        <v>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>
        <v>19.1</v>
      </c>
      <c r="AG18" s="16">
        <f t="shared" si="0"/>
        <v>151.9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Červenka</v>
      </c>
      <c r="D19" s="7" t="str">
        <f>Prezentace!D20</f>
        <v>Pavel</v>
      </c>
      <c r="E19" s="27">
        <v>100</v>
      </c>
      <c r="F19" s="28">
        <v>10</v>
      </c>
      <c r="G19" s="30">
        <v>9</v>
      </c>
      <c r="H19" s="30">
        <v>10</v>
      </c>
      <c r="I19" s="30">
        <v>9</v>
      </c>
      <c r="J19" s="30">
        <v>9</v>
      </c>
      <c r="K19" s="30">
        <v>8</v>
      </c>
      <c r="L19" s="30">
        <v>9</v>
      </c>
      <c r="M19" s="30">
        <v>7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>
        <v>26.44</v>
      </c>
      <c r="AG19" s="16">
        <f t="shared" si="0"/>
        <v>144.56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Jíša</v>
      </c>
      <c r="D20" s="7" t="str">
        <f>Prezentace!D21</f>
        <v>Miroslav</v>
      </c>
      <c r="E20" s="27">
        <v>100</v>
      </c>
      <c r="F20" s="28">
        <v>10</v>
      </c>
      <c r="G20" s="30">
        <v>9</v>
      </c>
      <c r="H20" s="30">
        <v>9</v>
      </c>
      <c r="I20" s="30">
        <v>8</v>
      </c>
      <c r="J20" s="30">
        <v>8</v>
      </c>
      <c r="K20" s="30">
        <v>0</v>
      </c>
      <c r="L20" s="30">
        <v>9</v>
      </c>
      <c r="M20" s="30"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>
        <v>18.59</v>
      </c>
      <c r="AG20" s="16">
        <f t="shared" si="0"/>
        <v>134.41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Kropáček</v>
      </c>
      <c r="D21" s="7" t="str">
        <f>Prezentace!D22</f>
        <v>Matěj</v>
      </c>
      <c r="E21" s="27">
        <v>100</v>
      </c>
      <c r="F21" s="28">
        <v>10</v>
      </c>
      <c r="G21" s="30">
        <v>8</v>
      </c>
      <c r="H21" s="30">
        <v>9</v>
      </c>
      <c r="I21" s="30">
        <v>8</v>
      </c>
      <c r="J21" s="30">
        <v>10</v>
      </c>
      <c r="K21" s="30">
        <v>8</v>
      </c>
      <c r="L21" s="30">
        <v>8</v>
      </c>
      <c r="M21" s="30">
        <v>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>
        <v>21.62</v>
      </c>
      <c r="AG21" s="16">
        <f t="shared" si="0"/>
        <v>147.38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Kropáčková </v>
      </c>
      <c r="D22" s="7" t="str">
        <f>Prezentace!D23</f>
        <v>Barbora</v>
      </c>
      <c r="E22" s="27">
        <v>70</v>
      </c>
      <c r="F22" s="28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>
        <v>-30</v>
      </c>
      <c r="AF22" s="18">
        <v>115.8</v>
      </c>
      <c r="AG22" s="16" t="str">
        <f t="shared" si="0"/>
        <v>minus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Seitl</v>
      </c>
      <c r="D23" s="7" t="str">
        <f>Prezentace!D24</f>
        <v>Aleš</v>
      </c>
      <c r="E23" s="27">
        <v>90</v>
      </c>
      <c r="F23" s="28">
        <v>9</v>
      </c>
      <c r="G23" s="30">
        <v>7</v>
      </c>
      <c r="H23" s="30">
        <v>10</v>
      </c>
      <c r="I23" s="30">
        <v>7</v>
      </c>
      <c r="J23" s="30">
        <v>9</v>
      </c>
      <c r="K23" s="30">
        <v>8</v>
      </c>
      <c r="L23" s="30">
        <v>9</v>
      </c>
      <c r="M23" s="30">
        <v>8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>
        <v>-10</v>
      </c>
      <c r="AF23" s="18">
        <v>67.62</v>
      </c>
      <c r="AG23" s="16">
        <f t="shared" si="0"/>
        <v>79.38</v>
      </c>
    </row>
    <row r="24" spans="1:33" ht="15.75">
      <c r="A24" s="25">
        <f>Prezentace!A25</f>
        <v>21</v>
      </c>
      <c r="B24" s="22" t="str">
        <f>Prezentace!B25</f>
        <v>R</v>
      </c>
      <c r="C24" s="13" t="str">
        <f>Prezentace!C25</f>
        <v>Seitl</v>
      </c>
      <c r="D24" s="7" t="str">
        <f>Prezentace!D25</f>
        <v>Aleš</v>
      </c>
      <c r="E24" s="27">
        <v>100</v>
      </c>
      <c r="F24" s="28">
        <v>7</v>
      </c>
      <c r="G24" s="30">
        <v>9</v>
      </c>
      <c r="H24" s="30">
        <v>8</v>
      </c>
      <c r="I24" s="30">
        <v>10</v>
      </c>
      <c r="J24" s="30">
        <v>0</v>
      </c>
      <c r="K24" s="30">
        <v>9</v>
      </c>
      <c r="L24" s="30">
        <v>8</v>
      </c>
      <c r="M24" s="30">
        <v>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>
        <v>34.97</v>
      </c>
      <c r="AG24" s="16">
        <f t="shared" si="0"/>
        <v>125.03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Seitl </v>
      </c>
      <c r="D25" s="7" t="str">
        <f>Prezentace!D26</f>
        <v>Karel</v>
      </c>
      <c r="E25" s="27">
        <v>100</v>
      </c>
      <c r="F25" s="28">
        <v>8</v>
      </c>
      <c r="G25" s="30">
        <v>8</v>
      </c>
      <c r="H25" s="30">
        <v>9</v>
      </c>
      <c r="I25" s="30">
        <v>8</v>
      </c>
      <c r="J25" s="30">
        <v>8</v>
      </c>
      <c r="K25" s="30">
        <v>8</v>
      </c>
      <c r="L25" s="30">
        <v>7</v>
      </c>
      <c r="M25" s="30"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>
        <v>34.76</v>
      </c>
      <c r="AG25" s="16">
        <f t="shared" si="0"/>
        <v>121.24000000000001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Seitl</v>
      </c>
      <c r="D26" s="7" t="str">
        <f>Prezentace!D27</f>
        <v>Karel</v>
      </c>
      <c r="E26" s="27">
        <v>90</v>
      </c>
      <c r="F26" s="28">
        <v>6</v>
      </c>
      <c r="G26" s="30">
        <v>6</v>
      </c>
      <c r="H26" s="30">
        <v>6</v>
      </c>
      <c r="I26" s="30">
        <v>5</v>
      </c>
      <c r="J26" s="30">
        <v>0</v>
      </c>
      <c r="K26" s="30">
        <v>5</v>
      </c>
      <c r="L26" s="30">
        <v>0</v>
      </c>
      <c r="M26" s="30"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>
        <v>-10</v>
      </c>
      <c r="AF26" s="18">
        <v>76.23</v>
      </c>
      <c r="AG26" s="16">
        <f t="shared" si="0"/>
        <v>31.769999999999996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Dvořák </v>
      </c>
      <c r="D27" s="7" t="str">
        <f>Prezentace!D28</f>
        <v>Miloslav</v>
      </c>
      <c r="E27" s="27">
        <v>100</v>
      </c>
      <c r="F27" s="28">
        <v>7</v>
      </c>
      <c r="G27" s="30">
        <v>6</v>
      </c>
      <c r="H27" s="30">
        <v>9</v>
      </c>
      <c r="I27" s="30">
        <v>0</v>
      </c>
      <c r="J27" s="30">
        <v>8</v>
      </c>
      <c r="K27" s="30">
        <v>7</v>
      </c>
      <c r="L27" s="30">
        <v>0</v>
      </c>
      <c r="M27" s="30"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>
        <v>29.25</v>
      </c>
      <c r="AG27" s="16">
        <f t="shared" si="0"/>
        <v>107.75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Vejslík</v>
      </c>
      <c r="D28" s="7" t="str">
        <f>Prezentace!D29</f>
        <v>Vladimír</v>
      </c>
      <c r="E28" s="27">
        <v>100</v>
      </c>
      <c r="F28" s="28">
        <v>10</v>
      </c>
      <c r="G28" s="30">
        <v>10</v>
      </c>
      <c r="H28" s="30">
        <v>9</v>
      </c>
      <c r="I28" s="30">
        <v>8</v>
      </c>
      <c r="J28" s="30">
        <v>9</v>
      </c>
      <c r="K28" s="30">
        <v>9</v>
      </c>
      <c r="L28" s="30">
        <v>10</v>
      </c>
      <c r="M28" s="30">
        <v>10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>
        <v>27.11</v>
      </c>
      <c r="AG28" s="16">
        <f t="shared" si="0"/>
        <v>147.89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Švihálek</v>
      </c>
      <c r="D29" s="7" t="str">
        <f>Prezentace!D30</f>
        <v>Jiří</v>
      </c>
      <c r="E29" s="27">
        <v>90</v>
      </c>
      <c r="F29" s="28">
        <v>9</v>
      </c>
      <c r="G29" s="30">
        <v>10</v>
      </c>
      <c r="H29" s="30">
        <v>9</v>
      </c>
      <c r="I29" s="30">
        <v>9</v>
      </c>
      <c r="J29" s="30">
        <v>9</v>
      </c>
      <c r="K29" s="30">
        <v>9</v>
      </c>
      <c r="L29" s="30">
        <v>7</v>
      </c>
      <c r="M29" s="30">
        <v>9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>
        <v>-10</v>
      </c>
      <c r="AF29" s="18">
        <v>33.96</v>
      </c>
      <c r="AG29" s="16">
        <f t="shared" si="0"/>
        <v>117.03999999999999</v>
      </c>
    </row>
    <row r="30" spans="1:33" ht="15.75">
      <c r="A30" s="25">
        <f>Prezentace!A31</f>
        <v>27</v>
      </c>
      <c r="B30" s="22" t="str">
        <f>Prezentace!B31</f>
        <v>R</v>
      </c>
      <c r="C30" s="13" t="str">
        <f>Prezentace!C31</f>
        <v>Švihálek</v>
      </c>
      <c r="D30" s="7" t="str">
        <f>Prezentace!D31</f>
        <v>Jiří</v>
      </c>
      <c r="E30" s="27">
        <v>100</v>
      </c>
      <c r="F30" s="28">
        <v>10</v>
      </c>
      <c r="G30" s="30">
        <v>10</v>
      </c>
      <c r="H30" s="30">
        <v>9</v>
      </c>
      <c r="I30" s="30">
        <v>10</v>
      </c>
      <c r="J30" s="30">
        <v>9</v>
      </c>
      <c r="K30" s="30">
        <v>8</v>
      </c>
      <c r="L30" s="30">
        <v>9</v>
      </c>
      <c r="M30" s="30">
        <v>8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>
        <v>29.04</v>
      </c>
      <c r="AG30" s="16">
        <f t="shared" si="0"/>
        <v>143.96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Vrzeconko</v>
      </c>
      <c r="D31" s="7" t="str">
        <f>Prezentace!D32</f>
        <v>Albert</v>
      </c>
      <c r="E31" s="27">
        <v>90</v>
      </c>
      <c r="F31" s="28">
        <v>9</v>
      </c>
      <c r="G31" s="30">
        <v>7</v>
      </c>
      <c r="H31" s="30">
        <v>10</v>
      </c>
      <c r="I31" s="30">
        <v>8</v>
      </c>
      <c r="J31" s="30">
        <v>8</v>
      </c>
      <c r="K31" s="30">
        <v>8</v>
      </c>
      <c r="L31" s="30">
        <v>8</v>
      </c>
      <c r="M31" s="30"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>
        <v>-10</v>
      </c>
      <c r="AF31" s="18">
        <v>41.5</v>
      </c>
      <c r="AG31" s="16">
        <f t="shared" si="0"/>
        <v>96.5</v>
      </c>
    </row>
    <row r="32" spans="1:33" ht="15.75">
      <c r="A32" s="25">
        <f>Prezentace!A33</f>
        <v>29</v>
      </c>
      <c r="B32" s="22" t="str">
        <f>Prezentace!B33</f>
        <v>P</v>
      </c>
      <c r="C32" s="13" t="str">
        <f>Prezentace!C33</f>
        <v>Jírů</v>
      </c>
      <c r="D32" s="7" t="str">
        <f>Prezentace!D33</f>
        <v>Václav</v>
      </c>
      <c r="E32" s="27">
        <v>100</v>
      </c>
      <c r="F32" s="28">
        <v>8</v>
      </c>
      <c r="G32" s="30">
        <v>0</v>
      </c>
      <c r="H32" s="30">
        <v>7</v>
      </c>
      <c r="I32" s="30">
        <v>0</v>
      </c>
      <c r="J32" s="30">
        <v>6</v>
      </c>
      <c r="K32" s="30">
        <v>0</v>
      </c>
      <c r="L32" s="30">
        <v>0</v>
      </c>
      <c r="M32" s="30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>
        <v>25.45</v>
      </c>
      <c r="AG32" s="16">
        <f t="shared" si="0"/>
        <v>95.55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Pech</v>
      </c>
      <c r="D33" s="7" t="str">
        <f>Prezentace!D34</f>
        <v>Jan</v>
      </c>
      <c r="E33" s="27">
        <v>100</v>
      </c>
      <c r="F33" s="28">
        <v>10</v>
      </c>
      <c r="G33" s="30">
        <v>8</v>
      </c>
      <c r="H33" s="30">
        <v>9</v>
      </c>
      <c r="I33" s="30">
        <v>9</v>
      </c>
      <c r="J33" s="30">
        <v>10</v>
      </c>
      <c r="K33" s="30">
        <v>9</v>
      </c>
      <c r="L33" s="30">
        <v>9</v>
      </c>
      <c r="M33" s="30">
        <v>9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>
        <v>25.43</v>
      </c>
      <c r="AG33" s="16">
        <f t="shared" si="0"/>
        <v>147.57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Pechánek starší</v>
      </c>
      <c r="D34" s="7" t="str">
        <f>Prezentace!D35</f>
        <v>Milan</v>
      </c>
      <c r="E34" s="27">
        <v>100</v>
      </c>
      <c r="F34" s="28">
        <v>10</v>
      </c>
      <c r="G34" s="30">
        <v>9</v>
      </c>
      <c r="H34" s="30">
        <v>9</v>
      </c>
      <c r="I34" s="30">
        <v>9</v>
      </c>
      <c r="J34" s="30">
        <v>8</v>
      </c>
      <c r="K34" s="30">
        <v>9</v>
      </c>
      <c r="L34" s="30">
        <v>0</v>
      </c>
      <c r="M34" s="30">
        <v>9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>
        <v>31.79</v>
      </c>
      <c r="AG34" s="16">
        <f t="shared" si="0"/>
        <v>131.21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Pechánek </v>
      </c>
      <c r="D35" s="7" t="str">
        <f>Prezentace!D36</f>
        <v>Milan</v>
      </c>
      <c r="E35" s="27">
        <v>100</v>
      </c>
      <c r="F35" s="28">
        <v>10</v>
      </c>
      <c r="G35" s="30">
        <v>9</v>
      </c>
      <c r="H35" s="30">
        <v>8</v>
      </c>
      <c r="I35" s="30">
        <v>8</v>
      </c>
      <c r="J35" s="30">
        <v>7</v>
      </c>
      <c r="K35" s="30">
        <v>7</v>
      </c>
      <c r="L35" s="30">
        <v>8</v>
      </c>
      <c r="M35" s="30">
        <v>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>
        <v>18.94</v>
      </c>
      <c r="AG35" s="16">
        <f t="shared" si="0"/>
        <v>145.06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Herceg</v>
      </c>
      <c r="D36" s="7" t="str">
        <f>Prezentace!D37</f>
        <v>Bohumil</v>
      </c>
      <c r="E36" s="27">
        <v>100</v>
      </c>
      <c r="F36" s="28">
        <v>9</v>
      </c>
      <c r="G36" s="30">
        <v>8</v>
      </c>
      <c r="H36" s="30">
        <v>9</v>
      </c>
      <c r="I36" s="30">
        <v>10</v>
      </c>
      <c r="J36" s="30">
        <v>9</v>
      </c>
      <c r="K36" s="30">
        <v>6</v>
      </c>
      <c r="L36" s="30">
        <v>8</v>
      </c>
      <c r="M36" s="30"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>
        <v>34.24</v>
      </c>
      <c r="AG36" s="16">
        <f t="shared" si="0"/>
        <v>124.75999999999999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Vicany</v>
      </c>
      <c r="D37" s="7" t="str">
        <f>Prezentace!D38</f>
        <v>Pavel</v>
      </c>
      <c r="E37" s="27">
        <v>90</v>
      </c>
      <c r="F37" s="28">
        <v>7</v>
      </c>
      <c r="G37" s="30">
        <v>6</v>
      </c>
      <c r="H37" s="30">
        <v>10</v>
      </c>
      <c r="I37" s="30">
        <v>0</v>
      </c>
      <c r="J37" s="30">
        <v>9</v>
      </c>
      <c r="K37" s="30">
        <v>9</v>
      </c>
      <c r="L37" s="30">
        <v>10</v>
      </c>
      <c r="M37" s="30">
        <v>9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>
        <v>-10</v>
      </c>
      <c r="AF37" s="18">
        <v>17.73</v>
      </c>
      <c r="AG37" s="16">
        <f t="shared" si="0"/>
        <v>122.27</v>
      </c>
    </row>
    <row r="38" spans="1:33" ht="15.75">
      <c r="A38" s="25">
        <f>Prezentace!A39</f>
        <v>35</v>
      </c>
      <c r="B38" s="22" t="str">
        <f>Prezentace!B39</f>
        <v>P</v>
      </c>
      <c r="C38" s="13" t="str">
        <f>Prezentace!C39</f>
        <v>Marek</v>
      </c>
      <c r="D38" s="7" t="str">
        <f>Prezentace!D39</f>
        <v>Petr</v>
      </c>
      <c r="E38" s="27">
        <v>100</v>
      </c>
      <c r="F38" s="28">
        <v>10</v>
      </c>
      <c r="G38" s="30">
        <v>9</v>
      </c>
      <c r="H38" s="30">
        <v>9</v>
      </c>
      <c r="I38" s="30">
        <v>9</v>
      </c>
      <c r="J38" s="30">
        <v>8</v>
      </c>
      <c r="K38" s="30">
        <v>9</v>
      </c>
      <c r="L38" s="30">
        <v>9</v>
      </c>
      <c r="M38" s="30">
        <v>9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>
        <v>20.04</v>
      </c>
      <c r="AG38" s="16">
        <f t="shared" si="0"/>
        <v>151.96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Krupica</v>
      </c>
      <c r="D39" s="7" t="str">
        <f>Prezentace!D40</f>
        <v>Ondřej</v>
      </c>
      <c r="E39" s="27">
        <v>100</v>
      </c>
      <c r="F39" s="28">
        <v>9</v>
      </c>
      <c r="G39" s="30">
        <v>8</v>
      </c>
      <c r="H39" s="30">
        <v>10</v>
      </c>
      <c r="I39" s="30">
        <v>9</v>
      </c>
      <c r="J39" s="30">
        <v>7</v>
      </c>
      <c r="K39" s="30">
        <v>0</v>
      </c>
      <c r="L39" s="30">
        <v>7</v>
      </c>
      <c r="M39" s="30">
        <v>7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>
        <v>25.51</v>
      </c>
      <c r="AG39" s="16">
        <f t="shared" si="0"/>
        <v>131.49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Svoboda</v>
      </c>
      <c r="D40" s="7" t="str">
        <f>Prezentace!D41</f>
        <v>Michal</v>
      </c>
      <c r="E40" s="27">
        <v>100</v>
      </c>
      <c r="F40" s="28">
        <v>8</v>
      </c>
      <c r="G40" s="30">
        <v>0</v>
      </c>
      <c r="H40" s="30">
        <v>10</v>
      </c>
      <c r="I40" s="30">
        <v>9</v>
      </c>
      <c r="J40" s="30">
        <v>10</v>
      </c>
      <c r="K40" s="30">
        <v>9</v>
      </c>
      <c r="L40" s="30">
        <v>8</v>
      </c>
      <c r="M40" s="30">
        <v>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>
        <v>24.8</v>
      </c>
      <c r="AG40" s="16">
        <f t="shared" si="0"/>
        <v>136.2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Sokolík</v>
      </c>
      <c r="D41" s="7" t="str">
        <f>Prezentace!D42</f>
        <v>Jaroslav</v>
      </c>
      <c r="E41" s="27">
        <v>90</v>
      </c>
      <c r="F41" s="28">
        <v>9</v>
      </c>
      <c r="G41" s="30">
        <v>9</v>
      </c>
      <c r="H41" s="30">
        <v>10</v>
      </c>
      <c r="I41" s="30">
        <v>10</v>
      </c>
      <c r="J41" s="30">
        <v>9</v>
      </c>
      <c r="K41" s="30">
        <v>9</v>
      </c>
      <c r="L41" s="30">
        <v>9</v>
      </c>
      <c r="M41" s="30">
        <v>10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>
        <v>-10</v>
      </c>
      <c r="AF41" s="18">
        <v>44.36</v>
      </c>
      <c r="AG41" s="16">
        <f t="shared" si="0"/>
        <v>110.64</v>
      </c>
    </row>
    <row r="42" spans="1:33" ht="15.75">
      <c r="A42" s="25">
        <f>Prezentace!A43</f>
        <v>39</v>
      </c>
      <c r="B42" s="22" t="str">
        <f>Prezentace!B43</f>
        <v>P</v>
      </c>
      <c r="C42" s="13" t="str">
        <f>Prezentace!C43</f>
        <v>Konrád</v>
      </c>
      <c r="D42" s="7" t="str">
        <f>Prezentace!D43</f>
        <v>František</v>
      </c>
      <c r="E42" s="27">
        <v>100</v>
      </c>
      <c r="F42" s="28">
        <v>9</v>
      </c>
      <c r="G42" s="30">
        <v>8</v>
      </c>
      <c r="H42" s="30">
        <v>9</v>
      </c>
      <c r="I42" s="30">
        <v>8</v>
      </c>
      <c r="J42" s="30">
        <v>10</v>
      </c>
      <c r="K42" s="30">
        <v>9</v>
      </c>
      <c r="L42" s="30">
        <v>9</v>
      </c>
      <c r="M42" s="30">
        <v>8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>
        <v>20.1</v>
      </c>
      <c r="AG42" s="16">
        <f t="shared" si="0"/>
        <v>149.9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Mesároš</v>
      </c>
      <c r="D43" s="7" t="str">
        <f>Prezentace!D44</f>
        <v>Ondřej</v>
      </c>
      <c r="E43" s="27">
        <v>90</v>
      </c>
      <c r="F43" s="28">
        <v>10</v>
      </c>
      <c r="G43" s="30">
        <v>10</v>
      </c>
      <c r="H43" s="30">
        <v>7</v>
      </c>
      <c r="I43" s="30">
        <v>7</v>
      </c>
      <c r="J43" s="30">
        <v>9</v>
      </c>
      <c r="K43" s="30">
        <v>9</v>
      </c>
      <c r="L43" s="30">
        <v>7</v>
      </c>
      <c r="M43" s="30">
        <v>6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>
        <v>-10</v>
      </c>
      <c r="AF43" s="18">
        <v>45.21</v>
      </c>
      <c r="AG43" s="16">
        <f t="shared" si="0"/>
        <v>99.78999999999999</v>
      </c>
    </row>
    <row r="44" spans="1:33" ht="15.75">
      <c r="A44" s="25">
        <f>Prezentace!A45</f>
        <v>41</v>
      </c>
      <c r="B44" s="22" t="str">
        <f>Prezentace!B45</f>
        <v>R</v>
      </c>
      <c r="C44" s="13" t="str">
        <f>Prezentace!C45</f>
        <v>Sokolík</v>
      </c>
      <c r="D44" s="7" t="str">
        <f>Prezentace!D45</f>
        <v>Jaroslav</v>
      </c>
      <c r="E44" s="27">
        <v>90</v>
      </c>
      <c r="F44" s="28">
        <v>9</v>
      </c>
      <c r="G44" s="30">
        <v>9</v>
      </c>
      <c r="H44" s="30">
        <v>10</v>
      </c>
      <c r="I44" s="30">
        <v>10</v>
      </c>
      <c r="J44" s="30">
        <v>9</v>
      </c>
      <c r="K44" s="30">
        <v>9</v>
      </c>
      <c r="L44" s="30">
        <v>9</v>
      </c>
      <c r="M44" s="30">
        <v>6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>
        <v>-10</v>
      </c>
      <c r="AF44" s="18">
        <v>38.1</v>
      </c>
      <c r="AG44" s="16">
        <f t="shared" si="0"/>
        <v>112.9</v>
      </c>
    </row>
    <row r="45" spans="1:33" ht="15.75">
      <c r="A45" s="25">
        <f>Prezentace!A46</f>
        <v>42</v>
      </c>
      <c r="B45" s="22" t="str">
        <f>Prezentace!B46</f>
        <v>P</v>
      </c>
      <c r="C45" s="13">
        <f>Prezentace!C46</f>
        <v>0</v>
      </c>
      <c r="D45" s="7">
        <f>Prezentace!D46</f>
        <v>0</v>
      </c>
      <c r="E45" s="27"/>
      <c r="F45" s="2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/>
      <c r="AG45" s="16" t="str">
        <f t="shared" si="0"/>
        <v>©</v>
      </c>
    </row>
    <row r="46" spans="1:33" ht="15.75">
      <c r="A46" s="25">
        <f>Prezentace!A47</f>
        <v>43</v>
      </c>
      <c r="B46" s="22" t="str">
        <f>Prezentace!B47</f>
        <v>P</v>
      </c>
      <c r="C46" s="13">
        <f>Prezentace!C47</f>
        <v>0</v>
      </c>
      <c r="D46" s="7">
        <f>Prezentace!D47</f>
        <v>0</v>
      </c>
      <c r="E46" s="27"/>
      <c r="F46" s="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/>
      <c r="AG46" s="16" t="str">
        <f t="shared" si="0"/>
        <v>©</v>
      </c>
    </row>
    <row r="47" spans="1:33" ht="15.75">
      <c r="A47" s="25">
        <f>Prezentace!A48</f>
        <v>44</v>
      </c>
      <c r="B47" s="22" t="str">
        <f>Prezentace!B48</f>
        <v>P</v>
      </c>
      <c r="C47" s="13">
        <f>Prezentace!C48</f>
        <v>0</v>
      </c>
      <c r="D47" s="7">
        <f>Prezentace!D48</f>
        <v>0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©</v>
      </c>
    </row>
    <row r="48" spans="1:33" ht="15.75">
      <c r="A48" s="25">
        <f>Prezentace!A49</f>
        <v>45</v>
      </c>
      <c r="B48" s="22" t="str">
        <f>Prezentace!B49</f>
        <v>P</v>
      </c>
      <c r="C48" s="13">
        <f>Prezentace!C49</f>
        <v>0</v>
      </c>
      <c r="D48" s="7">
        <f>Prezentace!D49</f>
        <v>0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©</v>
      </c>
    </row>
    <row r="49" spans="1:33" ht="15.75">
      <c r="A49" s="25">
        <f>Prezentace!A50</f>
        <v>46</v>
      </c>
      <c r="B49" s="22" t="str">
        <f>Prezentace!B50</f>
        <v>P</v>
      </c>
      <c r="C49" s="13">
        <f>Prezentace!C50</f>
        <v>0</v>
      </c>
      <c r="D49" s="7">
        <f>Prezentace!D50</f>
        <v>0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©</v>
      </c>
    </row>
    <row r="50" spans="1:33" ht="15.75">
      <c r="A50" s="25">
        <f>Prezentace!A51</f>
        <v>47</v>
      </c>
      <c r="B50" s="22" t="str">
        <f>Prezentace!B51</f>
        <v>P</v>
      </c>
      <c r="C50" s="13">
        <f>Prezentace!C51</f>
        <v>0</v>
      </c>
      <c r="D50" s="7">
        <f>Prezentace!D51</f>
        <v>0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©</v>
      </c>
    </row>
    <row r="51" spans="1:33" ht="15.75">
      <c r="A51" s="25">
        <f>Prezentace!A52</f>
        <v>48</v>
      </c>
      <c r="B51" s="22" t="str">
        <f>Prezentace!B52</f>
        <v>P</v>
      </c>
      <c r="C51" s="13">
        <f>Prezentace!C52</f>
        <v>0</v>
      </c>
      <c r="D51" s="7">
        <f>Prezentace!D52</f>
        <v>0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©</v>
      </c>
    </row>
    <row r="52" spans="1:33" ht="15.75">
      <c r="A52" s="25">
        <f>Prezentace!A53</f>
        <v>49</v>
      </c>
      <c r="B52" s="22" t="str">
        <f>Prezentace!B53</f>
        <v>P</v>
      </c>
      <c r="C52" s="13">
        <f>Prezentace!C53</f>
        <v>0</v>
      </c>
      <c r="D52" s="7">
        <f>Prezentace!D53</f>
        <v>0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©</v>
      </c>
    </row>
    <row r="53" spans="1:33" ht="15.75">
      <c r="A53" s="25">
        <f>Prezentace!A54</f>
        <v>50</v>
      </c>
      <c r="B53" s="22" t="str">
        <f>Prezentace!B54</f>
        <v>P</v>
      </c>
      <c r="C53" s="13">
        <f>Prezentace!C54</f>
        <v>0</v>
      </c>
      <c r="D53" s="7">
        <f>Prezentace!D54</f>
        <v>0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©</v>
      </c>
    </row>
    <row r="54" spans="1:33" ht="15.75">
      <c r="A54" s="25">
        <f>Prezentace!A55</f>
        <v>51</v>
      </c>
      <c r="B54" s="22" t="str">
        <f>Prezentace!B55</f>
        <v>P</v>
      </c>
      <c r="C54" s="13">
        <f>Prezentace!C55</f>
        <v>0</v>
      </c>
      <c r="D54" s="7">
        <f>Prezentace!D55</f>
        <v>0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©</v>
      </c>
    </row>
    <row r="55" spans="1:33" ht="15.75">
      <c r="A55" s="25">
        <f>Prezentace!A56</f>
        <v>52</v>
      </c>
      <c r="B55" s="22" t="str">
        <f>Prezentace!B56</f>
        <v>P</v>
      </c>
      <c r="C55" s="13">
        <f>Prezentace!C56</f>
        <v>0</v>
      </c>
      <c r="D55" s="7">
        <f>Prezentace!D56</f>
        <v>0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©</v>
      </c>
    </row>
    <row r="56" spans="1:33" ht="15.75">
      <c r="A56" s="25">
        <f>Prezentace!A57</f>
        <v>53</v>
      </c>
      <c r="B56" s="22" t="str">
        <f>Prezentace!B57</f>
        <v>P</v>
      </c>
      <c r="C56" s="13">
        <f>Prezentace!C57</f>
        <v>0</v>
      </c>
      <c r="D56" s="7">
        <f>Prezentace!D57</f>
        <v>0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©</v>
      </c>
    </row>
    <row r="57" spans="1:33" ht="15.75">
      <c r="A57" s="25">
        <f>Prezentace!A58</f>
        <v>54</v>
      </c>
      <c r="B57" s="22" t="str">
        <f>Prezentace!B58</f>
        <v>P</v>
      </c>
      <c r="C57" s="13">
        <f>Prezentace!C58</f>
        <v>0</v>
      </c>
      <c r="D57" s="7">
        <f>Prezentace!D58</f>
        <v>0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©</v>
      </c>
    </row>
    <row r="58" spans="1:33" ht="15.75">
      <c r="A58" s="25">
        <f>Prezentace!A59</f>
        <v>55</v>
      </c>
      <c r="B58" s="22" t="str">
        <f>Prezentace!B59</f>
        <v>P</v>
      </c>
      <c r="C58" s="13">
        <f>Prezentace!C59</f>
        <v>0</v>
      </c>
      <c r="D58" s="7">
        <f>Prezentace!D59</f>
        <v>0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©</v>
      </c>
    </row>
    <row r="59" spans="1:33" ht="15.75">
      <c r="A59" s="25">
        <f>Prezentace!A60</f>
        <v>56</v>
      </c>
      <c r="B59" s="22" t="str">
        <f>Prezentace!B60</f>
        <v>P</v>
      </c>
      <c r="C59" s="13">
        <f>Prezentace!C60</f>
        <v>0</v>
      </c>
      <c r="D59" s="7">
        <f>Prezentace!D60</f>
        <v>0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©</v>
      </c>
    </row>
    <row r="60" spans="1:33" ht="15.75">
      <c r="A60" s="25">
        <f>Prezentace!A61</f>
        <v>57</v>
      </c>
      <c r="B60" s="22" t="str">
        <f>Prezentace!B61</f>
        <v>P</v>
      </c>
      <c r="C60" s="13">
        <f>Prezentace!C61</f>
        <v>0</v>
      </c>
      <c r="D60" s="7">
        <f>Prezentace!D61</f>
        <v>0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©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AF6" sqref="AF6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3" t="s">
        <v>22</v>
      </c>
      <c r="D1" s="163"/>
      <c r="E1" s="163"/>
      <c r="F1" s="163"/>
      <c r="G1" s="163"/>
    </row>
    <row r="2" spans="3:33" ht="13.5" thickBot="1">
      <c r="C2" s="142" t="s">
        <v>27</v>
      </c>
      <c r="AG2" s="1">
        <f>(COUNTIF(AG4:AG83,"nebyl"))</f>
        <v>2</v>
      </c>
    </row>
    <row r="3" spans="3:33" ht="16.5" thickBot="1">
      <c r="C3" s="2"/>
      <c r="D3" s="2"/>
      <c r="E3" s="3" t="s">
        <v>13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19</v>
      </c>
      <c r="AF3" s="20" t="s">
        <v>12</v>
      </c>
      <c r="AG3" s="20" t="s">
        <v>11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Mesároš</v>
      </c>
      <c r="D4" s="6" t="str">
        <f>Prezentace!D5</f>
        <v>Štefan</v>
      </c>
      <c r="E4" s="39"/>
      <c r="F4" s="11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8"/>
      <c r="AE4" s="43"/>
      <c r="AF4" s="44"/>
      <c r="AG4" s="45" t="str">
        <f>IF(C4=0,"©",IF(COUNTA(E4:AD4)=0,"nebyl",IF((SUM(E4:AE4)-AF4)&lt;0,"minus",(SUM(E4:AE4)-AF4))))</f>
        <v>nebyl</v>
      </c>
    </row>
    <row r="5" spans="1:33" ht="15.75">
      <c r="A5" s="25">
        <f>Prezentace!A6</f>
        <v>2</v>
      </c>
      <c r="B5" s="22" t="str">
        <f>Prezentace!B6</f>
        <v>P</v>
      </c>
      <c r="C5" s="13" t="str">
        <f>Prezentace!C6</f>
        <v>Matějka </v>
      </c>
      <c r="D5" s="7" t="str">
        <f>Prezentace!D6</f>
        <v>Milan</v>
      </c>
      <c r="E5" s="27">
        <v>130</v>
      </c>
      <c r="F5" s="28">
        <v>8</v>
      </c>
      <c r="G5" s="30">
        <v>0</v>
      </c>
      <c r="H5" s="30">
        <v>10</v>
      </c>
      <c r="I5" s="30">
        <v>10</v>
      </c>
      <c r="J5" s="30">
        <v>5</v>
      </c>
      <c r="K5" s="30">
        <v>3</v>
      </c>
      <c r="L5" s="30">
        <v>5</v>
      </c>
      <c r="M5" s="30">
        <v>5</v>
      </c>
      <c r="N5" s="30">
        <v>10</v>
      </c>
      <c r="O5" s="30">
        <v>5</v>
      </c>
      <c r="P5" s="30">
        <v>8</v>
      </c>
      <c r="Q5" s="30">
        <v>5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>
        <v>69.33</v>
      </c>
      <c r="AG5" s="16">
        <f aca="true" t="shared" si="0" ref="AG5:AG68">IF(C5=0,"©",IF(COUNTA(E5:AD5)=0,"nebyl",IF((SUM(E5:AE5)-AF5)&lt;0,"minus",(SUM(E5:AE5)-AF5))))</f>
        <v>134.67000000000002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Fiala</v>
      </c>
      <c r="D6" s="7" t="str">
        <f>Prezentace!D7</f>
        <v>Miroslav</v>
      </c>
      <c r="E6" s="27">
        <v>140</v>
      </c>
      <c r="F6" s="28">
        <v>10</v>
      </c>
      <c r="G6" s="30">
        <v>10</v>
      </c>
      <c r="H6" s="30">
        <v>10</v>
      </c>
      <c r="I6" s="30">
        <v>8</v>
      </c>
      <c r="J6" s="30">
        <v>20</v>
      </c>
      <c r="K6" s="30">
        <v>10</v>
      </c>
      <c r="L6" s="30">
        <v>10</v>
      </c>
      <c r="M6" s="30">
        <v>8</v>
      </c>
      <c r="N6" s="30">
        <v>10</v>
      </c>
      <c r="O6" s="30">
        <v>0</v>
      </c>
      <c r="P6" s="30">
        <v>8</v>
      </c>
      <c r="Q6" s="30">
        <v>10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>
        <v>55.77</v>
      </c>
      <c r="AG6" s="16">
        <f t="shared" si="0"/>
        <v>198.23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Fiala</v>
      </c>
      <c r="D7" s="7" t="str">
        <f>Prezentace!D8</f>
        <v>Miroslav</v>
      </c>
      <c r="E7" s="27">
        <v>140</v>
      </c>
      <c r="F7" s="28">
        <v>10</v>
      </c>
      <c r="G7" s="30">
        <v>8</v>
      </c>
      <c r="H7" s="30">
        <v>10</v>
      </c>
      <c r="I7" s="30">
        <v>10</v>
      </c>
      <c r="J7" s="30">
        <v>5</v>
      </c>
      <c r="K7" s="30">
        <v>0</v>
      </c>
      <c r="L7" s="30">
        <v>10</v>
      </c>
      <c r="M7" s="30">
        <v>8</v>
      </c>
      <c r="N7" s="30">
        <v>10</v>
      </c>
      <c r="O7" s="30">
        <v>8</v>
      </c>
      <c r="P7" s="30">
        <v>20</v>
      </c>
      <c r="Q7" s="30">
        <v>20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>
        <v>55.74</v>
      </c>
      <c r="AG7" s="16">
        <f t="shared" si="0"/>
        <v>203.26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Petrů </v>
      </c>
      <c r="D8" s="7" t="str">
        <f>Prezentace!D9</f>
        <v>Milan</v>
      </c>
      <c r="E8" s="27">
        <v>140</v>
      </c>
      <c r="F8" s="28">
        <v>10</v>
      </c>
      <c r="G8" s="30">
        <v>10</v>
      </c>
      <c r="H8" s="30">
        <v>10</v>
      </c>
      <c r="I8" s="30">
        <v>10</v>
      </c>
      <c r="J8" s="30">
        <v>20</v>
      </c>
      <c r="K8" s="30">
        <v>10</v>
      </c>
      <c r="L8" s="30">
        <v>10</v>
      </c>
      <c r="M8" s="30">
        <v>8</v>
      </c>
      <c r="N8" s="30">
        <v>20</v>
      </c>
      <c r="O8" s="30">
        <v>10</v>
      </c>
      <c r="P8" s="30">
        <v>8</v>
      </c>
      <c r="Q8" s="30">
        <v>8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>
        <v>59.1</v>
      </c>
      <c r="AG8" s="16">
        <f t="shared" si="0"/>
        <v>214.9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Baigl</v>
      </c>
      <c r="D9" s="7" t="str">
        <f>Prezentace!D10</f>
        <v>Tomáš</v>
      </c>
      <c r="E9" s="27">
        <v>140</v>
      </c>
      <c r="F9" s="28">
        <v>10</v>
      </c>
      <c r="G9" s="30">
        <v>10</v>
      </c>
      <c r="H9" s="30">
        <v>10</v>
      </c>
      <c r="I9" s="30">
        <v>8</v>
      </c>
      <c r="J9" s="30">
        <v>20</v>
      </c>
      <c r="K9" s="30">
        <v>5</v>
      </c>
      <c r="L9" s="30">
        <v>10</v>
      </c>
      <c r="M9" s="30">
        <v>10</v>
      </c>
      <c r="N9" s="30">
        <v>10</v>
      </c>
      <c r="O9" s="30">
        <v>8</v>
      </c>
      <c r="P9" s="30">
        <v>0</v>
      </c>
      <c r="Q9" s="30">
        <v>0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>
        <v>31.62</v>
      </c>
      <c r="AG9" s="16">
        <f t="shared" si="0"/>
        <v>209.38</v>
      </c>
    </row>
    <row r="10" spans="1:33" ht="15.75">
      <c r="A10" s="25">
        <f>Prezentace!A11</f>
        <v>7</v>
      </c>
      <c r="B10" s="22" t="str">
        <f>Prezentace!B11</f>
        <v>P</v>
      </c>
      <c r="C10" s="13" t="str">
        <f>Prezentace!C11</f>
        <v>Baiglová </v>
      </c>
      <c r="D10" s="7" t="str">
        <f>Prezentace!D11</f>
        <v>Darja</v>
      </c>
      <c r="E10" s="27">
        <v>140</v>
      </c>
      <c r="F10" s="28">
        <v>20</v>
      </c>
      <c r="G10" s="30">
        <v>5</v>
      </c>
      <c r="H10" s="30">
        <v>10</v>
      </c>
      <c r="I10" s="30">
        <v>8</v>
      </c>
      <c r="J10" s="30">
        <v>10</v>
      </c>
      <c r="K10" s="30">
        <v>0</v>
      </c>
      <c r="L10" s="30">
        <v>0</v>
      </c>
      <c r="M10" s="30">
        <v>0</v>
      </c>
      <c r="N10" s="30">
        <v>10</v>
      </c>
      <c r="O10" s="30">
        <v>10</v>
      </c>
      <c r="P10" s="30">
        <v>10</v>
      </c>
      <c r="Q10" s="30">
        <v>10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>
        <v>82.99</v>
      </c>
      <c r="AG10" s="16">
        <f t="shared" si="0"/>
        <v>150.01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Plecer</v>
      </c>
      <c r="D11" s="7" t="str">
        <f>Prezentace!D12</f>
        <v>Josef</v>
      </c>
      <c r="E11" s="27">
        <v>130</v>
      </c>
      <c r="F11" s="28">
        <v>10</v>
      </c>
      <c r="G11" s="30">
        <v>10</v>
      </c>
      <c r="H11" s="30">
        <v>10</v>
      </c>
      <c r="I11" s="30">
        <v>5</v>
      </c>
      <c r="J11" s="30">
        <v>5</v>
      </c>
      <c r="K11" s="30">
        <v>0</v>
      </c>
      <c r="L11" s="30">
        <v>8</v>
      </c>
      <c r="M11" s="30">
        <v>8</v>
      </c>
      <c r="N11" s="30">
        <v>5</v>
      </c>
      <c r="O11" s="30">
        <v>5</v>
      </c>
      <c r="P11" s="30">
        <v>10</v>
      </c>
      <c r="Q11" s="30">
        <v>10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>
        <v>66.89</v>
      </c>
      <c r="AG11" s="16">
        <f t="shared" si="0"/>
        <v>149.11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Adámek</v>
      </c>
      <c r="D12" s="7" t="str">
        <f>Prezentace!D13</f>
        <v>Václav</v>
      </c>
      <c r="E12" s="27">
        <v>140</v>
      </c>
      <c r="F12" s="28">
        <v>10</v>
      </c>
      <c r="G12" s="30">
        <v>8</v>
      </c>
      <c r="H12" s="30">
        <v>10</v>
      </c>
      <c r="I12" s="30">
        <v>10</v>
      </c>
      <c r="J12" s="30">
        <v>10</v>
      </c>
      <c r="K12" s="30">
        <v>0</v>
      </c>
      <c r="L12" s="30">
        <v>10</v>
      </c>
      <c r="M12" s="30">
        <v>10</v>
      </c>
      <c r="N12" s="30">
        <v>10</v>
      </c>
      <c r="O12" s="30">
        <v>5</v>
      </c>
      <c r="P12" s="30">
        <v>10</v>
      </c>
      <c r="Q12" s="30">
        <v>8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>
        <v>47.77</v>
      </c>
      <c r="AG12" s="16">
        <f t="shared" si="0"/>
        <v>193.23</v>
      </c>
    </row>
    <row r="13" spans="1:33" ht="15.75">
      <c r="A13" s="25">
        <f>Prezentace!A14</f>
        <v>10</v>
      </c>
      <c r="B13" s="22" t="str">
        <f>Prezentace!B14</f>
        <v>P</v>
      </c>
      <c r="C13" s="13" t="str">
        <f>Prezentace!C14</f>
        <v>Krupica</v>
      </c>
      <c r="D13" s="7" t="str">
        <f>Prezentace!D14</f>
        <v>Milan</v>
      </c>
      <c r="E13" s="27">
        <v>140</v>
      </c>
      <c r="F13" s="28">
        <v>10</v>
      </c>
      <c r="G13" s="30">
        <v>10</v>
      </c>
      <c r="H13" s="30">
        <v>10</v>
      </c>
      <c r="I13" s="30">
        <v>10</v>
      </c>
      <c r="J13" s="30">
        <v>20</v>
      </c>
      <c r="K13" s="30">
        <v>10</v>
      </c>
      <c r="L13" s="30">
        <v>10</v>
      </c>
      <c r="M13" s="30">
        <v>8</v>
      </c>
      <c r="N13" s="30">
        <v>20</v>
      </c>
      <c r="O13" s="30">
        <v>20</v>
      </c>
      <c r="P13" s="30">
        <v>10</v>
      </c>
      <c r="Q13" s="30">
        <v>10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>
        <v>45.24</v>
      </c>
      <c r="AG13" s="16">
        <f t="shared" si="0"/>
        <v>242.76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Žemlička</v>
      </c>
      <c r="D14" s="7" t="str">
        <f>Prezentace!D15</f>
        <v>Ladislav</v>
      </c>
      <c r="E14" s="27">
        <v>140</v>
      </c>
      <c r="F14" s="28">
        <v>8</v>
      </c>
      <c r="G14" s="30">
        <v>8</v>
      </c>
      <c r="H14" s="30">
        <v>10</v>
      </c>
      <c r="I14" s="30">
        <v>8</v>
      </c>
      <c r="J14" s="30">
        <v>10</v>
      </c>
      <c r="K14" s="30">
        <v>10</v>
      </c>
      <c r="L14" s="30">
        <v>8</v>
      </c>
      <c r="M14" s="30">
        <v>5</v>
      </c>
      <c r="N14" s="30">
        <v>20</v>
      </c>
      <c r="O14" s="30">
        <v>10</v>
      </c>
      <c r="P14" s="30">
        <v>10</v>
      </c>
      <c r="Q14" s="30">
        <v>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>
        <v>53.24</v>
      </c>
      <c r="AG14" s="16">
        <f t="shared" si="0"/>
        <v>201.76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Bouda</v>
      </c>
      <c r="D15" s="7" t="str">
        <f>Prezentace!D16</f>
        <v>Lukáš</v>
      </c>
      <c r="E15" s="2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5"/>
      <c r="AF15" s="18"/>
      <c r="AG15" s="16" t="str">
        <f t="shared" si="0"/>
        <v>nebyl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Kolář </v>
      </c>
      <c r="D16" s="7" t="str">
        <f>Prezentace!D17</f>
        <v>Jaroslav</v>
      </c>
      <c r="E16" s="27">
        <v>140</v>
      </c>
      <c r="F16" s="28">
        <v>10</v>
      </c>
      <c r="G16" s="30">
        <v>10</v>
      </c>
      <c r="H16" s="30">
        <v>10</v>
      </c>
      <c r="I16" s="30">
        <v>8</v>
      </c>
      <c r="J16" s="30">
        <v>10</v>
      </c>
      <c r="K16" s="30">
        <v>5</v>
      </c>
      <c r="L16" s="30">
        <v>10</v>
      </c>
      <c r="M16" s="30">
        <v>10</v>
      </c>
      <c r="N16" s="30">
        <v>10</v>
      </c>
      <c r="O16" s="30">
        <v>5</v>
      </c>
      <c r="P16" s="30">
        <v>10</v>
      </c>
      <c r="Q16" s="30">
        <v>5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>
        <v>40.76</v>
      </c>
      <c r="AG16" s="16">
        <f t="shared" si="0"/>
        <v>202.24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Hatle </v>
      </c>
      <c r="D17" s="7" t="str">
        <f>Prezentace!D18</f>
        <v>Jan</v>
      </c>
      <c r="E17" s="27">
        <v>140</v>
      </c>
      <c r="F17" s="28">
        <v>10</v>
      </c>
      <c r="G17" s="30">
        <v>10</v>
      </c>
      <c r="H17" s="30">
        <v>10</v>
      </c>
      <c r="I17" s="30">
        <v>0</v>
      </c>
      <c r="J17" s="30">
        <v>3</v>
      </c>
      <c r="K17" s="30">
        <v>10</v>
      </c>
      <c r="L17" s="30">
        <v>8</v>
      </c>
      <c r="M17" s="30">
        <v>8</v>
      </c>
      <c r="N17" s="30">
        <v>10</v>
      </c>
      <c r="O17" s="30">
        <v>0</v>
      </c>
      <c r="P17" s="30">
        <v>8</v>
      </c>
      <c r="Q17" s="30">
        <v>5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>
        <v>60.63</v>
      </c>
      <c r="AG17" s="16">
        <f t="shared" si="0"/>
        <v>161.37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Novák </v>
      </c>
      <c r="D18" s="7" t="str">
        <f>Prezentace!D19</f>
        <v>Tomáš</v>
      </c>
      <c r="E18" s="27">
        <v>140</v>
      </c>
      <c r="F18" s="28">
        <v>8</v>
      </c>
      <c r="G18" s="30">
        <v>5</v>
      </c>
      <c r="H18" s="30">
        <v>10</v>
      </c>
      <c r="I18" s="30">
        <v>8</v>
      </c>
      <c r="J18" s="30">
        <v>10</v>
      </c>
      <c r="K18" s="30">
        <v>5</v>
      </c>
      <c r="L18" s="30">
        <v>10</v>
      </c>
      <c r="M18" s="30">
        <v>8</v>
      </c>
      <c r="N18" s="30">
        <v>3</v>
      </c>
      <c r="O18" s="30">
        <v>5</v>
      </c>
      <c r="P18" s="30">
        <v>8</v>
      </c>
      <c r="Q18" s="30">
        <v>8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>
        <v>42.31</v>
      </c>
      <c r="AG18" s="16">
        <f t="shared" si="0"/>
        <v>185.69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Červenka</v>
      </c>
      <c r="D19" s="7" t="str">
        <f>Prezentace!D20</f>
        <v>Pavel</v>
      </c>
      <c r="E19" s="27">
        <v>140</v>
      </c>
      <c r="F19" s="28">
        <v>10</v>
      </c>
      <c r="G19" s="30">
        <v>8</v>
      </c>
      <c r="H19" s="30">
        <v>10</v>
      </c>
      <c r="I19" s="30">
        <v>10</v>
      </c>
      <c r="J19" s="30">
        <v>10</v>
      </c>
      <c r="K19" s="30">
        <v>5</v>
      </c>
      <c r="L19" s="30">
        <v>10</v>
      </c>
      <c r="M19" s="30">
        <v>8</v>
      </c>
      <c r="N19" s="30">
        <v>10</v>
      </c>
      <c r="O19" s="30">
        <v>5</v>
      </c>
      <c r="P19" s="30">
        <v>10</v>
      </c>
      <c r="Q19" s="30">
        <v>10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>
        <v>32.43</v>
      </c>
      <c r="AG19" s="16">
        <f t="shared" si="0"/>
        <v>213.57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Jíša</v>
      </c>
      <c r="D20" s="7" t="str">
        <f>Prezentace!D21</f>
        <v>Miroslav</v>
      </c>
      <c r="E20" s="27">
        <v>140</v>
      </c>
      <c r="F20" s="28">
        <v>10</v>
      </c>
      <c r="G20" s="30">
        <v>10</v>
      </c>
      <c r="H20" s="30">
        <v>10</v>
      </c>
      <c r="I20" s="30">
        <v>10</v>
      </c>
      <c r="J20" s="30">
        <v>10</v>
      </c>
      <c r="K20" s="30">
        <v>0</v>
      </c>
      <c r="L20" s="30">
        <v>10</v>
      </c>
      <c r="M20" s="30">
        <v>8</v>
      </c>
      <c r="N20" s="30">
        <v>20</v>
      </c>
      <c r="O20" s="30">
        <v>10</v>
      </c>
      <c r="P20" s="30">
        <v>10</v>
      </c>
      <c r="Q20" s="30">
        <v>10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>
        <v>36.44</v>
      </c>
      <c r="AG20" s="16">
        <f t="shared" si="0"/>
        <v>221.56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Kropáček</v>
      </c>
      <c r="D21" s="7" t="str">
        <f>Prezentace!D22</f>
        <v>Matěj</v>
      </c>
      <c r="E21" s="27">
        <v>130</v>
      </c>
      <c r="F21" s="28">
        <v>10</v>
      </c>
      <c r="G21" s="30">
        <v>10</v>
      </c>
      <c r="H21" s="30">
        <v>10</v>
      </c>
      <c r="I21" s="30">
        <v>8</v>
      </c>
      <c r="J21" s="30">
        <v>0</v>
      </c>
      <c r="K21" s="30">
        <v>0</v>
      </c>
      <c r="L21" s="30">
        <v>10</v>
      </c>
      <c r="M21" s="30">
        <v>8</v>
      </c>
      <c r="N21" s="30">
        <v>20</v>
      </c>
      <c r="O21" s="30">
        <v>20</v>
      </c>
      <c r="P21" s="30">
        <v>10</v>
      </c>
      <c r="Q21" s="30">
        <v>5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>
        <v>35.61</v>
      </c>
      <c r="AG21" s="16">
        <f t="shared" si="0"/>
        <v>205.39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Kropáčková </v>
      </c>
      <c r="D22" s="7" t="str">
        <f>Prezentace!D23</f>
        <v>Barbora</v>
      </c>
      <c r="E22" s="27">
        <v>120</v>
      </c>
      <c r="F22" s="28">
        <v>8</v>
      </c>
      <c r="G22" s="30">
        <v>5</v>
      </c>
      <c r="H22" s="30">
        <v>0</v>
      </c>
      <c r="I22" s="30">
        <v>0</v>
      </c>
      <c r="J22" s="30">
        <v>8</v>
      </c>
      <c r="K22" s="30">
        <v>0</v>
      </c>
      <c r="L22" s="30">
        <v>5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>
        <v>102.7</v>
      </c>
      <c r="AG22" s="16">
        <f t="shared" si="0"/>
        <v>43.3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Seitl</v>
      </c>
      <c r="D23" s="7" t="str">
        <f>Prezentace!D24</f>
        <v>Aleš</v>
      </c>
      <c r="E23" s="27">
        <v>140</v>
      </c>
      <c r="F23" s="28">
        <v>10</v>
      </c>
      <c r="G23" s="30">
        <v>10</v>
      </c>
      <c r="H23" s="30">
        <v>10</v>
      </c>
      <c r="I23" s="30">
        <v>8</v>
      </c>
      <c r="J23" s="30">
        <v>10</v>
      </c>
      <c r="K23" s="30">
        <v>5</v>
      </c>
      <c r="L23" s="30">
        <v>10</v>
      </c>
      <c r="M23" s="30">
        <v>8</v>
      </c>
      <c r="N23" s="30">
        <v>10</v>
      </c>
      <c r="O23" s="30">
        <v>8</v>
      </c>
      <c r="P23" s="30">
        <v>10</v>
      </c>
      <c r="Q23" s="30">
        <v>10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>
        <v>33.23</v>
      </c>
      <c r="AG23" s="16">
        <f t="shared" si="0"/>
        <v>215.77</v>
      </c>
    </row>
    <row r="24" spans="1:33" ht="15.75">
      <c r="A24" s="25">
        <f>Prezentace!A25</f>
        <v>21</v>
      </c>
      <c r="B24" s="22" t="str">
        <f>Prezentace!B25</f>
        <v>R</v>
      </c>
      <c r="C24" s="13" t="str">
        <f>Prezentace!C25</f>
        <v>Seitl</v>
      </c>
      <c r="D24" s="7" t="str">
        <f>Prezentace!D25</f>
        <v>Aleš</v>
      </c>
      <c r="E24" s="27">
        <v>140</v>
      </c>
      <c r="F24" s="28">
        <v>8</v>
      </c>
      <c r="G24" s="30">
        <v>8</v>
      </c>
      <c r="H24" s="30">
        <v>10</v>
      </c>
      <c r="I24" s="30">
        <v>10</v>
      </c>
      <c r="J24" s="30">
        <v>10</v>
      </c>
      <c r="K24" s="30">
        <v>10</v>
      </c>
      <c r="L24" s="30">
        <v>8</v>
      </c>
      <c r="M24" s="30">
        <v>8</v>
      </c>
      <c r="N24" s="30">
        <v>10</v>
      </c>
      <c r="O24" s="30">
        <v>3</v>
      </c>
      <c r="P24" s="30">
        <v>8</v>
      </c>
      <c r="Q24" s="30">
        <v>8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>
        <v>48.36</v>
      </c>
      <c r="AG24" s="16">
        <f t="shared" si="0"/>
        <v>192.64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Seitl </v>
      </c>
      <c r="D25" s="7" t="str">
        <f>Prezentace!D26</f>
        <v>Karel</v>
      </c>
      <c r="E25" s="27">
        <v>140</v>
      </c>
      <c r="F25" s="28">
        <v>10</v>
      </c>
      <c r="G25" s="30">
        <v>10</v>
      </c>
      <c r="H25" s="30">
        <v>8</v>
      </c>
      <c r="I25" s="30">
        <v>8</v>
      </c>
      <c r="J25" s="30">
        <v>20</v>
      </c>
      <c r="K25" s="30">
        <v>20</v>
      </c>
      <c r="L25" s="30">
        <v>8</v>
      </c>
      <c r="M25" s="30">
        <v>8</v>
      </c>
      <c r="N25" s="30">
        <v>5</v>
      </c>
      <c r="O25" s="30">
        <v>5</v>
      </c>
      <c r="P25" s="30">
        <v>10</v>
      </c>
      <c r="Q25" s="30">
        <v>8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>
        <v>62.9</v>
      </c>
      <c r="AG25" s="16">
        <f t="shared" si="0"/>
        <v>197.1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Seitl</v>
      </c>
      <c r="D26" s="7" t="str">
        <f>Prezentace!D27</f>
        <v>Karel</v>
      </c>
      <c r="E26" s="27">
        <v>140</v>
      </c>
      <c r="F26" s="28">
        <v>10</v>
      </c>
      <c r="G26" s="30">
        <v>8</v>
      </c>
      <c r="H26" s="30">
        <v>8</v>
      </c>
      <c r="I26" s="30">
        <v>0</v>
      </c>
      <c r="J26" s="30">
        <v>10</v>
      </c>
      <c r="K26" s="30">
        <v>5</v>
      </c>
      <c r="L26" s="30">
        <v>8</v>
      </c>
      <c r="M26" s="30">
        <v>5</v>
      </c>
      <c r="N26" s="30">
        <v>5</v>
      </c>
      <c r="O26" s="30">
        <v>0</v>
      </c>
      <c r="P26" s="30">
        <v>5</v>
      </c>
      <c r="Q26" s="30">
        <v>0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>
        <v>83.14</v>
      </c>
      <c r="AG26" s="16">
        <f t="shared" si="0"/>
        <v>120.86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Dvořák </v>
      </c>
      <c r="D27" s="7" t="str">
        <f>Prezentace!D28</f>
        <v>Miloslav</v>
      </c>
      <c r="E27" s="27">
        <v>140</v>
      </c>
      <c r="F27" s="28">
        <v>10</v>
      </c>
      <c r="G27" s="30">
        <v>8</v>
      </c>
      <c r="H27" s="30">
        <v>10</v>
      </c>
      <c r="I27" s="30">
        <v>10</v>
      </c>
      <c r="J27" s="30">
        <v>20</v>
      </c>
      <c r="K27" s="30">
        <v>10</v>
      </c>
      <c r="L27" s="30">
        <v>8</v>
      </c>
      <c r="M27" s="30">
        <v>0</v>
      </c>
      <c r="N27" s="30">
        <v>5</v>
      </c>
      <c r="O27" s="30">
        <v>5</v>
      </c>
      <c r="P27" s="30">
        <v>8</v>
      </c>
      <c r="Q27" s="30">
        <v>5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>
        <v>41.89</v>
      </c>
      <c r="AG27" s="16">
        <f t="shared" si="0"/>
        <v>197.11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Vejslík</v>
      </c>
      <c r="D28" s="7" t="str">
        <f>Prezentace!D29</f>
        <v>Vladimír</v>
      </c>
      <c r="E28" s="27">
        <v>140</v>
      </c>
      <c r="F28" s="28">
        <v>10</v>
      </c>
      <c r="G28" s="30">
        <v>10</v>
      </c>
      <c r="H28" s="30">
        <v>10</v>
      </c>
      <c r="I28" s="30">
        <v>10</v>
      </c>
      <c r="J28" s="30">
        <v>20</v>
      </c>
      <c r="K28" s="30">
        <v>5</v>
      </c>
      <c r="L28" s="30">
        <v>10</v>
      </c>
      <c r="M28" s="30">
        <v>10</v>
      </c>
      <c r="N28" s="30">
        <v>10</v>
      </c>
      <c r="O28" s="30">
        <v>0</v>
      </c>
      <c r="P28" s="30">
        <v>10</v>
      </c>
      <c r="Q28" s="30">
        <v>10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>
        <v>53.22</v>
      </c>
      <c r="AG28" s="16">
        <f t="shared" si="0"/>
        <v>201.78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Švihálek</v>
      </c>
      <c r="D29" s="7" t="str">
        <f>Prezentace!D30</f>
        <v>Jiří</v>
      </c>
      <c r="E29" s="27">
        <v>140</v>
      </c>
      <c r="F29" s="28">
        <v>10</v>
      </c>
      <c r="G29" s="30">
        <v>10</v>
      </c>
      <c r="H29" s="30">
        <v>8</v>
      </c>
      <c r="I29" s="30">
        <v>8</v>
      </c>
      <c r="J29" s="30">
        <v>20</v>
      </c>
      <c r="K29" s="30">
        <v>0</v>
      </c>
      <c r="L29" s="30">
        <v>10</v>
      </c>
      <c r="M29" s="30">
        <v>8</v>
      </c>
      <c r="N29" s="30">
        <v>8</v>
      </c>
      <c r="O29" s="30">
        <v>5</v>
      </c>
      <c r="P29" s="30">
        <v>20</v>
      </c>
      <c r="Q29" s="30">
        <v>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/>
      <c r="AF29" s="18">
        <v>47.26</v>
      </c>
      <c r="AG29" s="16">
        <f t="shared" si="0"/>
        <v>204.74</v>
      </c>
    </row>
    <row r="30" spans="1:33" ht="15.75">
      <c r="A30" s="25">
        <f>Prezentace!A31</f>
        <v>27</v>
      </c>
      <c r="B30" s="22" t="str">
        <f>Prezentace!B31</f>
        <v>R</v>
      </c>
      <c r="C30" s="13" t="str">
        <f>Prezentace!C31</f>
        <v>Švihálek</v>
      </c>
      <c r="D30" s="7" t="str">
        <f>Prezentace!D31</f>
        <v>Jiří</v>
      </c>
      <c r="E30" s="27">
        <v>140</v>
      </c>
      <c r="F30" s="28">
        <v>10</v>
      </c>
      <c r="G30" s="30">
        <v>10</v>
      </c>
      <c r="H30" s="30">
        <v>10</v>
      </c>
      <c r="I30" s="30">
        <v>10</v>
      </c>
      <c r="J30" s="30">
        <v>10</v>
      </c>
      <c r="K30" s="30">
        <v>0</v>
      </c>
      <c r="L30" s="30">
        <v>10</v>
      </c>
      <c r="M30" s="30">
        <v>10</v>
      </c>
      <c r="N30" s="30">
        <v>0</v>
      </c>
      <c r="O30" s="30">
        <v>0</v>
      </c>
      <c r="P30" s="30">
        <v>0</v>
      </c>
      <c r="Q30" s="30">
        <v>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>
        <v>62.22</v>
      </c>
      <c r="AG30" s="16">
        <f t="shared" si="0"/>
        <v>147.78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Vrzeconko</v>
      </c>
      <c r="D31" s="7" t="str">
        <f>Prezentace!D32</f>
        <v>Albert</v>
      </c>
      <c r="E31" s="27">
        <v>130</v>
      </c>
      <c r="F31" s="28">
        <v>10</v>
      </c>
      <c r="G31" s="30">
        <v>10</v>
      </c>
      <c r="H31" s="30">
        <v>10</v>
      </c>
      <c r="I31" s="30">
        <v>10</v>
      </c>
      <c r="J31" s="30">
        <v>10</v>
      </c>
      <c r="K31" s="30">
        <v>10</v>
      </c>
      <c r="L31" s="30">
        <v>10</v>
      </c>
      <c r="M31" s="30">
        <v>10</v>
      </c>
      <c r="N31" s="30">
        <v>0</v>
      </c>
      <c r="O31" s="30">
        <v>0</v>
      </c>
      <c r="P31" s="30">
        <v>10</v>
      </c>
      <c r="Q31" s="30">
        <v>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/>
      <c r="AF31" s="18">
        <v>99.91</v>
      </c>
      <c r="AG31" s="16">
        <f t="shared" si="0"/>
        <v>128.09</v>
      </c>
    </row>
    <row r="32" spans="1:33" ht="15.75">
      <c r="A32" s="25">
        <f>Prezentace!A33</f>
        <v>29</v>
      </c>
      <c r="B32" s="22" t="str">
        <f>Prezentace!B33</f>
        <v>P</v>
      </c>
      <c r="C32" s="13" t="str">
        <f>Prezentace!C33</f>
        <v>Jírů</v>
      </c>
      <c r="D32" s="7" t="str">
        <f>Prezentace!D33</f>
        <v>Václav</v>
      </c>
      <c r="E32" s="27">
        <v>140</v>
      </c>
      <c r="F32" s="28">
        <v>10</v>
      </c>
      <c r="G32" s="30">
        <v>10</v>
      </c>
      <c r="H32" s="30">
        <v>8</v>
      </c>
      <c r="I32" s="30">
        <v>8</v>
      </c>
      <c r="J32" s="30">
        <v>20</v>
      </c>
      <c r="K32" s="30">
        <v>10</v>
      </c>
      <c r="L32" s="30">
        <v>10</v>
      </c>
      <c r="M32" s="30">
        <v>10</v>
      </c>
      <c r="N32" s="30">
        <v>20</v>
      </c>
      <c r="O32" s="30">
        <v>10</v>
      </c>
      <c r="P32" s="30">
        <v>10</v>
      </c>
      <c r="Q32" s="30">
        <v>10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>
        <v>47.38</v>
      </c>
      <c r="AG32" s="16">
        <f t="shared" si="0"/>
        <v>228.62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Pech</v>
      </c>
      <c r="D33" s="7" t="str">
        <f>Prezentace!D34</f>
        <v>Jan</v>
      </c>
      <c r="E33" s="27">
        <v>130</v>
      </c>
      <c r="F33" s="28">
        <v>10</v>
      </c>
      <c r="G33" s="30">
        <v>8</v>
      </c>
      <c r="H33" s="30">
        <v>10</v>
      </c>
      <c r="I33" s="30">
        <v>10</v>
      </c>
      <c r="J33" s="30">
        <v>10</v>
      </c>
      <c r="K33" s="30">
        <v>0</v>
      </c>
      <c r="L33" s="30">
        <v>10</v>
      </c>
      <c r="M33" s="30">
        <v>10</v>
      </c>
      <c r="N33" s="30">
        <v>20</v>
      </c>
      <c r="O33" s="30">
        <v>20</v>
      </c>
      <c r="P33" s="30">
        <v>10</v>
      </c>
      <c r="Q33" s="30">
        <v>8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>
        <v>52.86</v>
      </c>
      <c r="AG33" s="16">
        <f t="shared" si="0"/>
        <v>203.14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Pechánek starší</v>
      </c>
      <c r="D34" s="7" t="str">
        <f>Prezentace!D35</f>
        <v>Milan</v>
      </c>
      <c r="E34" s="27">
        <v>140</v>
      </c>
      <c r="F34" s="28">
        <v>10</v>
      </c>
      <c r="G34" s="30">
        <v>8</v>
      </c>
      <c r="H34" s="30">
        <v>8</v>
      </c>
      <c r="I34" s="30">
        <v>0</v>
      </c>
      <c r="J34" s="30">
        <v>10</v>
      </c>
      <c r="K34" s="30">
        <v>5</v>
      </c>
      <c r="L34" s="30">
        <v>10</v>
      </c>
      <c r="M34" s="30">
        <v>8</v>
      </c>
      <c r="N34" s="30">
        <v>10</v>
      </c>
      <c r="O34" s="30">
        <v>8</v>
      </c>
      <c r="P34" s="30">
        <v>5</v>
      </c>
      <c r="Q34" s="30">
        <v>5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>
        <v>50.63</v>
      </c>
      <c r="AG34" s="16">
        <f t="shared" si="0"/>
        <v>176.37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Pechánek </v>
      </c>
      <c r="D35" s="7" t="str">
        <f>Prezentace!D36</f>
        <v>Milan</v>
      </c>
      <c r="E35" s="27">
        <v>140</v>
      </c>
      <c r="F35" s="28">
        <v>10</v>
      </c>
      <c r="G35" s="30">
        <v>8</v>
      </c>
      <c r="H35" s="30">
        <v>10</v>
      </c>
      <c r="I35" s="30">
        <v>8</v>
      </c>
      <c r="J35" s="30">
        <v>20</v>
      </c>
      <c r="K35" s="30">
        <v>20</v>
      </c>
      <c r="L35" s="30">
        <v>10</v>
      </c>
      <c r="M35" s="30">
        <v>8</v>
      </c>
      <c r="N35" s="30">
        <v>20</v>
      </c>
      <c r="O35" s="30">
        <v>5</v>
      </c>
      <c r="P35" s="30">
        <v>10</v>
      </c>
      <c r="Q35" s="30">
        <v>10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>
        <v>37.02</v>
      </c>
      <c r="AG35" s="16">
        <f t="shared" si="0"/>
        <v>241.98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Herceg</v>
      </c>
      <c r="D36" s="7" t="str">
        <f>Prezentace!D37</f>
        <v>Bohumil</v>
      </c>
      <c r="E36" s="27">
        <v>140</v>
      </c>
      <c r="F36" s="28">
        <v>10</v>
      </c>
      <c r="G36" s="30">
        <v>8</v>
      </c>
      <c r="H36" s="30">
        <v>10</v>
      </c>
      <c r="I36" s="30">
        <v>8</v>
      </c>
      <c r="J36" s="30">
        <v>20</v>
      </c>
      <c r="K36" s="30">
        <v>20</v>
      </c>
      <c r="L36" s="30">
        <v>10</v>
      </c>
      <c r="M36" s="30">
        <v>8</v>
      </c>
      <c r="N36" s="30">
        <v>20</v>
      </c>
      <c r="O36" s="30">
        <v>20</v>
      </c>
      <c r="P36" s="30">
        <v>8</v>
      </c>
      <c r="Q36" s="30">
        <v>5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>
        <v>50.86</v>
      </c>
      <c r="AG36" s="16">
        <f t="shared" si="0"/>
        <v>236.14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Vicany</v>
      </c>
      <c r="D37" s="7" t="str">
        <f>Prezentace!D38</f>
        <v>Pavel</v>
      </c>
      <c r="E37" s="27">
        <v>140</v>
      </c>
      <c r="F37" s="28">
        <v>10</v>
      </c>
      <c r="G37" s="30">
        <v>10</v>
      </c>
      <c r="H37" s="30">
        <v>10</v>
      </c>
      <c r="I37" s="30">
        <v>8</v>
      </c>
      <c r="J37" s="30">
        <v>20</v>
      </c>
      <c r="K37" s="30">
        <v>10</v>
      </c>
      <c r="L37" s="30">
        <v>10</v>
      </c>
      <c r="M37" s="30">
        <v>8</v>
      </c>
      <c r="N37" s="30">
        <v>20</v>
      </c>
      <c r="O37" s="30">
        <v>10</v>
      </c>
      <c r="P37" s="30">
        <v>10</v>
      </c>
      <c r="Q37" s="30">
        <v>8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>
        <v>53.01</v>
      </c>
      <c r="AG37" s="16">
        <f t="shared" si="0"/>
        <v>220.99</v>
      </c>
    </row>
    <row r="38" spans="1:33" ht="15.75">
      <c r="A38" s="25">
        <f>Prezentace!A39</f>
        <v>35</v>
      </c>
      <c r="B38" s="22" t="str">
        <f>Prezentace!B39</f>
        <v>P</v>
      </c>
      <c r="C38" s="13" t="str">
        <f>Prezentace!C39</f>
        <v>Marek</v>
      </c>
      <c r="D38" s="7" t="str">
        <f>Prezentace!D39</f>
        <v>Petr</v>
      </c>
      <c r="E38" s="27">
        <v>140</v>
      </c>
      <c r="F38" s="28">
        <v>10</v>
      </c>
      <c r="G38" s="30">
        <v>8</v>
      </c>
      <c r="H38" s="30">
        <v>10</v>
      </c>
      <c r="I38" s="30">
        <v>8</v>
      </c>
      <c r="J38" s="30">
        <v>10</v>
      </c>
      <c r="K38" s="30">
        <v>10</v>
      </c>
      <c r="L38" s="30">
        <v>10</v>
      </c>
      <c r="M38" s="30">
        <v>10</v>
      </c>
      <c r="N38" s="30">
        <v>10</v>
      </c>
      <c r="O38" s="30">
        <v>10</v>
      </c>
      <c r="P38" s="30">
        <v>10</v>
      </c>
      <c r="Q38" s="30">
        <v>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>
        <v>32.86</v>
      </c>
      <c r="AG38" s="16">
        <f t="shared" si="0"/>
        <v>221.14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Krupica</v>
      </c>
      <c r="D39" s="7" t="str">
        <f>Prezentace!D40</f>
        <v>Ondřej</v>
      </c>
      <c r="E39" s="27">
        <v>140</v>
      </c>
      <c r="F39" s="28">
        <v>8</v>
      </c>
      <c r="G39" s="30">
        <v>0</v>
      </c>
      <c r="H39" s="30">
        <v>0</v>
      </c>
      <c r="I39" s="30">
        <v>0</v>
      </c>
      <c r="J39" s="30">
        <v>10</v>
      </c>
      <c r="K39" s="30">
        <v>0</v>
      </c>
      <c r="L39" s="30">
        <v>10</v>
      </c>
      <c r="M39" s="30">
        <v>8</v>
      </c>
      <c r="N39" s="30">
        <v>5</v>
      </c>
      <c r="O39" s="30">
        <v>0</v>
      </c>
      <c r="P39" s="30">
        <v>10</v>
      </c>
      <c r="Q39" s="30">
        <v>8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>
        <v>43.11</v>
      </c>
      <c r="AG39" s="16">
        <f t="shared" si="0"/>
        <v>155.89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Svoboda</v>
      </c>
      <c r="D40" s="7" t="str">
        <f>Prezentace!D41</f>
        <v>Michal</v>
      </c>
      <c r="E40" s="27">
        <v>140</v>
      </c>
      <c r="F40" s="28">
        <v>10</v>
      </c>
      <c r="G40" s="30">
        <v>10</v>
      </c>
      <c r="H40" s="30">
        <v>10</v>
      </c>
      <c r="I40" s="30">
        <v>10</v>
      </c>
      <c r="J40" s="30">
        <v>20</v>
      </c>
      <c r="K40" s="30">
        <v>10</v>
      </c>
      <c r="L40" s="30">
        <v>10</v>
      </c>
      <c r="M40" s="30">
        <v>5</v>
      </c>
      <c r="N40" s="30">
        <v>20</v>
      </c>
      <c r="O40" s="30">
        <v>20</v>
      </c>
      <c r="P40" s="30">
        <v>10</v>
      </c>
      <c r="Q40" s="30">
        <v>8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>
        <v>38.46</v>
      </c>
      <c r="AG40" s="16">
        <f t="shared" si="0"/>
        <v>244.54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Sokolík</v>
      </c>
      <c r="D41" s="7" t="str">
        <f>Prezentace!D42</f>
        <v>Jaroslav</v>
      </c>
      <c r="E41" s="27">
        <v>140</v>
      </c>
      <c r="F41" s="28">
        <v>10</v>
      </c>
      <c r="G41" s="30">
        <v>10</v>
      </c>
      <c r="H41" s="30">
        <v>8</v>
      </c>
      <c r="I41" s="30">
        <v>8</v>
      </c>
      <c r="J41" s="30">
        <v>10</v>
      </c>
      <c r="K41" s="30">
        <v>10</v>
      </c>
      <c r="L41" s="30">
        <v>8</v>
      </c>
      <c r="M41" s="30">
        <v>8</v>
      </c>
      <c r="N41" s="30">
        <v>10</v>
      </c>
      <c r="O41" s="30">
        <v>5</v>
      </c>
      <c r="P41" s="30">
        <v>10</v>
      </c>
      <c r="Q41" s="30">
        <v>10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>
        <v>25.12</v>
      </c>
      <c r="AG41" s="16">
        <f t="shared" si="0"/>
        <v>221.88</v>
      </c>
    </row>
    <row r="42" spans="1:33" ht="15.75">
      <c r="A42" s="25">
        <f>Prezentace!A43</f>
        <v>39</v>
      </c>
      <c r="B42" s="22" t="str">
        <f>Prezentace!B43</f>
        <v>P</v>
      </c>
      <c r="C42" s="13" t="str">
        <f>Prezentace!C43</f>
        <v>Konrád</v>
      </c>
      <c r="D42" s="7" t="str">
        <f>Prezentace!D43</f>
        <v>František</v>
      </c>
      <c r="E42" s="27">
        <v>140</v>
      </c>
      <c r="F42" s="28">
        <v>10</v>
      </c>
      <c r="G42" s="30">
        <v>10</v>
      </c>
      <c r="H42" s="30">
        <v>10</v>
      </c>
      <c r="I42" s="30">
        <v>8</v>
      </c>
      <c r="J42" s="30">
        <v>20</v>
      </c>
      <c r="K42" s="30">
        <v>20</v>
      </c>
      <c r="L42" s="30">
        <v>10</v>
      </c>
      <c r="M42" s="30">
        <v>10</v>
      </c>
      <c r="N42" s="30">
        <v>10</v>
      </c>
      <c r="O42" s="30">
        <v>5</v>
      </c>
      <c r="P42" s="30">
        <v>10</v>
      </c>
      <c r="Q42" s="30">
        <v>5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>
        <v>35.11</v>
      </c>
      <c r="AG42" s="16">
        <f t="shared" si="0"/>
        <v>232.89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Mesároš</v>
      </c>
      <c r="D43" s="7" t="str">
        <f>Prezentace!D44</f>
        <v>Ondřej</v>
      </c>
      <c r="E43" s="27">
        <v>140</v>
      </c>
      <c r="F43" s="28">
        <v>10</v>
      </c>
      <c r="G43" s="30">
        <v>10</v>
      </c>
      <c r="H43" s="30">
        <v>10</v>
      </c>
      <c r="I43" s="30">
        <v>10</v>
      </c>
      <c r="J43" s="30">
        <v>10</v>
      </c>
      <c r="K43" s="30">
        <v>5</v>
      </c>
      <c r="L43" s="30">
        <v>8</v>
      </c>
      <c r="M43" s="30">
        <v>8</v>
      </c>
      <c r="N43" s="30">
        <v>10</v>
      </c>
      <c r="O43" s="30">
        <v>10</v>
      </c>
      <c r="P43" s="30">
        <v>8</v>
      </c>
      <c r="Q43" s="30">
        <v>5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>
        <v>37.13</v>
      </c>
      <c r="AG43" s="16">
        <f t="shared" si="0"/>
        <v>206.87</v>
      </c>
    </row>
    <row r="44" spans="1:33" ht="15.75">
      <c r="A44" s="25">
        <f>Prezentace!A45</f>
        <v>41</v>
      </c>
      <c r="B44" s="22" t="str">
        <f>Prezentace!B45</f>
        <v>R</v>
      </c>
      <c r="C44" s="13" t="str">
        <f>Prezentace!C45</f>
        <v>Sokolík</v>
      </c>
      <c r="D44" s="7" t="str">
        <f>Prezentace!D45</f>
        <v>Jaroslav</v>
      </c>
      <c r="E44" s="27">
        <v>140</v>
      </c>
      <c r="F44" s="28">
        <v>10</v>
      </c>
      <c r="G44" s="30">
        <v>8</v>
      </c>
      <c r="H44" s="30">
        <v>10</v>
      </c>
      <c r="I44" s="30">
        <v>10</v>
      </c>
      <c r="J44" s="30">
        <v>10</v>
      </c>
      <c r="K44" s="30">
        <v>10</v>
      </c>
      <c r="L44" s="30">
        <v>5</v>
      </c>
      <c r="M44" s="30">
        <v>8</v>
      </c>
      <c r="N44" s="30">
        <v>10</v>
      </c>
      <c r="O44" s="30">
        <v>10</v>
      </c>
      <c r="P44" s="30">
        <v>20</v>
      </c>
      <c r="Q44" s="30">
        <v>5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>
        <v>47.16</v>
      </c>
      <c r="AG44" s="16">
        <f t="shared" si="0"/>
        <v>208.84</v>
      </c>
    </row>
    <row r="45" spans="1:33" ht="15.75">
      <c r="A45" s="25">
        <f>Prezentace!A46</f>
        <v>42</v>
      </c>
      <c r="B45" s="22" t="str">
        <f>Prezentace!B46</f>
        <v>P</v>
      </c>
      <c r="C45" s="13">
        <f>Prezentace!C46</f>
        <v>0</v>
      </c>
      <c r="D45" s="7">
        <f>Prezentace!D46</f>
        <v>0</v>
      </c>
      <c r="E45" s="27"/>
      <c r="F45" s="2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/>
      <c r="AG45" s="16" t="str">
        <f t="shared" si="0"/>
        <v>©</v>
      </c>
    </row>
    <row r="46" spans="1:33" ht="15.75">
      <c r="A46" s="25">
        <f>Prezentace!A47</f>
        <v>43</v>
      </c>
      <c r="B46" s="22" t="str">
        <f>Prezentace!B47</f>
        <v>P</v>
      </c>
      <c r="C46" s="13">
        <f>Prezentace!C47</f>
        <v>0</v>
      </c>
      <c r="D46" s="7">
        <f>Prezentace!D47</f>
        <v>0</v>
      </c>
      <c r="E46" s="27"/>
      <c r="F46" s="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/>
      <c r="AG46" s="16" t="str">
        <f t="shared" si="0"/>
        <v>©</v>
      </c>
    </row>
    <row r="47" spans="1:33" ht="15.75">
      <c r="A47" s="25">
        <f>Prezentace!A48</f>
        <v>44</v>
      </c>
      <c r="B47" s="22" t="str">
        <f>Prezentace!B48</f>
        <v>P</v>
      </c>
      <c r="C47" s="13">
        <f>Prezentace!C48</f>
        <v>0</v>
      </c>
      <c r="D47" s="7">
        <f>Prezentace!D48</f>
        <v>0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©</v>
      </c>
    </row>
    <row r="48" spans="1:33" ht="15.75">
      <c r="A48" s="25">
        <f>Prezentace!A49</f>
        <v>45</v>
      </c>
      <c r="B48" s="22" t="str">
        <f>Prezentace!B49</f>
        <v>P</v>
      </c>
      <c r="C48" s="13">
        <f>Prezentace!C49</f>
        <v>0</v>
      </c>
      <c r="D48" s="7">
        <f>Prezentace!D49</f>
        <v>0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©</v>
      </c>
    </row>
    <row r="49" spans="1:33" ht="15.75">
      <c r="A49" s="25">
        <f>Prezentace!A50</f>
        <v>46</v>
      </c>
      <c r="B49" s="22" t="str">
        <f>Prezentace!B50</f>
        <v>P</v>
      </c>
      <c r="C49" s="13">
        <f>Prezentace!C50</f>
        <v>0</v>
      </c>
      <c r="D49" s="7">
        <f>Prezentace!D50</f>
        <v>0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©</v>
      </c>
    </row>
    <row r="50" spans="1:33" ht="15.75">
      <c r="A50" s="25">
        <f>Prezentace!A51</f>
        <v>47</v>
      </c>
      <c r="B50" s="22" t="str">
        <f>Prezentace!B51</f>
        <v>P</v>
      </c>
      <c r="C50" s="13">
        <f>Prezentace!C51</f>
        <v>0</v>
      </c>
      <c r="D50" s="7">
        <f>Prezentace!D51</f>
        <v>0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©</v>
      </c>
    </row>
    <row r="51" spans="1:33" ht="15.75">
      <c r="A51" s="25">
        <f>Prezentace!A52</f>
        <v>48</v>
      </c>
      <c r="B51" s="22" t="str">
        <f>Prezentace!B52</f>
        <v>P</v>
      </c>
      <c r="C51" s="13">
        <f>Prezentace!C52</f>
        <v>0</v>
      </c>
      <c r="D51" s="7">
        <f>Prezentace!D52</f>
        <v>0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©</v>
      </c>
    </row>
    <row r="52" spans="1:33" ht="15.75">
      <c r="A52" s="25">
        <f>Prezentace!A53</f>
        <v>49</v>
      </c>
      <c r="B52" s="22" t="str">
        <f>Prezentace!B53</f>
        <v>P</v>
      </c>
      <c r="C52" s="13">
        <f>Prezentace!C53</f>
        <v>0</v>
      </c>
      <c r="D52" s="7">
        <f>Prezentace!D53</f>
        <v>0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©</v>
      </c>
    </row>
    <row r="53" spans="1:33" ht="15.75">
      <c r="A53" s="25">
        <f>Prezentace!A54</f>
        <v>50</v>
      </c>
      <c r="B53" s="22" t="str">
        <f>Prezentace!B54</f>
        <v>P</v>
      </c>
      <c r="C53" s="13">
        <f>Prezentace!C54</f>
        <v>0</v>
      </c>
      <c r="D53" s="7">
        <f>Prezentace!D54</f>
        <v>0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©</v>
      </c>
    </row>
    <row r="54" spans="1:33" ht="15.75">
      <c r="A54" s="25">
        <f>Prezentace!A55</f>
        <v>51</v>
      </c>
      <c r="B54" s="22" t="str">
        <f>Prezentace!B55</f>
        <v>P</v>
      </c>
      <c r="C54" s="13">
        <f>Prezentace!C55</f>
        <v>0</v>
      </c>
      <c r="D54" s="7">
        <f>Prezentace!D55</f>
        <v>0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©</v>
      </c>
    </row>
    <row r="55" spans="1:33" ht="15.75">
      <c r="A55" s="25">
        <f>Prezentace!A56</f>
        <v>52</v>
      </c>
      <c r="B55" s="22" t="str">
        <f>Prezentace!B56</f>
        <v>P</v>
      </c>
      <c r="C55" s="13">
        <f>Prezentace!C56</f>
        <v>0</v>
      </c>
      <c r="D55" s="7">
        <f>Prezentace!D56</f>
        <v>0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©</v>
      </c>
    </row>
    <row r="56" spans="1:33" ht="15.75">
      <c r="A56" s="25">
        <f>Prezentace!A57</f>
        <v>53</v>
      </c>
      <c r="B56" s="22" t="str">
        <f>Prezentace!B57</f>
        <v>P</v>
      </c>
      <c r="C56" s="13">
        <f>Prezentace!C57</f>
        <v>0</v>
      </c>
      <c r="D56" s="7">
        <f>Prezentace!D57</f>
        <v>0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©</v>
      </c>
    </row>
    <row r="57" spans="1:33" ht="15.75">
      <c r="A57" s="25">
        <f>Prezentace!A58</f>
        <v>54</v>
      </c>
      <c r="B57" s="22" t="str">
        <f>Prezentace!B58</f>
        <v>P</v>
      </c>
      <c r="C57" s="13">
        <f>Prezentace!C58</f>
        <v>0</v>
      </c>
      <c r="D57" s="7">
        <f>Prezentace!D58</f>
        <v>0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©</v>
      </c>
    </row>
    <row r="58" spans="1:33" ht="15.75">
      <c r="A58" s="25">
        <f>Prezentace!A59</f>
        <v>55</v>
      </c>
      <c r="B58" s="22" t="str">
        <f>Prezentace!B59</f>
        <v>P</v>
      </c>
      <c r="C58" s="13">
        <f>Prezentace!C59</f>
        <v>0</v>
      </c>
      <c r="D58" s="7">
        <f>Prezentace!D59</f>
        <v>0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©</v>
      </c>
    </row>
    <row r="59" spans="1:33" ht="15.75">
      <c r="A59" s="25">
        <f>Prezentace!A60</f>
        <v>56</v>
      </c>
      <c r="B59" s="22" t="str">
        <f>Prezentace!B60</f>
        <v>P</v>
      </c>
      <c r="C59" s="13">
        <f>Prezentace!C60</f>
        <v>0</v>
      </c>
      <c r="D59" s="7">
        <f>Prezentace!D60</f>
        <v>0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©</v>
      </c>
    </row>
    <row r="60" spans="1:33" ht="15.75">
      <c r="A60" s="25">
        <f>Prezentace!A61</f>
        <v>57</v>
      </c>
      <c r="B60" s="22" t="str">
        <f>Prezentace!B61</f>
        <v>P</v>
      </c>
      <c r="C60" s="13">
        <f>Prezentace!C61</f>
        <v>0</v>
      </c>
      <c r="D60" s="7">
        <f>Prezentace!D61</f>
        <v>0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©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26">
      <selection activeCell="O12" sqref="O12"/>
    </sheetView>
  </sheetViews>
  <sheetFormatPr defaultColWidth="9.00390625" defaultRowHeight="12.75"/>
  <cols>
    <col min="1" max="1" width="5.625" style="46" customWidth="1"/>
    <col min="2" max="2" width="6.375" style="46" customWidth="1"/>
    <col min="3" max="3" width="21.75390625" style="46" customWidth="1"/>
    <col min="4" max="4" width="10.125" style="46" bestFit="1" customWidth="1"/>
    <col min="5" max="5" width="24.25390625" style="46" customWidth="1"/>
    <col min="6" max="8" width="8.75390625" style="46" customWidth="1"/>
    <col min="9" max="9" width="8.75390625" style="46" hidden="1" customWidth="1"/>
    <col min="10" max="10" width="9.375" style="46" customWidth="1"/>
    <col min="11" max="11" width="10.875" style="46" customWidth="1"/>
    <col min="12" max="16384" width="9.125" style="46" customWidth="1"/>
  </cols>
  <sheetData>
    <row r="1" spans="1:11" ht="22.5" customHeight="1">
      <c r="A1" s="148" t="s">
        <v>7</v>
      </c>
      <c r="B1" s="149"/>
      <c r="C1" s="149"/>
      <c r="D1" s="149"/>
      <c r="E1" s="149"/>
      <c r="F1" s="149"/>
      <c r="G1" s="149"/>
      <c r="H1" s="149"/>
      <c r="I1" s="150"/>
      <c r="J1" s="156" t="s">
        <v>30</v>
      </c>
      <c r="K1" s="157"/>
    </row>
    <row r="2" spans="1:11" ht="35.25" customHeight="1" thickBot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158"/>
      <c r="K2" s="159"/>
    </row>
    <row r="3" spans="1:11" ht="12" customHeight="1">
      <c r="A3" s="47" t="s">
        <v>8</v>
      </c>
      <c r="B3" s="146" t="s">
        <v>14</v>
      </c>
      <c r="C3" s="160" t="s">
        <v>2</v>
      </c>
      <c r="D3" s="160" t="s">
        <v>3</v>
      </c>
      <c r="E3" s="146" t="s">
        <v>5</v>
      </c>
      <c r="F3" s="48" t="s">
        <v>6</v>
      </c>
      <c r="G3" s="48" t="s">
        <v>6</v>
      </c>
      <c r="H3" s="47" t="s">
        <v>6</v>
      </c>
      <c r="I3" s="47" t="s">
        <v>6</v>
      </c>
      <c r="J3" s="47" t="s">
        <v>4</v>
      </c>
      <c r="K3" s="144" t="s">
        <v>0</v>
      </c>
    </row>
    <row r="4" spans="1:11" ht="13.5" customHeight="1" thickBot="1">
      <c r="A4" s="49" t="s">
        <v>1</v>
      </c>
      <c r="B4" s="154"/>
      <c r="C4" s="161"/>
      <c r="D4" s="161"/>
      <c r="E4" s="147"/>
      <c r="F4" s="50">
        <v>1</v>
      </c>
      <c r="G4" s="50">
        <v>2</v>
      </c>
      <c r="H4" s="49">
        <v>3</v>
      </c>
      <c r="I4" s="49">
        <v>4</v>
      </c>
      <c r="J4" s="49" t="s">
        <v>20</v>
      </c>
      <c r="K4" s="145"/>
    </row>
    <row r="5" spans="1:11" ht="39" customHeight="1" thickBot="1">
      <c r="A5" s="167" t="s">
        <v>106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1" s="61" customFormat="1" ht="15">
      <c r="A6" s="51">
        <v>37</v>
      </c>
      <c r="B6" s="52" t="s">
        <v>15</v>
      </c>
      <c r="C6" s="53" t="s">
        <v>98</v>
      </c>
      <c r="D6" s="54" t="s">
        <v>99</v>
      </c>
      <c r="E6" s="55"/>
      <c r="F6" s="56">
        <f>1!AG40</f>
        <v>113.24</v>
      </c>
      <c r="G6" s="56">
        <f>2!AG40</f>
        <v>136.2</v>
      </c>
      <c r="H6" s="57">
        <f>3!AG40</f>
        <v>244.54</v>
      </c>
      <c r="I6" s="58" t="str">
        <f>4!AG40</f>
        <v>nebyl</v>
      </c>
      <c r="J6" s="59">
        <f>SUM(F6:I6)</f>
        <v>493.98</v>
      </c>
      <c r="K6" s="60">
        <f>RANK(J6,$J$6:$J$86)</f>
        <v>1</v>
      </c>
    </row>
    <row r="7" spans="1:11" s="61" customFormat="1" ht="15">
      <c r="A7" s="62">
        <v>35</v>
      </c>
      <c r="B7" s="63" t="s">
        <v>15</v>
      </c>
      <c r="C7" s="64" t="s">
        <v>95</v>
      </c>
      <c r="D7" s="65" t="s">
        <v>96</v>
      </c>
      <c r="E7" s="66" t="s">
        <v>44</v>
      </c>
      <c r="F7" s="67">
        <f>1!AG38</f>
        <v>118.53</v>
      </c>
      <c r="G7" s="67">
        <f>2!AG38</f>
        <v>151.96</v>
      </c>
      <c r="H7" s="68">
        <f>3!AG38</f>
        <v>221.14</v>
      </c>
      <c r="I7" s="69" t="str">
        <f>4!AG38</f>
        <v>nebyl</v>
      </c>
      <c r="J7" s="70">
        <f>SUM(F7:I7)</f>
        <v>491.63</v>
      </c>
      <c r="K7" s="71">
        <f>RANK(J7,$J$6:$J$86)</f>
        <v>2</v>
      </c>
    </row>
    <row r="8" spans="1:11" s="61" customFormat="1" ht="15">
      <c r="A8" s="62">
        <v>32</v>
      </c>
      <c r="B8" s="63" t="s">
        <v>15</v>
      </c>
      <c r="C8" s="64" t="s">
        <v>91</v>
      </c>
      <c r="D8" s="65" t="s">
        <v>35</v>
      </c>
      <c r="E8" s="66" t="s">
        <v>89</v>
      </c>
      <c r="F8" s="67">
        <f>1!AG35</f>
        <v>97.08</v>
      </c>
      <c r="G8" s="67">
        <f>2!AG35</f>
        <v>145.06</v>
      </c>
      <c r="H8" s="68">
        <f>3!AG35</f>
        <v>241.98</v>
      </c>
      <c r="I8" s="69" t="str">
        <f>4!AG35</f>
        <v>nebyl</v>
      </c>
      <c r="J8" s="70">
        <f>SUM(F8:I8)</f>
        <v>484.12</v>
      </c>
      <c r="K8" s="71">
        <f>RANK(J8,$J$6:$J$86)</f>
        <v>3</v>
      </c>
    </row>
    <row r="9" spans="1:11" s="61" customFormat="1" ht="15">
      <c r="A9" s="62">
        <v>10</v>
      </c>
      <c r="B9" s="63" t="s">
        <v>15</v>
      </c>
      <c r="C9" s="64" t="s">
        <v>51</v>
      </c>
      <c r="D9" s="65" t="s">
        <v>35</v>
      </c>
      <c r="E9" s="66"/>
      <c r="F9" s="67">
        <f>1!AG13</f>
        <v>103.5</v>
      </c>
      <c r="G9" s="67">
        <f>2!AG13</f>
        <v>134.45</v>
      </c>
      <c r="H9" s="68">
        <f>3!AG13</f>
        <v>242.76</v>
      </c>
      <c r="I9" s="69" t="str">
        <f>4!AG13</f>
        <v>nebyl</v>
      </c>
      <c r="J9" s="70">
        <f>SUM(F9:I9)</f>
        <v>480.71</v>
      </c>
      <c r="K9" s="71">
        <f>RANK(J9,$J$6:$J$86)</f>
        <v>4</v>
      </c>
    </row>
    <row r="10" spans="1:11" s="61" customFormat="1" ht="15">
      <c r="A10" s="62">
        <v>39</v>
      </c>
      <c r="B10" s="63" t="s">
        <v>15</v>
      </c>
      <c r="C10" s="64" t="s">
        <v>101</v>
      </c>
      <c r="D10" s="65" t="s">
        <v>102</v>
      </c>
      <c r="E10" s="66"/>
      <c r="F10" s="67">
        <f>1!AG42</f>
        <v>95.87</v>
      </c>
      <c r="G10" s="67">
        <f>2!AG42</f>
        <v>149.9</v>
      </c>
      <c r="H10" s="68">
        <f>3!AG42</f>
        <v>232.89</v>
      </c>
      <c r="I10" s="69" t="str">
        <f>4!AG42</f>
        <v>nebyl</v>
      </c>
      <c r="J10" s="70">
        <f>SUM(F10:I10)</f>
        <v>478.65999999999997</v>
      </c>
      <c r="K10" s="71">
        <f>RANK(J10,$J$6:$J$86)</f>
        <v>5</v>
      </c>
    </row>
    <row r="11" spans="1:11" s="61" customFormat="1" ht="15">
      <c r="A11" s="62">
        <v>16</v>
      </c>
      <c r="B11" s="63" t="s">
        <v>15</v>
      </c>
      <c r="C11" s="64" t="s">
        <v>64</v>
      </c>
      <c r="D11" s="65" t="s">
        <v>65</v>
      </c>
      <c r="E11" s="66" t="s">
        <v>66</v>
      </c>
      <c r="F11" s="67">
        <f>1!AG19</f>
        <v>114.98</v>
      </c>
      <c r="G11" s="67">
        <f>2!AG19</f>
        <v>144.56</v>
      </c>
      <c r="H11" s="68">
        <f>3!AG19</f>
        <v>213.57</v>
      </c>
      <c r="I11" s="69" t="str">
        <f>4!AG19</f>
        <v>nebyl</v>
      </c>
      <c r="J11" s="70">
        <f>SUM(F11:I11)</f>
        <v>473.11</v>
      </c>
      <c r="K11" s="71">
        <f>RANK(J11,$J$6:$J$86)</f>
        <v>6</v>
      </c>
    </row>
    <row r="12" spans="1:11" s="61" customFormat="1" ht="15">
      <c r="A12" s="62">
        <v>18</v>
      </c>
      <c r="B12" s="63" t="s">
        <v>15</v>
      </c>
      <c r="C12" s="64" t="s">
        <v>68</v>
      </c>
      <c r="D12" s="65" t="s">
        <v>69</v>
      </c>
      <c r="E12" s="66" t="s">
        <v>70</v>
      </c>
      <c r="F12" s="67">
        <f>1!AG21</f>
        <v>114.05</v>
      </c>
      <c r="G12" s="67">
        <f>2!AG21</f>
        <v>147.38</v>
      </c>
      <c r="H12" s="68">
        <f>3!AG21</f>
        <v>205.39</v>
      </c>
      <c r="I12" s="69" t="str">
        <f>4!AG21</f>
        <v>nebyl</v>
      </c>
      <c r="J12" s="70">
        <f>SUM(F12:I12)</f>
        <v>466.82</v>
      </c>
      <c r="K12" s="71">
        <f>RANK(J12,$J$6:$J$86)</f>
        <v>7</v>
      </c>
    </row>
    <row r="13" spans="1:11" s="61" customFormat="1" ht="15">
      <c r="A13" s="62">
        <v>6</v>
      </c>
      <c r="B13" s="63" t="s">
        <v>15</v>
      </c>
      <c r="C13" s="64" t="s">
        <v>42</v>
      </c>
      <c r="D13" s="65" t="s">
        <v>43</v>
      </c>
      <c r="E13" s="66" t="s">
        <v>44</v>
      </c>
      <c r="F13" s="67">
        <f>1!AG9</f>
        <v>109.55</v>
      </c>
      <c r="G13" s="67">
        <f>2!AG9</f>
        <v>146.18</v>
      </c>
      <c r="H13" s="68">
        <f>3!AG9</f>
        <v>209.38</v>
      </c>
      <c r="I13" s="69" t="str">
        <f>4!AG9</f>
        <v>nebyl</v>
      </c>
      <c r="J13" s="70">
        <f>SUM(F13:I13)</f>
        <v>465.11</v>
      </c>
      <c r="K13" s="71">
        <f>RANK(J13,$J$6:$J$86)</f>
        <v>8</v>
      </c>
    </row>
    <row r="14" spans="1:11" s="61" customFormat="1" ht="15">
      <c r="A14" s="62">
        <v>30</v>
      </c>
      <c r="B14" s="63" t="s">
        <v>15</v>
      </c>
      <c r="C14" s="64" t="s">
        <v>88</v>
      </c>
      <c r="D14" s="65" t="s">
        <v>62</v>
      </c>
      <c r="E14" s="66"/>
      <c r="F14" s="67">
        <f>1!AG33</f>
        <v>112.49</v>
      </c>
      <c r="G14" s="67">
        <f>2!AG33</f>
        <v>147.57</v>
      </c>
      <c r="H14" s="68">
        <f>3!AG33</f>
        <v>203.14</v>
      </c>
      <c r="I14" s="69" t="str">
        <f>4!AG33</f>
        <v>nebyl</v>
      </c>
      <c r="J14" s="70">
        <f>SUM(F14:I14)</f>
        <v>463.2</v>
      </c>
      <c r="K14" s="71">
        <f>RANK(J14,$J$6:$J$86)</f>
        <v>9</v>
      </c>
    </row>
    <row r="15" spans="1:11" s="61" customFormat="1" ht="15">
      <c r="A15" s="62">
        <v>33</v>
      </c>
      <c r="B15" s="63" t="s">
        <v>15</v>
      </c>
      <c r="C15" s="64" t="s">
        <v>92</v>
      </c>
      <c r="D15" s="65" t="s">
        <v>93</v>
      </c>
      <c r="E15" s="66" t="s">
        <v>89</v>
      </c>
      <c r="F15" s="67">
        <f>1!AG36</f>
        <v>94.94</v>
      </c>
      <c r="G15" s="67">
        <f>2!AG36</f>
        <v>124.75999999999999</v>
      </c>
      <c r="H15" s="68">
        <f>3!AG36</f>
        <v>236.14</v>
      </c>
      <c r="I15" s="69" t="str">
        <f>4!AG36</f>
        <v>nebyl</v>
      </c>
      <c r="J15" s="70">
        <f>SUM(F15:I15)</f>
        <v>455.84</v>
      </c>
      <c r="K15" s="71">
        <f>RANK(J15,$J$6:$J$86)</f>
        <v>10</v>
      </c>
    </row>
    <row r="16" spans="1:11" s="61" customFormat="1" ht="15">
      <c r="A16" s="62">
        <v>25</v>
      </c>
      <c r="B16" s="63" t="s">
        <v>15</v>
      </c>
      <c r="C16" s="64" t="s">
        <v>81</v>
      </c>
      <c r="D16" s="65" t="s">
        <v>82</v>
      </c>
      <c r="E16" s="66" t="s">
        <v>44</v>
      </c>
      <c r="F16" s="67">
        <f>1!AG28</f>
        <v>105.72</v>
      </c>
      <c r="G16" s="67">
        <f>2!AG28</f>
        <v>147.89</v>
      </c>
      <c r="H16" s="68">
        <f>3!AG28</f>
        <v>201.78</v>
      </c>
      <c r="I16" s="69" t="str">
        <f>4!AG28</f>
        <v>nebyl</v>
      </c>
      <c r="J16" s="70">
        <f>SUM(F16:I16)</f>
        <v>455.39</v>
      </c>
      <c r="K16" s="71">
        <f>RANK(J16,$J$6:$J$86)</f>
        <v>11</v>
      </c>
    </row>
    <row r="17" spans="1:11" s="61" customFormat="1" ht="15">
      <c r="A17" s="62">
        <v>38</v>
      </c>
      <c r="B17" s="63" t="s">
        <v>15</v>
      </c>
      <c r="C17" s="64" t="s">
        <v>100</v>
      </c>
      <c r="D17" s="65" t="s">
        <v>59</v>
      </c>
      <c r="E17" s="66"/>
      <c r="F17" s="67">
        <f>1!AG41</f>
        <v>120.8</v>
      </c>
      <c r="G17" s="67">
        <f>2!AG41</f>
        <v>110.64</v>
      </c>
      <c r="H17" s="68">
        <f>3!AG41</f>
        <v>221.88</v>
      </c>
      <c r="I17" s="69" t="str">
        <f>4!AG41</f>
        <v>nebyl</v>
      </c>
      <c r="J17" s="70">
        <f>SUM(F17:I17)</f>
        <v>453.32</v>
      </c>
      <c r="K17" s="71">
        <f>RANK(J17,$J$6:$J$86)</f>
        <v>12</v>
      </c>
    </row>
    <row r="18" spans="1:11" s="61" customFormat="1" ht="15">
      <c r="A18" s="62">
        <v>4</v>
      </c>
      <c r="B18" s="63" t="s">
        <v>15</v>
      </c>
      <c r="C18" s="64" t="s">
        <v>36</v>
      </c>
      <c r="D18" s="65" t="s">
        <v>37</v>
      </c>
      <c r="E18" s="66" t="s">
        <v>39</v>
      </c>
      <c r="F18" s="67">
        <f>1!AG7</f>
        <v>110.28999999999999</v>
      </c>
      <c r="G18" s="67">
        <f>2!AG7</f>
        <v>133.42000000000002</v>
      </c>
      <c r="H18" s="68">
        <f>3!AG7</f>
        <v>203.26</v>
      </c>
      <c r="I18" s="69" t="str">
        <f>4!AG7</f>
        <v>nebyl</v>
      </c>
      <c r="J18" s="70">
        <f>SUM(F18:I18)</f>
        <v>446.97</v>
      </c>
      <c r="K18" s="71">
        <f>RANK(J18,$J$6:$J$86)</f>
        <v>13</v>
      </c>
    </row>
    <row r="19" spans="1:11" s="61" customFormat="1" ht="15">
      <c r="A19" s="62">
        <v>5</v>
      </c>
      <c r="B19" s="63" t="s">
        <v>15</v>
      </c>
      <c r="C19" s="64" t="s">
        <v>40</v>
      </c>
      <c r="D19" s="65" t="s">
        <v>35</v>
      </c>
      <c r="E19" s="66" t="s">
        <v>41</v>
      </c>
      <c r="F19" s="67">
        <f>1!AG8</f>
        <v>98.13</v>
      </c>
      <c r="G19" s="67">
        <f>2!AG8</f>
        <v>132.22</v>
      </c>
      <c r="H19" s="68">
        <f>3!AG8</f>
        <v>214.9</v>
      </c>
      <c r="I19" s="69" t="str">
        <f>4!AG8</f>
        <v>nebyl</v>
      </c>
      <c r="J19" s="70">
        <f>SUM(F19:I19)</f>
        <v>445.25</v>
      </c>
      <c r="K19" s="71">
        <f>RANK(J19,$J$6:$J$86)</f>
        <v>14</v>
      </c>
    </row>
    <row r="20" spans="1:11" s="61" customFormat="1" ht="15">
      <c r="A20" s="62">
        <v>15</v>
      </c>
      <c r="B20" s="63" t="s">
        <v>15</v>
      </c>
      <c r="C20" s="64" t="s">
        <v>63</v>
      </c>
      <c r="D20" s="65" t="s">
        <v>43</v>
      </c>
      <c r="E20" s="66"/>
      <c r="F20" s="67">
        <f>1!AG18</f>
        <v>97.87</v>
      </c>
      <c r="G20" s="67">
        <f>2!AG18</f>
        <v>151.9</v>
      </c>
      <c r="H20" s="68">
        <f>3!AG18</f>
        <v>185.69</v>
      </c>
      <c r="I20" s="69" t="str">
        <f>4!AG18</f>
        <v>nebyl</v>
      </c>
      <c r="J20" s="70">
        <f>SUM(F20:I20)</f>
        <v>435.46000000000004</v>
      </c>
      <c r="K20" s="71">
        <f>RANK(J20,$J$6:$J$86)</f>
        <v>15</v>
      </c>
    </row>
    <row r="21" spans="1:11" s="61" customFormat="1" ht="15">
      <c r="A21" s="62">
        <v>29</v>
      </c>
      <c r="B21" s="63" t="s">
        <v>15</v>
      </c>
      <c r="C21" s="64" t="s">
        <v>87</v>
      </c>
      <c r="D21" s="65" t="s">
        <v>50</v>
      </c>
      <c r="E21" s="66"/>
      <c r="F21" s="67">
        <f>1!AG32</f>
        <v>111.09</v>
      </c>
      <c r="G21" s="67">
        <f>2!AG32</f>
        <v>95.55</v>
      </c>
      <c r="H21" s="68">
        <f>3!AG32</f>
        <v>228.62</v>
      </c>
      <c r="I21" s="69" t="str">
        <f>4!AG32</f>
        <v>nebyl</v>
      </c>
      <c r="J21" s="70">
        <f>SUM(F21:I21)</f>
        <v>435.26</v>
      </c>
      <c r="K21" s="71">
        <f>RANK(J21,$J$6:$J$86)</f>
        <v>16</v>
      </c>
    </row>
    <row r="22" spans="1:11" s="61" customFormat="1" ht="15">
      <c r="A22" s="62">
        <v>3</v>
      </c>
      <c r="B22" s="63" t="s">
        <v>15</v>
      </c>
      <c r="C22" s="64" t="s">
        <v>36</v>
      </c>
      <c r="D22" s="65" t="s">
        <v>37</v>
      </c>
      <c r="E22" s="66" t="s">
        <v>38</v>
      </c>
      <c r="F22" s="67">
        <f>1!AG6</f>
        <v>93.31</v>
      </c>
      <c r="G22" s="67">
        <f>2!AG6</f>
        <v>142.1</v>
      </c>
      <c r="H22" s="68">
        <f>3!AG6</f>
        <v>198.23</v>
      </c>
      <c r="I22" s="69" t="str">
        <f>4!AG6</f>
        <v>nebyl</v>
      </c>
      <c r="J22" s="70">
        <f>SUM(F22:I22)</f>
        <v>433.64</v>
      </c>
      <c r="K22" s="71">
        <f>RANK(J22,$J$6:$J$86)</f>
        <v>17</v>
      </c>
    </row>
    <row r="23" spans="1:11" s="61" customFormat="1" ht="15">
      <c r="A23" s="62">
        <v>13</v>
      </c>
      <c r="B23" s="63" t="s">
        <v>15</v>
      </c>
      <c r="C23" s="64" t="s">
        <v>58</v>
      </c>
      <c r="D23" s="65" t="s">
        <v>59</v>
      </c>
      <c r="E23" s="66" t="s">
        <v>60</v>
      </c>
      <c r="F23" s="67">
        <f>1!AG16</f>
        <v>119.6</v>
      </c>
      <c r="G23" s="67">
        <f>2!AG16</f>
        <v>110.08</v>
      </c>
      <c r="H23" s="68">
        <f>3!AG16</f>
        <v>202.24</v>
      </c>
      <c r="I23" s="69" t="str">
        <f>4!AG16</f>
        <v>nebyl</v>
      </c>
      <c r="J23" s="70">
        <f>SUM(F23:I23)</f>
        <v>431.92</v>
      </c>
      <c r="K23" s="71">
        <f>RANK(J23,$J$6:$J$86)</f>
        <v>18</v>
      </c>
    </row>
    <row r="24" spans="1:11" s="61" customFormat="1" ht="15">
      <c r="A24" s="62">
        <v>34</v>
      </c>
      <c r="B24" s="63" t="s">
        <v>15</v>
      </c>
      <c r="C24" s="64" t="s">
        <v>94</v>
      </c>
      <c r="D24" s="65" t="s">
        <v>65</v>
      </c>
      <c r="E24" s="66"/>
      <c r="F24" s="67">
        <f>1!AG37</f>
        <v>87.15</v>
      </c>
      <c r="G24" s="67">
        <f>2!AG37</f>
        <v>122.27</v>
      </c>
      <c r="H24" s="68">
        <f>3!AG37</f>
        <v>220.99</v>
      </c>
      <c r="I24" s="69" t="str">
        <f>4!AG37</f>
        <v>nebyl</v>
      </c>
      <c r="J24" s="70">
        <f>SUM(F24:I24)</f>
        <v>430.41</v>
      </c>
      <c r="K24" s="71">
        <f>RANK(J24,$J$6:$J$86)</f>
        <v>20</v>
      </c>
    </row>
    <row r="25" spans="1:11" s="61" customFormat="1" ht="15">
      <c r="A25" s="62">
        <v>26</v>
      </c>
      <c r="B25" s="63" t="s">
        <v>15</v>
      </c>
      <c r="C25" s="64" t="s">
        <v>83</v>
      </c>
      <c r="D25" s="65" t="s">
        <v>84</v>
      </c>
      <c r="E25" s="66" t="s">
        <v>44</v>
      </c>
      <c r="F25" s="67">
        <f>1!AG29</f>
        <v>102.89</v>
      </c>
      <c r="G25" s="67">
        <f>2!AG29</f>
        <v>117.03999999999999</v>
      </c>
      <c r="H25" s="68">
        <f>3!AG29</f>
        <v>204.74</v>
      </c>
      <c r="I25" s="69" t="str">
        <f>4!AG29</f>
        <v>nebyl</v>
      </c>
      <c r="J25" s="70">
        <f>SUM(F25:I25)</f>
        <v>424.67</v>
      </c>
      <c r="K25" s="71">
        <f>RANK(J25,$J$6:$J$86)</f>
        <v>21</v>
      </c>
    </row>
    <row r="26" spans="1:11" s="61" customFormat="1" ht="15">
      <c r="A26" s="62">
        <v>22</v>
      </c>
      <c r="B26" s="63" t="s">
        <v>15</v>
      </c>
      <c r="C26" s="64" t="s">
        <v>77</v>
      </c>
      <c r="D26" s="65" t="s">
        <v>78</v>
      </c>
      <c r="E26" s="66" t="s">
        <v>103</v>
      </c>
      <c r="F26" s="67">
        <f>1!AG25</f>
        <v>103.36</v>
      </c>
      <c r="G26" s="67">
        <f>2!AG25</f>
        <v>121.24000000000001</v>
      </c>
      <c r="H26" s="68">
        <f>3!AG25</f>
        <v>197.1</v>
      </c>
      <c r="I26" s="69" t="str">
        <f>4!AG25</f>
        <v>nebyl</v>
      </c>
      <c r="J26" s="70">
        <f>SUM(F26:I26)</f>
        <v>421.70000000000005</v>
      </c>
      <c r="K26" s="71">
        <f>RANK(J26,$J$6:$J$86)</f>
        <v>23</v>
      </c>
    </row>
    <row r="27" spans="1:11" s="61" customFormat="1" ht="15">
      <c r="A27" s="62">
        <v>11</v>
      </c>
      <c r="B27" s="63" t="s">
        <v>15</v>
      </c>
      <c r="C27" s="64" t="s">
        <v>52</v>
      </c>
      <c r="D27" s="65" t="s">
        <v>53</v>
      </c>
      <c r="E27" s="66" t="s">
        <v>54</v>
      </c>
      <c r="F27" s="67">
        <f>1!AG14</f>
        <v>92.93</v>
      </c>
      <c r="G27" s="67">
        <f>2!AG14</f>
        <v>121.78</v>
      </c>
      <c r="H27" s="68">
        <f>3!AG14</f>
        <v>201.76</v>
      </c>
      <c r="I27" s="69" t="str">
        <f>4!AG14</f>
        <v>nebyl</v>
      </c>
      <c r="J27" s="70">
        <f>SUM(F27:I27)</f>
        <v>416.47</v>
      </c>
      <c r="K27" s="71">
        <f>RANK(J27,$J$6:$J$86)</f>
        <v>24</v>
      </c>
    </row>
    <row r="28" spans="1:11" s="61" customFormat="1" ht="15">
      <c r="A28" s="62">
        <v>17</v>
      </c>
      <c r="B28" s="63" t="s">
        <v>15</v>
      </c>
      <c r="C28" s="64" t="s">
        <v>67</v>
      </c>
      <c r="D28" s="65" t="s">
        <v>37</v>
      </c>
      <c r="E28" s="66"/>
      <c r="F28" s="67">
        <f>1!AG20</f>
        <v>56.14</v>
      </c>
      <c r="G28" s="67">
        <f>2!AG20</f>
        <v>134.41</v>
      </c>
      <c r="H28" s="68">
        <f>3!AG20</f>
        <v>221.56</v>
      </c>
      <c r="I28" s="69" t="str">
        <f>4!AG20</f>
        <v>nebyl</v>
      </c>
      <c r="J28" s="70">
        <f>SUM(F28:I28)</f>
        <v>412.11</v>
      </c>
      <c r="K28" s="71">
        <f>RANK(J28,$J$6:$J$86)</f>
        <v>25</v>
      </c>
    </row>
    <row r="29" spans="1:11" s="61" customFormat="1" ht="15">
      <c r="A29" s="62">
        <v>20</v>
      </c>
      <c r="B29" s="63" t="s">
        <v>15</v>
      </c>
      <c r="C29" s="64" t="s">
        <v>73</v>
      </c>
      <c r="D29" s="65" t="s">
        <v>74</v>
      </c>
      <c r="E29" s="66" t="s">
        <v>75</v>
      </c>
      <c r="F29" s="67">
        <f>1!AG23</f>
        <v>113.83</v>
      </c>
      <c r="G29" s="67">
        <f>2!AG23</f>
        <v>79.38</v>
      </c>
      <c r="H29" s="68">
        <f>3!AG23</f>
        <v>215.77</v>
      </c>
      <c r="I29" s="69" t="str">
        <f>4!AG23</f>
        <v>nebyl</v>
      </c>
      <c r="J29" s="70">
        <f>SUM(F29:I29)</f>
        <v>408.98</v>
      </c>
      <c r="K29" s="71">
        <f>RANK(J29,$J$6:$J$86)</f>
        <v>26</v>
      </c>
    </row>
    <row r="30" spans="1:11" s="61" customFormat="1" ht="15">
      <c r="A30" s="62">
        <v>9</v>
      </c>
      <c r="B30" s="63" t="s">
        <v>15</v>
      </c>
      <c r="C30" s="64" t="s">
        <v>49</v>
      </c>
      <c r="D30" s="65" t="s">
        <v>50</v>
      </c>
      <c r="E30" s="66"/>
      <c r="F30" s="67">
        <f>1!AG12</f>
        <v>94.44</v>
      </c>
      <c r="G30" s="67">
        <f>2!AG12</f>
        <v>118.41</v>
      </c>
      <c r="H30" s="68">
        <f>3!AG12</f>
        <v>193.23</v>
      </c>
      <c r="I30" s="69" t="str">
        <f>4!AG12</f>
        <v>nebyl</v>
      </c>
      <c r="J30" s="70">
        <f>SUM(F30:I30)</f>
        <v>406.08</v>
      </c>
      <c r="K30" s="71">
        <f>RANK(J30,$J$6:$J$86)</f>
        <v>27</v>
      </c>
    </row>
    <row r="31" spans="1:11" s="61" customFormat="1" ht="15">
      <c r="A31" s="62">
        <v>14</v>
      </c>
      <c r="B31" s="63" t="s">
        <v>15</v>
      </c>
      <c r="C31" s="64" t="s">
        <v>61</v>
      </c>
      <c r="D31" s="65" t="s">
        <v>62</v>
      </c>
      <c r="E31" s="66" t="s">
        <v>60</v>
      </c>
      <c r="F31" s="67">
        <f>1!AG17</f>
        <v>107.07</v>
      </c>
      <c r="G31" s="67">
        <f>2!AG17</f>
        <v>133.66</v>
      </c>
      <c r="H31" s="68">
        <f>3!AG17</f>
        <v>161.37</v>
      </c>
      <c r="I31" s="69" t="str">
        <f>4!AG17</f>
        <v>nebyl</v>
      </c>
      <c r="J31" s="70">
        <f>SUM(F31:I31)</f>
        <v>402.1</v>
      </c>
      <c r="K31" s="71">
        <f>RANK(J31,$J$6:$J$86)</f>
        <v>28</v>
      </c>
    </row>
    <row r="32" spans="1:11" s="61" customFormat="1" ht="15">
      <c r="A32" s="62">
        <v>36</v>
      </c>
      <c r="B32" s="63" t="s">
        <v>15</v>
      </c>
      <c r="C32" s="64" t="s">
        <v>51</v>
      </c>
      <c r="D32" s="65" t="s">
        <v>97</v>
      </c>
      <c r="E32" s="66"/>
      <c r="F32" s="67">
        <f>1!AG39</f>
        <v>113.73</v>
      </c>
      <c r="G32" s="67">
        <f>2!AG39</f>
        <v>131.49</v>
      </c>
      <c r="H32" s="68">
        <f>3!AG39</f>
        <v>155.89</v>
      </c>
      <c r="I32" s="69" t="str">
        <f>4!AG39</f>
        <v>nebyl</v>
      </c>
      <c r="J32" s="70">
        <f>SUM(F32:I32)</f>
        <v>401.11</v>
      </c>
      <c r="K32" s="71">
        <f>RANK(J32,$J$6:$J$86)</f>
        <v>29</v>
      </c>
    </row>
    <row r="33" spans="1:11" s="61" customFormat="1" ht="15">
      <c r="A33" s="62">
        <v>31</v>
      </c>
      <c r="B33" s="63" t="s">
        <v>15</v>
      </c>
      <c r="C33" s="64" t="s">
        <v>90</v>
      </c>
      <c r="D33" s="65" t="s">
        <v>35</v>
      </c>
      <c r="E33" s="66" t="s">
        <v>89</v>
      </c>
      <c r="F33" s="67">
        <f>1!AG34</f>
        <v>92.57</v>
      </c>
      <c r="G33" s="67">
        <f>2!AG34</f>
        <v>131.21</v>
      </c>
      <c r="H33" s="68">
        <f>3!AG34</f>
        <v>176.37</v>
      </c>
      <c r="I33" s="69" t="str">
        <f>4!AG34</f>
        <v>nebyl</v>
      </c>
      <c r="J33" s="70">
        <f>SUM(F33:I33)</f>
        <v>400.15</v>
      </c>
      <c r="K33" s="71">
        <f>RANK(J33,$J$6:$J$86)</f>
        <v>30</v>
      </c>
    </row>
    <row r="34" spans="1:11" s="61" customFormat="1" ht="15">
      <c r="A34" s="62">
        <v>24</v>
      </c>
      <c r="B34" s="63" t="s">
        <v>15</v>
      </c>
      <c r="C34" s="64" t="s">
        <v>79</v>
      </c>
      <c r="D34" s="65" t="s">
        <v>80</v>
      </c>
      <c r="E34" s="66"/>
      <c r="F34" s="67">
        <f>1!AG27</f>
        <v>94.84</v>
      </c>
      <c r="G34" s="67">
        <f>2!AG27</f>
        <v>107.75</v>
      </c>
      <c r="H34" s="68">
        <f>3!AG27</f>
        <v>197.11</v>
      </c>
      <c r="I34" s="69" t="str">
        <f>4!AG27</f>
        <v>nebyl</v>
      </c>
      <c r="J34" s="70">
        <f>SUM(F34:I34)</f>
        <v>399.70000000000005</v>
      </c>
      <c r="K34" s="71">
        <f>RANK(J34,$J$6:$J$86)</f>
        <v>31</v>
      </c>
    </row>
    <row r="35" spans="1:11" s="61" customFormat="1" ht="15">
      <c r="A35" s="62">
        <v>40</v>
      </c>
      <c r="B35" s="63" t="s">
        <v>15</v>
      </c>
      <c r="C35" s="64" t="s">
        <v>31</v>
      </c>
      <c r="D35" s="65" t="s">
        <v>97</v>
      </c>
      <c r="E35" s="66"/>
      <c r="F35" s="67">
        <f>1!AG43</f>
        <v>72.63</v>
      </c>
      <c r="G35" s="67">
        <f>2!AG43</f>
        <v>99.78999999999999</v>
      </c>
      <c r="H35" s="68">
        <f>3!AG43</f>
        <v>206.87</v>
      </c>
      <c r="I35" s="69" t="str">
        <f>4!AG43</f>
        <v>nebyl</v>
      </c>
      <c r="J35" s="70">
        <f>SUM(F35:I35)</f>
        <v>379.28999999999996</v>
      </c>
      <c r="K35" s="71">
        <f>RANK(J35,$J$6:$J$86)</f>
        <v>32</v>
      </c>
    </row>
    <row r="36" spans="1:11" s="61" customFormat="1" ht="15">
      <c r="A36" s="62">
        <v>7</v>
      </c>
      <c r="B36" s="63" t="s">
        <v>15</v>
      </c>
      <c r="C36" s="64" t="s">
        <v>45</v>
      </c>
      <c r="D36" s="65" t="s">
        <v>46</v>
      </c>
      <c r="E36" s="66"/>
      <c r="F36" s="67">
        <f>1!AG10</f>
        <v>76.19</v>
      </c>
      <c r="G36" s="67">
        <f>2!AG10</f>
        <v>110.17</v>
      </c>
      <c r="H36" s="68">
        <f>3!AG10</f>
        <v>150.01</v>
      </c>
      <c r="I36" s="69" t="str">
        <f>4!AG10</f>
        <v>nebyl</v>
      </c>
      <c r="J36" s="70">
        <f>SUM(F36:I36)</f>
        <v>336.37</v>
      </c>
      <c r="K36" s="71">
        <f>RANK(J36,$J$6:$J$86)</f>
        <v>34</v>
      </c>
    </row>
    <row r="37" spans="1:11" s="61" customFormat="1" ht="15">
      <c r="A37" s="62">
        <v>2</v>
      </c>
      <c r="B37" s="63" t="s">
        <v>15</v>
      </c>
      <c r="C37" s="64" t="s">
        <v>34</v>
      </c>
      <c r="D37" s="65" t="s">
        <v>35</v>
      </c>
      <c r="E37" s="66" t="s">
        <v>33</v>
      </c>
      <c r="F37" s="67">
        <f>1!AG5</f>
        <v>67.37</v>
      </c>
      <c r="G37" s="67">
        <f>2!AG5</f>
        <v>109.31</v>
      </c>
      <c r="H37" s="68">
        <f>3!AG5</f>
        <v>134.67000000000002</v>
      </c>
      <c r="I37" s="69" t="str">
        <f>4!AG5</f>
        <v>nebyl</v>
      </c>
      <c r="J37" s="70">
        <f>SUM(F37:I37)</f>
        <v>311.35</v>
      </c>
      <c r="K37" s="71">
        <f>RANK(J37,$J$6:$J$86)</f>
        <v>35</v>
      </c>
    </row>
    <row r="38" spans="1:11" s="61" customFormat="1" ht="15">
      <c r="A38" s="62">
        <v>28</v>
      </c>
      <c r="B38" s="63" t="s">
        <v>15</v>
      </c>
      <c r="C38" s="64" t="s">
        <v>85</v>
      </c>
      <c r="D38" s="65" t="s">
        <v>86</v>
      </c>
      <c r="E38" s="66" t="s">
        <v>44</v>
      </c>
      <c r="F38" s="67">
        <f>1!AG31</f>
        <v>71.00999999999999</v>
      </c>
      <c r="G38" s="67">
        <f>2!AG31</f>
        <v>96.5</v>
      </c>
      <c r="H38" s="68">
        <f>3!AG31</f>
        <v>128.09</v>
      </c>
      <c r="I38" s="69" t="str">
        <f>4!AG31</f>
        <v>nebyl</v>
      </c>
      <c r="J38" s="70">
        <f>SUM(F38:I38)</f>
        <v>295.6</v>
      </c>
      <c r="K38" s="71">
        <f>RANK(J38,$J$6:$J$86)</f>
        <v>36</v>
      </c>
    </row>
    <row r="39" spans="1:11" s="61" customFormat="1" ht="15">
      <c r="A39" s="62">
        <v>8</v>
      </c>
      <c r="B39" s="63" t="s">
        <v>15</v>
      </c>
      <c r="C39" s="64" t="s">
        <v>47</v>
      </c>
      <c r="D39" s="65" t="s">
        <v>48</v>
      </c>
      <c r="E39" s="66"/>
      <c r="F39" s="67">
        <f>1!AG11</f>
        <v>69.85</v>
      </c>
      <c r="G39" s="67">
        <f>2!AG11</f>
        <v>49.97</v>
      </c>
      <c r="H39" s="68">
        <f>3!AG11</f>
        <v>149.11</v>
      </c>
      <c r="I39" s="69" t="str">
        <f>4!AG11</f>
        <v>nebyl</v>
      </c>
      <c r="J39" s="70">
        <f>SUM(F39:I39)</f>
        <v>268.93</v>
      </c>
      <c r="K39" s="71">
        <f>RANK(J39,$J$6:$J$86)</f>
        <v>37</v>
      </c>
    </row>
    <row r="40" spans="1:11" s="61" customFormat="1" ht="15">
      <c r="A40" s="62">
        <v>23</v>
      </c>
      <c r="B40" s="63" t="s">
        <v>15</v>
      </c>
      <c r="C40" s="64" t="s">
        <v>73</v>
      </c>
      <c r="D40" s="65" t="s">
        <v>78</v>
      </c>
      <c r="E40" s="66" t="s">
        <v>104</v>
      </c>
      <c r="F40" s="67">
        <f>1!AG26</f>
        <v>17.83</v>
      </c>
      <c r="G40" s="67">
        <f>2!AG26</f>
        <v>31.769999999999996</v>
      </c>
      <c r="H40" s="68">
        <f>3!AG26</f>
        <v>120.86</v>
      </c>
      <c r="I40" s="69" t="str">
        <f>4!AG26</f>
        <v>nebyl</v>
      </c>
      <c r="J40" s="70">
        <f>SUM(F40:I40)</f>
        <v>170.45999999999998</v>
      </c>
      <c r="K40" s="71">
        <f>RANK(J40,$J$6:$J$86)</f>
        <v>38</v>
      </c>
    </row>
    <row r="41" spans="1:11" s="61" customFormat="1" ht="15">
      <c r="A41" s="62">
        <v>19</v>
      </c>
      <c r="B41" s="63" t="s">
        <v>15</v>
      </c>
      <c r="C41" s="64" t="s">
        <v>71</v>
      </c>
      <c r="D41" s="65" t="s">
        <v>72</v>
      </c>
      <c r="E41" s="66" t="s">
        <v>70</v>
      </c>
      <c r="F41" s="67" t="str">
        <f>1!AG22</f>
        <v>minus</v>
      </c>
      <c r="G41" s="67" t="str">
        <f>2!AG22</f>
        <v>minus</v>
      </c>
      <c r="H41" s="68">
        <f>3!AG22</f>
        <v>43.3</v>
      </c>
      <c r="I41" s="69" t="str">
        <f>4!AG22</f>
        <v>nebyl</v>
      </c>
      <c r="J41" s="70">
        <f>SUM(F41:I41)</f>
        <v>43.3</v>
      </c>
      <c r="K41" s="71">
        <f>RANK(J41,$J$6:$J$86)</f>
        <v>39</v>
      </c>
    </row>
    <row r="42" spans="1:11" s="61" customFormat="1" ht="15" hidden="1">
      <c r="A42" s="62">
        <v>1</v>
      </c>
      <c r="B42" s="63" t="s">
        <v>15</v>
      </c>
      <c r="C42" s="64" t="s">
        <v>31</v>
      </c>
      <c r="D42" s="65" t="s">
        <v>32</v>
      </c>
      <c r="E42" s="66" t="s">
        <v>33</v>
      </c>
      <c r="F42" s="67" t="str">
        <f>1!AG4</f>
        <v>nebyl</v>
      </c>
      <c r="G42" s="67" t="str">
        <f>2!AG4</f>
        <v>nebyl</v>
      </c>
      <c r="H42" s="68" t="str">
        <f>3!AG4</f>
        <v>nebyl</v>
      </c>
      <c r="I42" s="69" t="str">
        <f>4!AG4</f>
        <v>nebyl</v>
      </c>
      <c r="J42" s="70">
        <f>SUM(F42:I42)</f>
        <v>0</v>
      </c>
      <c r="K42" s="71">
        <f>RANK(J42,$J$6:$J$86)</f>
        <v>40</v>
      </c>
    </row>
    <row r="43" spans="1:11" s="61" customFormat="1" ht="15" hidden="1">
      <c r="A43" s="62">
        <v>12</v>
      </c>
      <c r="B43" s="63" t="s">
        <v>15</v>
      </c>
      <c r="C43" s="64" t="s">
        <v>55</v>
      </c>
      <c r="D43" s="65" t="s">
        <v>56</v>
      </c>
      <c r="E43" s="66" t="s">
        <v>57</v>
      </c>
      <c r="F43" s="67" t="str">
        <f>1!AG15</f>
        <v>nebyl</v>
      </c>
      <c r="G43" s="67" t="str">
        <f>2!AG15</f>
        <v>nebyl</v>
      </c>
      <c r="H43" s="68" t="str">
        <f>3!AG15</f>
        <v>nebyl</v>
      </c>
      <c r="I43" s="69" t="str">
        <f>4!AG15</f>
        <v>nebyl</v>
      </c>
      <c r="J43" s="70">
        <f>SUM(F43:I43)</f>
        <v>0</v>
      </c>
      <c r="K43" s="71">
        <f>RANK(J43,$J$6:$J$86)</f>
        <v>40</v>
      </c>
    </row>
    <row r="44" spans="1:11" s="61" customFormat="1" ht="45.75" customHeight="1">
      <c r="A44" s="166" t="s">
        <v>105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5"/>
    </row>
    <row r="45" spans="1:11" s="61" customFormat="1" ht="15">
      <c r="A45" s="62">
        <v>21</v>
      </c>
      <c r="B45" s="63" t="s">
        <v>76</v>
      </c>
      <c r="C45" s="64" t="s">
        <v>73</v>
      </c>
      <c r="D45" s="65" t="s">
        <v>74</v>
      </c>
      <c r="E45" s="66" t="s">
        <v>75</v>
      </c>
      <c r="F45" s="67">
        <f>1!AG24</f>
        <v>114.07</v>
      </c>
      <c r="G45" s="67">
        <f>2!AG24</f>
        <v>125.03</v>
      </c>
      <c r="H45" s="68">
        <f>3!AG24</f>
        <v>192.64</v>
      </c>
      <c r="I45" s="69" t="str">
        <f>4!AG24</f>
        <v>nebyl</v>
      </c>
      <c r="J45" s="70">
        <f>SUM(F45:I45)</f>
        <v>431.74</v>
      </c>
      <c r="K45" s="71">
        <v>1</v>
      </c>
    </row>
    <row r="46" spans="1:11" s="61" customFormat="1" ht="15">
      <c r="A46" s="62">
        <v>41</v>
      </c>
      <c r="B46" s="63" t="s">
        <v>76</v>
      </c>
      <c r="C46" s="64" t="s">
        <v>100</v>
      </c>
      <c r="D46" s="65" t="s">
        <v>59</v>
      </c>
      <c r="E46" s="66"/>
      <c r="F46" s="67">
        <f>1!AG44</f>
        <v>102.3</v>
      </c>
      <c r="G46" s="67">
        <f>2!AG44</f>
        <v>112.9</v>
      </c>
      <c r="H46" s="68">
        <f>3!AG44</f>
        <v>208.84</v>
      </c>
      <c r="I46" s="69" t="str">
        <f>4!AG44</f>
        <v>nebyl</v>
      </c>
      <c r="J46" s="70">
        <f>SUM(F46:I46)</f>
        <v>424.03999999999996</v>
      </c>
      <c r="K46" s="71">
        <v>2</v>
      </c>
    </row>
    <row r="47" spans="1:11" s="61" customFormat="1" ht="15">
      <c r="A47" s="62">
        <v>27</v>
      </c>
      <c r="B47" s="63" t="s">
        <v>76</v>
      </c>
      <c r="C47" s="64" t="s">
        <v>83</v>
      </c>
      <c r="D47" s="65" t="s">
        <v>84</v>
      </c>
      <c r="E47" s="66" t="s">
        <v>44</v>
      </c>
      <c r="F47" s="67">
        <f>1!AG30</f>
        <v>86.6</v>
      </c>
      <c r="G47" s="67">
        <f>2!AG30</f>
        <v>143.96</v>
      </c>
      <c r="H47" s="68">
        <f>3!AG30</f>
        <v>147.78</v>
      </c>
      <c r="I47" s="69" t="str">
        <f>4!AG30</f>
        <v>nebyl</v>
      </c>
      <c r="J47" s="70">
        <f>SUM(F47:I47)</f>
        <v>378.34000000000003</v>
      </c>
      <c r="K47" s="71">
        <v>3</v>
      </c>
    </row>
    <row r="48" spans="1:11" s="61" customFormat="1" ht="15" hidden="1">
      <c r="A48" s="62">
        <v>42</v>
      </c>
      <c r="B48" s="63" t="s">
        <v>15</v>
      </c>
      <c r="C48" s="64"/>
      <c r="D48" s="65"/>
      <c r="E48" s="66"/>
      <c r="F48" s="67" t="str">
        <f>1!AG45</f>
        <v>©</v>
      </c>
      <c r="G48" s="67" t="str">
        <f>2!AG45</f>
        <v>©</v>
      </c>
      <c r="H48" s="68" t="str">
        <f>3!AG45</f>
        <v>©</v>
      </c>
      <c r="I48" s="69" t="str">
        <f>4!AG45</f>
        <v>©</v>
      </c>
      <c r="J48" s="70">
        <f>SUM(F48:I48)</f>
        <v>0</v>
      </c>
      <c r="K48" s="71">
        <f>RANK(J48,$J$6:$J$86)</f>
        <v>40</v>
      </c>
    </row>
    <row r="49" spans="1:11" s="61" customFormat="1" ht="15" hidden="1">
      <c r="A49" s="62">
        <v>43</v>
      </c>
      <c r="B49" s="63" t="s">
        <v>15</v>
      </c>
      <c r="C49" s="64"/>
      <c r="D49" s="65"/>
      <c r="E49" s="66"/>
      <c r="F49" s="67" t="str">
        <f>1!AG46</f>
        <v>©</v>
      </c>
      <c r="G49" s="67" t="str">
        <f>2!AG46</f>
        <v>©</v>
      </c>
      <c r="H49" s="68" t="str">
        <f>3!AG46</f>
        <v>©</v>
      </c>
      <c r="I49" s="69" t="str">
        <f>4!AG46</f>
        <v>©</v>
      </c>
      <c r="J49" s="70">
        <f>SUM(F49:I49)</f>
        <v>0</v>
      </c>
      <c r="K49" s="71">
        <f>RANK(J49,$J$6:$J$86)</f>
        <v>40</v>
      </c>
    </row>
    <row r="50" spans="1:11" s="61" customFormat="1" ht="15" hidden="1">
      <c r="A50" s="62">
        <v>44</v>
      </c>
      <c r="B50" s="63" t="s">
        <v>15</v>
      </c>
      <c r="C50" s="64"/>
      <c r="D50" s="65"/>
      <c r="E50" s="66"/>
      <c r="F50" s="67" t="str">
        <f>1!AG47</f>
        <v>©</v>
      </c>
      <c r="G50" s="67" t="str">
        <f>2!AG47</f>
        <v>©</v>
      </c>
      <c r="H50" s="68" t="str">
        <f>3!AG47</f>
        <v>©</v>
      </c>
      <c r="I50" s="69" t="str">
        <f>4!AG47</f>
        <v>©</v>
      </c>
      <c r="J50" s="70">
        <f>SUM(F50:I50)</f>
        <v>0</v>
      </c>
      <c r="K50" s="71">
        <f>RANK(J50,$J$6:$J$86)</f>
        <v>40</v>
      </c>
    </row>
    <row r="51" spans="1:11" s="61" customFormat="1" ht="15" hidden="1">
      <c r="A51" s="62">
        <v>45</v>
      </c>
      <c r="B51" s="63" t="s">
        <v>15</v>
      </c>
      <c r="C51" s="64"/>
      <c r="D51" s="65"/>
      <c r="E51" s="66"/>
      <c r="F51" s="67" t="str">
        <f>1!AG48</f>
        <v>©</v>
      </c>
      <c r="G51" s="67" t="str">
        <f>2!AG48</f>
        <v>©</v>
      </c>
      <c r="H51" s="68" t="str">
        <f>3!AG48</f>
        <v>©</v>
      </c>
      <c r="I51" s="69" t="str">
        <f>4!AG48</f>
        <v>©</v>
      </c>
      <c r="J51" s="70">
        <f>SUM(F51:I51)</f>
        <v>0</v>
      </c>
      <c r="K51" s="71">
        <f>RANK(J51,$J$6:$J$86)</f>
        <v>40</v>
      </c>
    </row>
    <row r="52" spans="1:11" s="61" customFormat="1" ht="15" hidden="1">
      <c r="A52" s="62">
        <v>46</v>
      </c>
      <c r="B52" s="63" t="s">
        <v>15</v>
      </c>
      <c r="C52" s="64"/>
      <c r="D52" s="65"/>
      <c r="E52" s="66"/>
      <c r="F52" s="67" t="str">
        <f>1!AG49</f>
        <v>©</v>
      </c>
      <c r="G52" s="67" t="str">
        <f>2!AG49</f>
        <v>©</v>
      </c>
      <c r="H52" s="68" t="str">
        <f>3!AG49</f>
        <v>©</v>
      </c>
      <c r="I52" s="69" t="str">
        <f>4!AG49</f>
        <v>©</v>
      </c>
      <c r="J52" s="70">
        <f>SUM(F52:I52)</f>
        <v>0</v>
      </c>
      <c r="K52" s="71">
        <f>RANK(J52,$J$6:$J$86)</f>
        <v>40</v>
      </c>
    </row>
    <row r="53" spans="1:11" s="61" customFormat="1" ht="15" hidden="1">
      <c r="A53" s="62">
        <v>47</v>
      </c>
      <c r="B53" s="63" t="s">
        <v>15</v>
      </c>
      <c r="C53" s="64"/>
      <c r="D53" s="65"/>
      <c r="E53" s="66"/>
      <c r="F53" s="67" t="str">
        <f>1!AG50</f>
        <v>©</v>
      </c>
      <c r="G53" s="67" t="str">
        <f>2!AG50</f>
        <v>©</v>
      </c>
      <c r="H53" s="68" t="str">
        <f>3!AG50</f>
        <v>©</v>
      </c>
      <c r="I53" s="69" t="str">
        <f>4!AG50</f>
        <v>©</v>
      </c>
      <c r="J53" s="70">
        <f>SUM(F53:I53)</f>
        <v>0</v>
      </c>
      <c r="K53" s="71">
        <f>RANK(J53,$J$6:$J$86)</f>
        <v>40</v>
      </c>
    </row>
    <row r="54" spans="1:11" s="61" customFormat="1" ht="15" hidden="1">
      <c r="A54" s="62">
        <v>48</v>
      </c>
      <c r="B54" s="63" t="s">
        <v>15</v>
      </c>
      <c r="C54" s="64"/>
      <c r="D54" s="65"/>
      <c r="E54" s="66"/>
      <c r="F54" s="67" t="str">
        <f>1!AG51</f>
        <v>©</v>
      </c>
      <c r="G54" s="67" t="str">
        <f>2!AG51</f>
        <v>©</v>
      </c>
      <c r="H54" s="68" t="str">
        <f>3!AG51</f>
        <v>©</v>
      </c>
      <c r="I54" s="69" t="str">
        <f>4!AG51</f>
        <v>©</v>
      </c>
      <c r="J54" s="70">
        <f>SUM(F54:I54)</f>
        <v>0</v>
      </c>
      <c r="K54" s="71">
        <f>RANK(J54,$J$6:$J$86)</f>
        <v>40</v>
      </c>
    </row>
    <row r="55" spans="1:11" s="61" customFormat="1" ht="15" hidden="1">
      <c r="A55" s="62">
        <v>49</v>
      </c>
      <c r="B55" s="63" t="s">
        <v>15</v>
      </c>
      <c r="C55" s="64"/>
      <c r="D55" s="65"/>
      <c r="E55" s="66"/>
      <c r="F55" s="67" t="str">
        <f>1!AG52</f>
        <v>©</v>
      </c>
      <c r="G55" s="67" t="str">
        <f>2!AG52</f>
        <v>©</v>
      </c>
      <c r="H55" s="68" t="str">
        <f>3!AG52</f>
        <v>©</v>
      </c>
      <c r="I55" s="69" t="str">
        <f>4!AG52</f>
        <v>©</v>
      </c>
      <c r="J55" s="70">
        <f>SUM(F55:I55)</f>
        <v>0</v>
      </c>
      <c r="K55" s="71">
        <f>RANK(J55,$J$6:$J$86)</f>
        <v>40</v>
      </c>
    </row>
    <row r="56" spans="1:11" s="61" customFormat="1" ht="15" hidden="1">
      <c r="A56" s="62">
        <v>50</v>
      </c>
      <c r="B56" s="63" t="s">
        <v>15</v>
      </c>
      <c r="C56" s="64"/>
      <c r="D56" s="65"/>
      <c r="E56" s="66"/>
      <c r="F56" s="67" t="str">
        <f>1!AG53</f>
        <v>©</v>
      </c>
      <c r="G56" s="67" t="str">
        <f>2!AG53</f>
        <v>©</v>
      </c>
      <c r="H56" s="68" t="str">
        <f>3!AG53</f>
        <v>©</v>
      </c>
      <c r="I56" s="69" t="str">
        <f>4!AG53</f>
        <v>©</v>
      </c>
      <c r="J56" s="70">
        <f>SUM(F56:I56)</f>
        <v>0</v>
      </c>
      <c r="K56" s="71">
        <f>RANK(J56,$J$6:$J$86)</f>
        <v>40</v>
      </c>
    </row>
    <row r="57" spans="1:11" s="61" customFormat="1" ht="15" hidden="1">
      <c r="A57" s="62">
        <v>51</v>
      </c>
      <c r="B57" s="63" t="s">
        <v>15</v>
      </c>
      <c r="C57" s="64"/>
      <c r="D57" s="65"/>
      <c r="E57" s="66"/>
      <c r="F57" s="67" t="str">
        <f>1!AG54</f>
        <v>©</v>
      </c>
      <c r="G57" s="67" t="str">
        <f>2!AG54</f>
        <v>©</v>
      </c>
      <c r="H57" s="68" t="str">
        <f>3!AG54</f>
        <v>©</v>
      </c>
      <c r="I57" s="69" t="str">
        <f>4!AG54</f>
        <v>©</v>
      </c>
      <c r="J57" s="70">
        <f>SUM(F57:I57)</f>
        <v>0</v>
      </c>
      <c r="K57" s="71">
        <f>RANK(J57,$J$6:$J$86)</f>
        <v>40</v>
      </c>
    </row>
    <row r="58" spans="1:11" s="61" customFormat="1" ht="15" hidden="1">
      <c r="A58" s="62">
        <v>52</v>
      </c>
      <c r="B58" s="63" t="s">
        <v>15</v>
      </c>
      <c r="C58" s="64"/>
      <c r="D58" s="65"/>
      <c r="E58" s="66"/>
      <c r="F58" s="67" t="str">
        <f>1!AG55</f>
        <v>©</v>
      </c>
      <c r="G58" s="67" t="str">
        <f>2!AG55</f>
        <v>©</v>
      </c>
      <c r="H58" s="68" t="str">
        <f>3!AG55</f>
        <v>©</v>
      </c>
      <c r="I58" s="69" t="str">
        <f>4!AG55</f>
        <v>©</v>
      </c>
      <c r="J58" s="70">
        <f>SUM(F58:I58)</f>
        <v>0</v>
      </c>
      <c r="K58" s="71">
        <f>RANK(J58,$J$6:$J$86)</f>
        <v>40</v>
      </c>
    </row>
    <row r="59" spans="1:11" s="61" customFormat="1" ht="15" hidden="1">
      <c r="A59" s="62">
        <v>53</v>
      </c>
      <c r="B59" s="63" t="s">
        <v>15</v>
      </c>
      <c r="C59" s="64"/>
      <c r="D59" s="65"/>
      <c r="E59" s="66"/>
      <c r="F59" s="67" t="str">
        <f>1!AG56</f>
        <v>©</v>
      </c>
      <c r="G59" s="67" t="str">
        <f>2!AG56</f>
        <v>©</v>
      </c>
      <c r="H59" s="68" t="str">
        <f>3!AG56</f>
        <v>©</v>
      </c>
      <c r="I59" s="69" t="str">
        <f>4!AG56</f>
        <v>©</v>
      </c>
      <c r="J59" s="70">
        <f>SUM(F59:I59)</f>
        <v>0</v>
      </c>
      <c r="K59" s="71">
        <f>RANK(J59,$J$6:$J$86)</f>
        <v>40</v>
      </c>
    </row>
    <row r="60" spans="1:11" s="61" customFormat="1" ht="15" hidden="1">
      <c r="A60" s="62">
        <v>54</v>
      </c>
      <c r="B60" s="63" t="s">
        <v>15</v>
      </c>
      <c r="C60" s="64"/>
      <c r="D60" s="65"/>
      <c r="E60" s="66"/>
      <c r="F60" s="67" t="str">
        <f>1!AG57</f>
        <v>©</v>
      </c>
      <c r="G60" s="67" t="str">
        <f>2!AG57</f>
        <v>©</v>
      </c>
      <c r="H60" s="68" t="str">
        <f>3!AG57</f>
        <v>©</v>
      </c>
      <c r="I60" s="69" t="str">
        <f>4!AG57</f>
        <v>©</v>
      </c>
      <c r="J60" s="70">
        <f>SUM(F60:I60)</f>
        <v>0</v>
      </c>
      <c r="K60" s="71">
        <f>RANK(J60,$J$6:$J$86)</f>
        <v>40</v>
      </c>
    </row>
    <row r="61" spans="1:11" s="61" customFormat="1" ht="15" hidden="1">
      <c r="A61" s="62">
        <v>55</v>
      </c>
      <c r="B61" s="63" t="s">
        <v>15</v>
      </c>
      <c r="C61" s="64"/>
      <c r="D61" s="65"/>
      <c r="E61" s="66"/>
      <c r="F61" s="67" t="str">
        <f>1!AG58</f>
        <v>©</v>
      </c>
      <c r="G61" s="67" t="str">
        <f>2!AG58</f>
        <v>©</v>
      </c>
      <c r="H61" s="68" t="str">
        <f>3!AG58</f>
        <v>©</v>
      </c>
      <c r="I61" s="69" t="str">
        <f>4!AG58</f>
        <v>©</v>
      </c>
      <c r="J61" s="70">
        <f>SUM(F61:I61)</f>
        <v>0</v>
      </c>
      <c r="K61" s="71">
        <f>RANK(J61,$J$6:$J$86)</f>
        <v>40</v>
      </c>
    </row>
    <row r="62" spans="1:11" s="61" customFormat="1" ht="15" hidden="1">
      <c r="A62" s="62">
        <v>56</v>
      </c>
      <c r="B62" s="63" t="s">
        <v>15</v>
      </c>
      <c r="C62" s="64"/>
      <c r="D62" s="65"/>
      <c r="E62" s="66"/>
      <c r="F62" s="67" t="str">
        <f>1!AG59</f>
        <v>©</v>
      </c>
      <c r="G62" s="67" t="str">
        <f>2!AG59</f>
        <v>©</v>
      </c>
      <c r="H62" s="68" t="str">
        <f>3!AG59</f>
        <v>©</v>
      </c>
      <c r="I62" s="69" t="str">
        <f>4!AG59</f>
        <v>©</v>
      </c>
      <c r="J62" s="70">
        <f>SUM(F62:I62)</f>
        <v>0</v>
      </c>
      <c r="K62" s="71">
        <f>RANK(J62,$J$6:$J$86)</f>
        <v>40</v>
      </c>
    </row>
    <row r="63" spans="1:11" s="61" customFormat="1" ht="15" hidden="1">
      <c r="A63" s="62">
        <v>57</v>
      </c>
      <c r="B63" s="63" t="s">
        <v>15</v>
      </c>
      <c r="C63" s="64"/>
      <c r="D63" s="65"/>
      <c r="E63" s="66"/>
      <c r="F63" s="67" t="str">
        <f>1!AG60</f>
        <v>©</v>
      </c>
      <c r="G63" s="67" t="str">
        <f>2!AG60</f>
        <v>©</v>
      </c>
      <c r="H63" s="68" t="str">
        <f>3!AG60</f>
        <v>©</v>
      </c>
      <c r="I63" s="69" t="str">
        <f>4!AG60</f>
        <v>©</v>
      </c>
      <c r="J63" s="70">
        <f>SUM(F63:I63)</f>
        <v>0</v>
      </c>
      <c r="K63" s="71">
        <f>RANK(J63,$J$6:$J$86)</f>
        <v>40</v>
      </c>
    </row>
    <row r="64" spans="1:11" s="61" customFormat="1" ht="15" hidden="1">
      <c r="A64" s="62">
        <v>58</v>
      </c>
      <c r="B64" s="63" t="s">
        <v>15</v>
      </c>
      <c r="C64" s="64"/>
      <c r="D64" s="65"/>
      <c r="E64" s="66"/>
      <c r="F64" s="67" t="str">
        <f>1!AG61</f>
        <v>©</v>
      </c>
      <c r="G64" s="67" t="str">
        <f>2!AG61</f>
        <v>©</v>
      </c>
      <c r="H64" s="68" t="str">
        <f>3!AG61</f>
        <v>©</v>
      </c>
      <c r="I64" s="69" t="str">
        <f>4!AG61</f>
        <v>©</v>
      </c>
      <c r="J64" s="70">
        <f>SUM(F64:I64)</f>
        <v>0</v>
      </c>
      <c r="K64" s="71">
        <f>RANK(J64,$J$6:$J$86)</f>
        <v>40</v>
      </c>
    </row>
    <row r="65" spans="1:11" s="61" customFormat="1" ht="15" hidden="1">
      <c r="A65" s="62">
        <v>59</v>
      </c>
      <c r="B65" s="63" t="s">
        <v>15</v>
      </c>
      <c r="C65" s="64"/>
      <c r="D65" s="65"/>
      <c r="E65" s="66"/>
      <c r="F65" s="67" t="str">
        <f>1!AG62</f>
        <v>©</v>
      </c>
      <c r="G65" s="67" t="str">
        <f>2!AG62</f>
        <v>©</v>
      </c>
      <c r="H65" s="68" t="str">
        <f>3!AG62</f>
        <v>©</v>
      </c>
      <c r="I65" s="69" t="str">
        <f>4!AG62</f>
        <v>©</v>
      </c>
      <c r="J65" s="70">
        <f>SUM(F65:I65)</f>
        <v>0</v>
      </c>
      <c r="K65" s="71">
        <f>RANK(J65,$J$6:$J$86)</f>
        <v>40</v>
      </c>
    </row>
    <row r="66" spans="1:11" s="61" customFormat="1" ht="15" hidden="1">
      <c r="A66" s="62">
        <v>60</v>
      </c>
      <c r="B66" s="63" t="s">
        <v>15</v>
      </c>
      <c r="C66" s="64"/>
      <c r="D66" s="65"/>
      <c r="E66" s="66"/>
      <c r="F66" s="67" t="str">
        <f>1!AG63</f>
        <v>©</v>
      </c>
      <c r="G66" s="67" t="str">
        <f>2!AG63</f>
        <v>©</v>
      </c>
      <c r="H66" s="68" t="str">
        <f>3!AG63</f>
        <v>©</v>
      </c>
      <c r="I66" s="69" t="str">
        <f>4!AG63</f>
        <v>©</v>
      </c>
      <c r="J66" s="70">
        <f>SUM(F66:I66)</f>
        <v>0</v>
      </c>
      <c r="K66" s="71">
        <f>RANK(J66,$J$6:$J$86)</f>
        <v>40</v>
      </c>
    </row>
    <row r="67" spans="1:11" s="61" customFormat="1" ht="15" hidden="1">
      <c r="A67" s="62">
        <v>61</v>
      </c>
      <c r="B67" s="63" t="s">
        <v>15</v>
      </c>
      <c r="C67" s="64"/>
      <c r="D67" s="65"/>
      <c r="E67" s="66"/>
      <c r="F67" s="67" t="str">
        <f>1!AG64</f>
        <v>©</v>
      </c>
      <c r="G67" s="67" t="str">
        <f>2!AG64</f>
        <v>©</v>
      </c>
      <c r="H67" s="68" t="str">
        <f>3!AG64</f>
        <v>©</v>
      </c>
      <c r="I67" s="69" t="str">
        <f>4!AG64</f>
        <v>©</v>
      </c>
      <c r="J67" s="70">
        <f>SUM(F67:I67)</f>
        <v>0</v>
      </c>
      <c r="K67" s="71">
        <f>RANK(J67,$J$6:$J$86)</f>
        <v>40</v>
      </c>
    </row>
    <row r="68" spans="1:11" ht="15" hidden="1">
      <c r="A68" s="62">
        <v>62</v>
      </c>
      <c r="B68" s="63" t="s">
        <v>15</v>
      </c>
      <c r="C68" s="64"/>
      <c r="D68" s="65"/>
      <c r="E68" s="66"/>
      <c r="F68" s="67" t="str">
        <f>1!AG65</f>
        <v>©</v>
      </c>
      <c r="G68" s="67" t="str">
        <f>2!AG65</f>
        <v>©</v>
      </c>
      <c r="H68" s="68" t="str">
        <f>3!AG65</f>
        <v>©</v>
      </c>
      <c r="I68" s="69" t="str">
        <f>4!AG65</f>
        <v>©</v>
      </c>
      <c r="J68" s="70">
        <f>SUM(F68:I68)</f>
        <v>0</v>
      </c>
      <c r="K68" s="71">
        <f>RANK(J68,$J$6:$J$86)</f>
        <v>40</v>
      </c>
    </row>
    <row r="69" spans="1:11" ht="15" hidden="1">
      <c r="A69" s="62">
        <v>63</v>
      </c>
      <c r="B69" s="63" t="s">
        <v>15</v>
      </c>
      <c r="C69" s="64"/>
      <c r="D69" s="65"/>
      <c r="E69" s="66"/>
      <c r="F69" s="67" t="str">
        <f>1!AG66</f>
        <v>©</v>
      </c>
      <c r="G69" s="67" t="str">
        <f>2!AG66</f>
        <v>©</v>
      </c>
      <c r="H69" s="68" t="str">
        <f>3!AG66</f>
        <v>©</v>
      </c>
      <c r="I69" s="69" t="str">
        <f>4!AG66</f>
        <v>©</v>
      </c>
      <c r="J69" s="70">
        <f>SUM(F69:I69)</f>
        <v>0</v>
      </c>
      <c r="K69" s="71">
        <f>RANK(J69,$J$6:$J$86)</f>
        <v>40</v>
      </c>
    </row>
    <row r="70" spans="1:11" ht="15" hidden="1">
      <c r="A70" s="62">
        <v>64</v>
      </c>
      <c r="B70" s="63" t="s">
        <v>15</v>
      </c>
      <c r="C70" s="64"/>
      <c r="D70" s="65"/>
      <c r="E70" s="66"/>
      <c r="F70" s="67" t="str">
        <f>1!AG67</f>
        <v>©</v>
      </c>
      <c r="G70" s="67" t="str">
        <f>2!AG67</f>
        <v>©</v>
      </c>
      <c r="H70" s="68" t="str">
        <f>3!AG67</f>
        <v>©</v>
      </c>
      <c r="I70" s="69" t="str">
        <f>4!AG67</f>
        <v>©</v>
      </c>
      <c r="J70" s="70">
        <f>SUM(F70:I70)</f>
        <v>0</v>
      </c>
      <c r="K70" s="71">
        <f>RANK(J70,$J$6:$J$86)</f>
        <v>40</v>
      </c>
    </row>
    <row r="71" spans="1:11" ht="15" hidden="1">
      <c r="A71" s="62">
        <v>65</v>
      </c>
      <c r="B71" s="63" t="s">
        <v>15</v>
      </c>
      <c r="C71" s="64"/>
      <c r="D71" s="65"/>
      <c r="E71" s="66"/>
      <c r="F71" s="67" t="str">
        <f>1!AG68</f>
        <v>©</v>
      </c>
      <c r="G71" s="67" t="str">
        <f>2!AG68</f>
        <v>©</v>
      </c>
      <c r="H71" s="68" t="str">
        <f>3!AG68</f>
        <v>©</v>
      </c>
      <c r="I71" s="69" t="str">
        <f>4!AG68</f>
        <v>©</v>
      </c>
      <c r="J71" s="70">
        <f aca="true" t="shared" si="0" ref="J71:J86">SUM(F71:I71)</f>
        <v>0</v>
      </c>
      <c r="K71" s="71">
        <f>RANK(J71,$J$6:$J$86)</f>
        <v>40</v>
      </c>
    </row>
    <row r="72" spans="1:11" ht="15" hidden="1">
      <c r="A72" s="62">
        <v>66</v>
      </c>
      <c r="B72" s="63" t="s">
        <v>15</v>
      </c>
      <c r="C72" s="64"/>
      <c r="D72" s="65"/>
      <c r="E72" s="66"/>
      <c r="F72" s="67" t="str">
        <f>1!AG69</f>
        <v>©</v>
      </c>
      <c r="G72" s="67" t="str">
        <f>2!AG69</f>
        <v>©</v>
      </c>
      <c r="H72" s="68" t="str">
        <f>3!AG69</f>
        <v>©</v>
      </c>
      <c r="I72" s="69" t="str">
        <f>4!AG69</f>
        <v>©</v>
      </c>
      <c r="J72" s="70">
        <f t="shared" si="0"/>
        <v>0</v>
      </c>
      <c r="K72" s="71">
        <f aca="true" t="shared" si="1" ref="K72:K86">RANK(J72,$J$6:$J$86)</f>
        <v>40</v>
      </c>
    </row>
    <row r="73" spans="1:11" ht="15" hidden="1">
      <c r="A73" s="62">
        <v>67</v>
      </c>
      <c r="B73" s="63" t="s">
        <v>15</v>
      </c>
      <c r="C73" s="64"/>
      <c r="D73" s="65"/>
      <c r="E73" s="66"/>
      <c r="F73" s="67" t="str">
        <f>1!AG70</f>
        <v>©</v>
      </c>
      <c r="G73" s="67" t="str">
        <f>2!AG70</f>
        <v>©</v>
      </c>
      <c r="H73" s="68" t="str">
        <f>3!AG70</f>
        <v>©</v>
      </c>
      <c r="I73" s="69" t="str">
        <f>4!AG70</f>
        <v>©</v>
      </c>
      <c r="J73" s="70">
        <f t="shared" si="0"/>
        <v>0</v>
      </c>
      <c r="K73" s="71">
        <f t="shared" si="1"/>
        <v>40</v>
      </c>
    </row>
    <row r="74" spans="1:11" ht="15" hidden="1">
      <c r="A74" s="62">
        <v>68</v>
      </c>
      <c r="B74" s="63" t="s">
        <v>15</v>
      </c>
      <c r="C74" s="64"/>
      <c r="D74" s="65"/>
      <c r="E74" s="66"/>
      <c r="F74" s="67" t="str">
        <f>1!AG71</f>
        <v>©</v>
      </c>
      <c r="G74" s="67" t="str">
        <f>2!AG71</f>
        <v>©</v>
      </c>
      <c r="H74" s="68" t="str">
        <f>3!AG71</f>
        <v>©</v>
      </c>
      <c r="I74" s="69" t="str">
        <f>4!AG71</f>
        <v>©</v>
      </c>
      <c r="J74" s="70">
        <f t="shared" si="0"/>
        <v>0</v>
      </c>
      <c r="K74" s="71">
        <f t="shared" si="1"/>
        <v>40</v>
      </c>
    </row>
    <row r="75" spans="1:11" ht="15" hidden="1">
      <c r="A75" s="62">
        <v>69</v>
      </c>
      <c r="B75" s="63" t="s">
        <v>15</v>
      </c>
      <c r="C75" s="64"/>
      <c r="D75" s="65"/>
      <c r="E75" s="66"/>
      <c r="F75" s="67" t="str">
        <f>1!AG72</f>
        <v>©</v>
      </c>
      <c r="G75" s="67" t="str">
        <f>2!AG72</f>
        <v>©</v>
      </c>
      <c r="H75" s="68" t="str">
        <f>3!AG72</f>
        <v>©</v>
      </c>
      <c r="I75" s="69" t="str">
        <f>4!AG72</f>
        <v>©</v>
      </c>
      <c r="J75" s="70">
        <f t="shared" si="0"/>
        <v>0</v>
      </c>
      <c r="K75" s="71">
        <f t="shared" si="1"/>
        <v>40</v>
      </c>
    </row>
    <row r="76" spans="1:11" ht="15" hidden="1">
      <c r="A76" s="62">
        <v>70</v>
      </c>
      <c r="B76" s="63" t="s">
        <v>15</v>
      </c>
      <c r="C76" s="64"/>
      <c r="D76" s="65"/>
      <c r="E76" s="66"/>
      <c r="F76" s="67" t="str">
        <f>1!AG73</f>
        <v>©</v>
      </c>
      <c r="G76" s="67" t="str">
        <f>2!AG73</f>
        <v>©</v>
      </c>
      <c r="H76" s="68" t="str">
        <f>3!AG73</f>
        <v>©</v>
      </c>
      <c r="I76" s="69" t="str">
        <f>4!AG73</f>
        <v>©</v>
      </c>
      <c r="J76" s="70">
        <f t="shared" si="0"/>
        <v>0</v>
      </c>
      <c r="K76" s="71">
        <f t="shared" si="1"/>
        <v>40</v>
      </c>
    </row>
    <row r="77" spans="1:11" ht="15" hidden="1">
      <c r="A77" s="62">
        <v>71</v>
      </c>
      <c r="B77" s="63" t="s">
        <v>15</v>
      </c>
      <c r="C77" s="64"/>
      <c r="D77" s="65"/>
      <c r="E77" s="66"/>
      <c r="F77" s="67" t="str">
        <f>1!AG74</f>
        <v>©</v>
      </c>
      <c r="G77" s="67" t="str">
        <f>2!AG74</f>
        <v>©</v>
      </c>
      <c r="H77" s="68" t="str">
        <f>3!AG74</f>
        <v>©</v>
      </c>
      <c r="I77" s="69" t="str">
        <f>4!AG74</f>
        <v>©</v>
      </c>
      <c r="J77" s="70">
        <f t="shared" si="0"/>
        <v>0</v>
      </c>
      <c r="K77" s="71">
        <f t="shared" si="1"/>
        <v>40</v>
      </c>
    </row>
    <row r="78" spans="1:11" ht="15" hidden="1">
      <c r="A78" s="62">
        <v>72</v>
      </c>
      <c r="B78" s="63" t="s">
        <v>15</v>
      </c>
      <c r="C78" s="64"/>
      <c r="D78" s="65"/>
      <c r="E78" s="66"/>
      <c r="F78" s="67" t="str">
        <f>1!AG75</f>
        <v>©</v>
      </c>
      <c r="G78" s="67" t="str">
        <f>2!AG75</f>
        <v>©</v>
      </c>
      <c r="H78" s="68" t="str">
        <f>3!AG75</f>
        <v>©</v>
      </c>
      <c r="I78" s="69" t="str">
        <f>4!AG75</f>
        <v>©</v>
      </c>
      <c r="J78" s="70">
        <f t="shared" si="0"/>
        <v>0</v>
      </c>
      <c r="K78" s="71">
        <f t="shared" si="1"/>
        <v>40</v>
      </c>
    </row>
    <row r="79" spans="1:11" ht="15" hidden="1">
      <c r="A79" s="62">
        <v>73</v>
      </c>
      <c r="B79" s="63" t="s">
        <v>15</v>
      </c>
      <c r="C79" s="64"/>
      <c r="D79" s="65"/>
      <c r="E79" s="66"/>
      <c r="F79" s="67" t="str">
        <f>1!AG76</f>
        <v>©</v>
      </c>
      <c r="G79" s="67" t="str">
        <f>2!AG76</f>
        <v>©</v>
      </c>
      <c r="H79" s="68" t="str">
        <f>3!AG76</f>
        <v>©</v>
      </c>
      <c r="I79" s="69" t="str">
        <f>4!AG76</f>
        <v>©</v>
      </c>
      <c r="J79" s="70">
        <f t="shared" si="0"/>
        <v>0</v>
      </c>
      <c r="K79" s="71">
        <f t="shared" si="1"/>
        <v>40</v>
      </c>
    </row>
    <row r="80" spans="1:11" ht="15" hidden="1">
      <c r="A80" s="62">
        <v>74</v>
      </c>
      <c r="B80" s="63" t="s">
        <v>15</v>
      </c>
      <c r="C80" s="64"/>
      <c r="D80" s="65"/>
      <c r="E80" s="66"/>
      <c r="F80" s="67" t="str">
        <f>1!AG77</f>
        <v>©</v>
      </c>
      <c r="G80" s="67" t="str">
        <f>2!AG77</f>
        <v>©</v>
      </c>
      <c r="H80" s="68" t="str">
        <f>3!AG77</f>
        <v>©</v>
      </c>
      <c r="I80" s="69" t="str">
        <f>4!AG77</f>
        <v>©</v>
      </c>
      <c r="J80" s="70">
        <f t="shared" si="0"/>
        <v>0</v>
      </c>
      <c r="K80" s="71">
        <f t="shared" si="1"/>
        <v>40</v>
      </c>
    </row>
    <row r="81" spans="1:11" ht="15" hidden="1">
      <c r="A81" s="62">
        <v>75</v>
      </c>
      <c r="B81" s="63" t="s">
        <v>15</v>
      </c>
      <c r="C81" s="64"/>
      <c r="D81" s="65"/>
      <c r="E81" s="66"/>
      <c r="F81" s="67" t="str">
        <f>1!AG78</f>
        <v>©</v>
      </c>
      <c r="G81" s="67" t="str">
        <f>2!AG78</f>
        <v>©</v>
      </c>
      <c r="H81" s="68" t="str">
        <f>3!AG78</f>
        <v>©</v>
      </c>
      <c r="I81" s="69" t="str">
        <f>4!AG78</f>
        <v>©</v>
      </c>
      <c r="J81" s="70">
        <f t="shared" si="0"/>
        <v>0</v>
      </c>
      <c r="K81" s="71">
        <f t="shared" si="1"/>
        <v>40</v>
      </c>
    </row>
    <row r="82" spans="1:11" ht="15" hidden="1">
      <c r="A82" s="62">
        <v>76</v>
      </c>
      <c r="B82" s="63" t="s">
        <v>15</v>
      </c>
      <c r="C82" s="64"/>
      <c r="D82" s="65"/>
      <c r="E82" s="66"/>
      <c r="F82" s="67" t="str">
        <f>1!AG79</f>
        <v>©</v>
      </c>
      <c r="G82" s="67" t="str">
        <f>2!AG79</f>
        <v>©</v>
      </c>
      <c r="H82" s="68" t="str">
        <f>3!AG79</f>
        <v>©</v>
      </c>
      <c r="I82" s="69" t="str">
        <f>4!AG79</f>
        <v>©</v>
      </c>
      <c r="J82" s="70">
        <f t="shared" si="0"/>
        <v>0</v>
      </c>
      <c r="K82" s="71">
        <f t="shared" si="1"/>
        <v>40</v>
      </c>
    </row>
    <row r="83" spans="1:11" ht="15" hidden="1">
      <c r="A83" s="62">
        <v>77</v>
      </c>
      <c r="B83" s="63" t="s">
        <v>15</v>
      </c>
      <c r="C83" s="64"/>
      <c r="D83" s="65"/>
      <c r="E83" s="66"/>
      <c r="F83" s="67" t="str">
        <f>1!AG80</f>
        <v>©</v>
      </c>
      <c r="G83" s="67" t="str">
        <f>2!AG80</f>
        <v>©</v>
      </c>
      <c r="H83" s="68" t="str">
        <f>3!AG80</f>
        <v>©</v>
      </c>
      <c r="I83" s="69" t="str">
        <f>4!AG80</f>
        <v>©</v>
      </c>
      <c r="J83" s="70">
        <f t="shared" si="0"/>
        <v>0</v>
      </c>
      <c r="K83" s="71">
        <f t="shared" si="1"/>
        <v>40</v>
      </c>
    </row>
    <row r="84" spans="1:11" ht="15" hidden="1">
      <c r="A84" s="62">
        <v>78</v>
      </c>
      <c r="B84" s="63" t="s">
        <v>15</v>
      </c>
      <c r="C84" s="64"/>
      <c r="D84" s="65"/>
      <c r="E84" s="66"/>
      <c r="F84" s="67" t="str">
        <f>1!AG81</f>
        <v>©</v>
      </c>
      <c r="G84" s="67" t="str">
        <f>2!AG81</f>
        <v>©</v>
      </c>
      <c r="H84" s="68" t="str">
        <f>3!AG81</f>
        <v>©</v>
      </c>
      <c r="I84" s="69" t="str">
        <f>4!AG81</f>
        <v>©</v>
      </c>
      <c r="J84" s="70">
        <f t="shared" si="0"/>
        <v>0</v>
      </c>
      <c r="K84" s="71">
        <f t="shared" si="1"/>
        <v>40</v>
      </c>
    </row>
    <row r="85" spans="1:11" ht="15" hidden="1">
      <c r="A85" s="62">
        <v>79</v>
      </c>
      <c r="B85" s="63" t="s">
        <v>15</v>
      </c>
      <c r="C85" s="64"/>
      <c r="D85" s="65"/>
      <c r="E85" s="66"/>
      <c r="F85" s="67" t="str">
        <f>1!AG82</f>
        <v>©</v>
      </c>
      <c r="G85" s="67" t="str">
        <f>2!AG82</f>
        <v>©</v>
      </c>
      <c r="H85" s="68" t="str">
        <f>3!AG82</f>
        <v>©</v>
      </c>
      <c r="I85" s="69" t="str">
        <f>4!AG82</f>
        <v>©</v>
      </c>
      <c r="J85" s="70">
        <f t="shared" si="0"/>
        <v>0</v>
      </c>
      <c r="K85" s="71">
        <f t="shared" si="1"/>
        <v>40</v>
      </c>
    </row>
    <row r="86" spans="1:11" ht="15.75" hidden="1" thickBot="1">
      <c r="A86" s="72">
        <v>80</v>
      </c>
      <c r="B86" s="73" t="s">
        <v>15</v>
      </c>
      <c r="C86" s="74"/>
      <c r="D86" s="75"/>
      <c r="E86" s="76"/>
      <c r="F86" s="77" t="str">
        <f>1!AG83</f>
        <v>©</v>
      </c>
      <c r="G86" s="77" t="str">
        <f>2!AG83</f>
        <v>©</v>
      </c>
      <c r="H86" s="78" t="str">
        <f>3!AG83</f>
        <v>©</v>
      </c>
      <c r="I86" s="79" t="str">
        <f>4!AG83</f>
        <v>©</v>
      </c>
      <c r="J86" s="80">
        <f t="shared" si="0"/>
        <v>0</v>
      </c>
      <c r="K86" s="81">
        <f t="shared" si="1"/>
        <v>40</v>
      </c>
    </row>
    <row r="87" spans="1:4" ht="12.75">
      <c r="A87" s="82"/>
      <c r="B87" s="82"/>
      <c r="C87" s="155" t="s">
        <v>9</v>
      </c>
      <c r="D87" s="83">
        <f ca="1">NOW()</f>
        <v>44710.64520810185</v>
      </c>
    </row>
    <row r="88" spans="2:10" ht="12.75">
      <c r="B88" s="84">
        <f>COUNTIF(B6:B86,"R")</f>
        <v>3</v>
      </c>
      <c r="C88" s="155"/>
      <c r="D88" s="85">
        <f ca="1">NOW()</f>
        <v>44710.64520810185</v>
      </c>
      <c r="F88" s="46">
        <f>1!AG2</f>
        <v>2</v>
      </c>
      <c r="G88" s="86">
        <f>2!AG2</f>
        <v>2</v>
      </c>
      <c r="H88" s="86">
        <f>3!AG2</f>
        <v>2</v>
      </c>
      <c r="I88" s="86">
        <f>4!AG2</f>
        <v>41</v>
      </c>
      <c r="J88" s="87">
        <f>SUM(F88:I88)</f>
        <v>47</v>
      </c>
    </row>
    <row r="89" ht="12.75">
      <c r="E89" s="46" t="s">
        <v>10</v>
      </c>
    </row>
    <row r="90" spans="1:9" ht="12.75">
      <c r="A90" s="46" t="s">
        <v>16</v>
      </c>
      <c r="I90" s="46" t="s">
        <v>17</v>
      </c>
    </row>
    <row r="91" spans="1:9" ht="12.75">
      <c r="A91" s="1" t="s">
        <v>28</v>
      </c>
      <c r="B91" s="88"/>
      <c r="C91" s="88"/>
      <c r="D91" s="61"/>
      <c r="E91" s="88"/>
      <c r="I91" s="143" t="s">
        <v>28</v>
      </c>
    </row>
    <row r="92" spans="1:5" ht="12.75">
      <c r="A92" s="88"/>
      <c r="B92" s="88"/>
      <c r="C92" s="89"/>
      <c r="D92" s="90"/>
      <c r="E92" s="90"/>
    </row>
    <row r="93" spans="1:5" ht="12.75">
      <c r="A93" s="88"/>
      <c r="B93" s="88"/>
      <c r="C93" s="89"/>
      <c r="D93" s="90"/>
      <c r="E93" s="90"/>
    </row>
    <row r="94" spans="1:5" ht="12.75">
      <c r="A94" s="88"/>
      <c r="B94" s="88"/>
      <c r="C94" s="88"/>
      <c r="D94" s="88"/>
      <c r="E94" s="88"/>
    </row>
  </sheetData>
  <sheetProtection/>
  <mergeCells count="11">
    <mergeCell ref="C87:C88"/>
    <mergeCell ref="A44:K44"/>
    <mergeCell ref="A5:K5"/>
    <mergeCell ref="A1:I1"/>
    <mergeCell ref="J1:K2"/>
    <mergeCell ref="A2:I2"/>
    <mergeCell ref="B3:B4"/>
    <mergeCell ref="C3:C4"/>
    <mergeCell ref="D3:D4"/>
    <mergeCell ref="E3:E4"/>
    <mergeCell ref="K3:K4"/>
  </mergeCells>
  <conditionalFormatting sqref="B6:B43 B45:B86">
    <cfRule type="cellIs" priority="2" dxfId="1" operator="equal" stopIfTrue="1">
      <formula>"R"</formula>
    </cfRule>
  </conditionalFormatting>
  <conditionalFormatting sqref="F6:I43 F45:I86">
    <cfRule type="containsText" priority="1" dxfId="8" operator="containsText" stopIfTrue="1" text="nebyl">
      <formula>NOT(ISERROR(SEARCH("nebyl",F6)))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3" t="s">
        <v>23</v>
      </c>
      <c r="D1" s="163"/>
      <c r="E1" s="163"/>
      <c r="F1" s="163"/>
      <c r="G1" s="163"/>
    </row>
    <row r="2" spans="3:33" ht="13.5" thickBot="1">
      <c r="C2" s="142" t="s">
        <v>24</v>
      </c>
      <c r="AG2" s="1">
        <f>(COUNTIF(AG4:AG83,"nebyl"))</f>
        <v>41</v>
      </c>
    </row>
    <row r="3" spans="3:33" ht="16.5" thickBot="1">
      <c r="C3" s="2"/>
      <c r="D3" s="2"/>
      <c r="E3" s="3" t="s">
        <v>13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19</v>
      </c>
      <c r="AF3" s="20" t="s">
        <v>12</v>
      </c>
      <c r="AG3" s="20" t="s">
        <v>11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Mesároš</v>
      </c>
      <c r="D4" s="6" t="str">
        <f>Prezentace!D5</f>
        <v>Štefan</v>
      </c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/>
      <c r="AF4" s="44"/>
      <c r="AG4" s="45" t="str">
        <f>IF(C4=0,"©",IF(COUNTA(E4:AD4)=0,"nebyl",IF((SUM(E4:AE4)-AF4)&lt;0,"minus",(SUM(E4:AE4)-AF4))))</f>
        <v>nebyl</v>
      </c>
    </row>
    <row r="5" spans="1:33" ht="15.75">
      <c r="A5" s="25">
        <f>Prezentace!A6</f>
        <v>2</v>
      </c>
      <c r="B5" s="22" t="str">
        <f>Prezentace!B6</f>
        <v>P</v>
      </c>
      <c r="C5" s="13" t="str">
        <f>Prezentace!C6</f>
        <v>Matějka </v>
      </c>
      <c r="D5" s="7" t="str">
        <f>Prezentace!D6</f>
        <v>Milan</v>
      </c>
      <c r="E5" s="27"/>
      <c r="F5" s="28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/>
      <c r="AG5" s="16" t="str">
        <f aca="true" t="shared" si="0" ref="AG5:AG68">IF(C5=0,"©",IF(COUNTA(E5:AD5)=0,"nebyl",IF((SUM(E5:AE5)-AF5)&lt;0,"minus",(SUM(E5:AE5)-AF5))))</f>
        <v>nebyl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Fiala</v>
      </c>
      <c r="D6" s="7" t="str">
        <f>Prezentace!D7</f>
        <v>Miroslav</v>
      </c>
      <c r="E6" s="27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/>
      <c r="AG6" s="16" t="str">
        <f t="shared" si="0"/>
        <v>nebyl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Fiala</v>
      </c>
      <c r="D7" s="7" t="str">
        <f>Prezentace!D8</f>
        <v>Miroslav</v>
      </c>
      <c r="E7" s="27"/>
      <c r="F7" s="2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/>
      <c r="AG7" s="16" t="str">
        <f t="shared" si="0"/>
        <v>nebyl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Petrů </v>
      </c>
      <c r="D8" s="7" t="str">
        <f>Prezentace!D9</f>
        <v>Milan</v>
      </c>
      <c r="E8" s="27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/>
      <c r="AG8" s="16" t="str">
        <f t="shared" si="0"/>
        <v>nebyl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Baigl</v>
      </c>
      <c r="D9" s="7" t="str">
        <f>Prezentace!D10</f>
        <v>Tomáš</v>
      </c>
      <c r="E9" s="27"/>
      <c r="F9" s="2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/>
      <c r="AG9" s="16" t="str">
        <f t="shared" si="0"/>
        <v>nebyl</v>
      </c>
    </row>
    <row r="10" spans="1:33" ht="15.75">
      <c r="A10" s="25">
        <f>Prezentace!A11</f>
        <v>7</v>
      </c>
      <c r="B10" s="22" t="str">
        <f>Prezentace!B11</f>
        <v>P</v>
      </c>
      <c r="C10" s="13" t="str">
        <f>Prezentace!C11</f>
        <v>Baiglová </v>
      </c>
      <c r="D10" s="7" t="str">
        <f>Prezentace!D11</f>
        <v>Darja</v>
      </c>
      <c r="E10" s="27"/>
      <c r="F10" s="28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/>
      <c r="AG10" s="16" t="str">
        <f t="shared" si="0"/>
        <v>nebyl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Plecer</v>
      </c>
      <c r="D11" s="7" t="str">
        <f>Prezentace!D12</f>
        <v>Josef</v>
      </c>
      <c r="E11" s="27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/>
      <c r="AG11" s="16" t="str">
        <f t="shared" si="0"/>
        <v>nebyl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Adámek</v>
      </c>
      <c r="D12" s="7" t="str">
        <f>Prezentace!D13</f>
        <v>Václav</v>
      </c>
      <c r="E12" s="27"/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/>
      <c r="AG12" s="16" t="str">
        <f t="shared" si="0"/>
        <v>nebyl</v>
      </c>
    </row>
    <row r="13" spans="1:33" ht="15.75">
      <c r="A13" s="25">
        <f>Prezentace!A14</f>
        <v>10</v>
      </c>
      <c r="B13" s="22" t="str">
        <f>Prezentace!B14</f>
        <v>P</v>
      </c>
      <c r="C13" s="13" t="str">
        <f>Prezentace!C14</f>
        <v>Krupica</v>
      </c>
      <c r="D13" s="7" t="str">
        <f>Prezentace!D14</f>
        <v>Milan</v>
      </c>
      <c r="E13" s="27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/>
      <c r="AG13" s="16" t="str">
        <f t="shared" si="0"/>
        <v>nebyl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Žemlička</v>
      </c>
      <c r="D14" s="7" t="str">
        <f>Prezentace!D15</f>
        <v>Ladislav</v>
      </c>
      <c r="E14" s="27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/>
      <c r="AG14" s="16" t="str">
        <f t="shared" si="0"/>
        <v>nebyl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Bouda</v>
      </c>
      <c r="D15" s="7" t="str">
        <f>Prezentace!D16</f>
        <v>Lukáš</v>
      </c>
      <c r="E15" s="2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/>
      <c r="AF15" s="18"/>
      <c r="AG15" s="16" t="str">
        <f t="shared" si="0"/>
        <v>nebyl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Kolář </v>
      </c>
      <c r="D16" s="7" t="str">
        <f>Prezentace!D17</f>
        <v>Jaroslav</v>
      </c>
      <c r="E16" s="27"/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/>
      <c r="AG16" s="16" t="str">
        <f t="shared" si="0"/>
        <v>nebyl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Hatle </v>
      </c>
      <c r="D17" s="7" t="str">
        <f>Prezentace!D18</f>
        <v>Jan</v>
      </c>
      <c r="E17" s="27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/>
      <c r="AG17" s="16" t="str">
        <f t="shared" si="0"/>
        <v>nebyl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Novák </v>
      </c>
      <c r="D18" s="7" t="str">
        <f>Prezentace!D19</f>
        <v>Tomáš</v>
      </c>
      <c r="E18" s="27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/>
      <c r="AG18" s="16" t="str">
        <f t="shared" si="0"/>
        <v>nebyl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Červenka</v>
      </c>
      <c r="D19" s="7" t="str">
        <f>Prezentace!D20</f>
        <v>Pavel</v>
      </c>
      <c r="E19" s="27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/>
      <c r="AG19" s="16" t="str">
        <f t="shared" si="0"/>
        <v>nebyl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Jíša</v>
      </c>
      <c r="D20" s="7" t="str">
        <f>Prezentace!D21</f>
        <v>Miroslav</v>
      </c>
      <c r="E20" s="27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/>
      <c r="AG20" s="16" t="str">
        <f t="shared" si="0"/>
        <v>nebyl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Kropáček</v>
      </c>
      <c r="D21" s="7" t="str">
        <f>Prezentace!D22</f>
        <v>Matěj</v>
      </c>
      <c r="E21" s="27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/>
      <c r="AG21" s="16" t="str">
        <f t="shared" si="0"/>
        <v>nebyl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Kropáčková </v>
      </c>
      <c r="D22" s="7" t="str">
        <f>Prezentace!D23</f>
        <v>Barbora</v>
      </c>
      <c r="E22" s="27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/>
      <c r="AG22" s="16" t="str">
        <f t="shared" si="0"/>
        <v>nebyl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Seitl</v>
      </c>
      <c r="D23" s="7" t="str">
        <f>Prezentace!D24</f>
        <v>Aleš</v>
      </c>
      <c r="E23" s="27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/>
      <c r="AG23" s="16" t="str">
        <f t="shared" si="0"/>
        <v>nebyl</v>
      </c>
    </row>
    <row r="24" spans="1:33" ht="15.75">
      <c r="A24" s="25">
        <f>Prezentace!A25</f>
        <v>21</v>
      </c>
      <c r="B24" s="22" t="str">
        <f>Prezentace!B25</f>
        <v>R</v>
      </c>
      <c r="C24" s="13" t="str">
        <f>Prezentace!C25</f>
        <v>Seitl</v>
      </c>
      <c r="D24" s="7" t="str">
        <f>Prezentace!D25</f>
        <v>Aleš</v>
      </c>
      <c r="E24" s="27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/>
      <c r="AG24" s="16" t="str">
        <f t="shared" si="0"/>
        <v>nebyl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Seitl </v>
      </c>
      <c r="D25" s="7" t="str">
        <f>Prezentace!D26</f>
        <v>Karel</v>
      </c>
      <c r="E25" s="27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/>
      <c r="AG25" s="16" t="str">
        <f t="shared" si="0"/>
        <v>nebyl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Seitl</v>
      </c>
      <c r="D26" s="7" t="str">
        <f>Prezentace!D27</f>
        <v>Karel</v>
      </c>
      <c r="E26" s="27"/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/>
      <c r="AG26" s="16" t="str">
        <f t="shared" si="0"/>
        <v>nebyl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Dvořák </v>
      </c>
      <c r="D27" s="7" t="str">
        <f>Prezentace!D28</f>
        <v>Miloslav</v>
      </c>
      <c r="E27" s="27"/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/>
      <c r="AG27" s="16" t="str">
        <f t="shared" si="0"/>
        <v>nebyl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Vejslík</v>
      </c>
      <c r="D28" s="7" t="str">
        <f>Prezentace!D29</f>
        <v>Vladimír</v>
      </c>
      <c r="E28" s="27"/>
      <c r="F28" s="2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/>
      <c r="AG28" s="16" t="str">
        <f t="shared" si="0"/>
        <v>nebyl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Švihálek</v>
      </c>
      <c r="D29" s="7" t="str">
        <f>Prezentace!D30</f>
        <v>Jiří</v>
      </c>
      <c r="E29" s="27"/>
      <c r="F29" s="2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/>
      <c r="AF29" s="18"/>
      <c r="AG29" s="16" t="str">
        <f t="shared" si="0"/>
        <v>nebyl</v>
      </c>
    </row>
    <row r="30" spans="1:33" ht="15.75">
      <c r="A30" s="25">
        <f>Prezentace!A31</f>
        <v>27</v>
      </c>
      <c r="B30" s="22" t="str">
        <f>Prezentace!B31</f>
        <v>R</v>
      </c>
      <c r="C30" s="13" t="str">
        <f>Prezentace!C31</f>
        <v>Švihálek</v>
      </c>
      <c r="D30" s="7" t="str">
        <f>Prezentace!D31</f>
        <v>Jiří</v>
      </c>
      <c r="E30" s="27"/>
      <c r="F30" s="2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/>
      <c r="AG30" s="16" t="str">
        <f t="shared" si="0"/>
        <v>nebyl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Vrzeconko</v>
      </c>
      <c r="D31" s="7" t="str">
        <f>Prezentace!D32</f>
        <v>Albert</v>
      </c>
      <c r="E31" s="27"/>
      <c r="F31" s="2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/>
      <c r="AF31" s="18"/>
      <c r="AG31" s="16" t="str">
        <f t="shared" si="0"/>
        <v>nebyl</v>
      </c>
    </row>
    <row r="32" spans="1:33" ht="15.75">
      <c r="A32" s="25">
        <f>Prezentace!A33</f>
        <v>29</v>
      </c>
      <c r="B32" s="22" t="str">
        <f>Prezentace!B33</f>
        <v>P</v>
      </c>
      <c r="C32" s="13" t="str">
        <f>Prezentace!C33</f>
        <v>Jírů</v>
      </c>
      <c r="D32" s="7" t="str">
        <f>Prezentace!D33</f>
        <v>Václav</v>
      </c>
      <c r="E32" s="27"/>
      <c r="F32" s="2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/>
      <c r="AG32" s="16" t="str">
        <f t="shared" si="0"/>
        <v>nebyl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Pech</v>
      </c>
      <c r="D33" s="7" t="str">
        <f>Prezentace!D34</f>
        <v>Jan</v>
      </c>
      <c r="E33" s="27"/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/>
      <c r="AG33" s="16" t="str">
        <f t="shared" si="0"/>
        <v>nebyl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Pechánek starší</v>
      </c>
      <c r="D34" s="7" t="str">
        <f>Prezentace!D35</f>
        <v>Milan</v>
      </c>
      <c r="E34" s="27"/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/>
      <c r="AG34" s="16" t="str">
        <f t="shared" si="0"/>
        <v>nebyl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Pechánek </v>
      </c>
      <c r="D35" s="7" t="str">
        <f>Prezentace!D36</f>
        <v>Milan</v>
      </c>
      <c r="E35" s="27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/>
      <c r="AG35" s="16" t="str">
        <f t="shared" si="0"/>
        <v>nebyl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Herceg</v>
      </c>
      <c r="D36" s="7" t="str">
        <f>Prezentace!D37</f>
        <v>Bohumil</v>
      </c>
      <c r="E36" s="27"/>
      <c r="F36" s="2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/>
      <c r="AG36" s="16" t="str">
        <f t="shared" si="0"/>
        <v>nebyl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Vicany</v>
      </c>
      <c r="D37" s="7" t="str">
        <f>Prezentace!D38</f>
        <v>Pavel</v>
      </c>
      <c r="E37" s="27"/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/>
      <c r="AG37" s="16" t="str">
        <f t="shared" si="0"/>
        <v>nebyl</v>
      </c>
    </row>
    <row r="38" spans="1:33" ht="15.75">
      <c r="A38" s="25">
        <f>Prezentace!A39</f>
        <v>35</v>
      </c>
      <c r="B38" s="22" t="str">
        <f>Prezentace!B39</f>
        <v>P</v>
      </c>
      <c r="C38" s="13" t="str">
        <f>Prezentace!C39</f>
        <v>Marek</v>
      </c>
      <c r="D38" s="7" t="str">
        <f>Prezentace!D39</f>
        <v>Petr</v>
      </c>
      <c r="E38" s="27"/>
      <c r="F38" s="2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/>
      <c r="AG38" s="16" t="str">
        <f t="shared" si="0"/>
        <v>nebyl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Krupica</v>
      </c>
      <c r="D39" s="7" t="str">
        <f>Prezentace!D40</f>
        <v>Ondřej</v>
      </c>
      <c r="E39" s="27"/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/>
      <c r="AG39" s="16" t="str">
        <f t="shared" si="0"/>
        <v>nebyl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Svoboda</v>
      </c>
      <c r="D40" s="7" t="str">
        <f>Prezentace!D41</f>
        <v>Michal</v>
      </c>
      <c r="E40" s="27"/>
      <c r="F40" s="2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/>
      <c r="AG40" s="16" t="str">
        <f t="shared" si="0"/>
        <v>nebyl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Sokolík</v>
      </c>
      <c r="D41" s="7" t="str">
        <f>Prezentace!D42</f>
        <v>Jaroslav</v>
      </c>
      <c r="E41" s="27"/>
      <c r="F41" s="2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/>
      <c r="AG41" s="16" t="str">
        <f t="shared" si="0"/>
        <v>nebyl</v>
      </c>
    </row>
    <row r="42" spans="1:33" ht="15.75">
      <c r="A42" s="25">
        <f>Prezentace!A43</f>
        <v>39</v>
      </c>
      <c r="B42" s="22" t="str">
        <f>Prezentace!B43</f>
        <v>P</v>
      </c>
      <c r="C42" s="13" t="str">
        <f>Prezentace!C43</f>
        <v>Konrád</v>
      </c>
      <c r="D42" s="7" t="str">
        <f>Prezentace!D43</f>
        <v>František</v>
      </c>
      <c r="E42" s="27"/>
      <c r="F42" s="2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/>
      <c r="AG42" s="16" t="str">
        <f t="shared" si="0"/>
        <v>nebyl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Mesároš</v>
      </c>
      <c r="D43" s="7" t="str">
        <f>Prezentace!D44</f>
        <v>Ondřej</v>
      </c>
      <c r="E43" s="27"/>
      <c r="F43" s="2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/>
      <c r="AG43" s="16" t="str">
        <f t="shared" si="0"/>
        <v>nebyl</v>
      </c>
    </row>
    <row r="44" spans="1:33" ht="15.75">
      <c r="A44" s="25">
        <f>Prezentace!A45</f>
        <v>41</v>
      </c>
      <c r="B44" s="22" t="str">
        <f>Prezentace!B45</f>
        <v>R</v>
      </c>
      <c r="C44" s="13" t="str">
        <f>Prezentace!C45</f>
        <v>Sokolík</v>
      </c>
      <c r="D44" s="7" t="str">
        <f>Prezentace!D45</f>
        <v>Jaroslav</v>
      </c>
      <c r="E44" s="27"/>
      <c r="F44" s="2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/>
      <c r="AG44" s="16" t="str">
        <f t="shared" si="0"/>
        <v>nebyl</v>
      </c>
    </row>
    <row r="45" spans="1:33" ht="15.75">
      <c r="A45" s="25">
        <f>Prezentace!A46</f>
        <v>42</v>
      </c>
      <c r="B45" s="22" t="str">
        <f>Prezentace!B46</f>
        <v>P</v>
      </c>
      <c r="C45" s="13">
        <f>Prezentace!C46</f>
        <v>0</v>
      </c>
      <c r="D45" s="7">
        <f>Prezentace!D46</f>
        <v>0</v>
      </c>
      <c r="E45" s="27"/>
      <c r="F45" s="2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/>
      <c r="AG45" s="16" t="str">
        <f t="shared" si="0"/>
        <v>©</v>
      </c>
    </row>
    <row r="46" spans="1:33" ht="15.75">
      <c r="A46" s="25">
        <f>Prezentace!A47</f>
        <v>43</v>
      </c>
      <c r="B46" s="22" t="str">
        <f>Prezentace!B47</f>
        <v>P</v>
      </c>
      <c r="C46" s="13">
        <f>Prezentace!C47</f>
        <v>0</v>
      </c>
      <c r="D46" s="7">
        <f>Prezentace!D47</f>
        <v>0</v>
      </c>
      <c r="E46" s="27"/>
      <c r="F46" s="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/>
      <c r="AG46" s="16" t="str">
        <f t="shared" si="0"/>
        <v>©</v>
      </c>
    </row>
    <row r="47" spans="1:33" ht="15.75">
      <c r="A47" s="25">
        <f>Prezentace!A48</f>
        <v>44</v>
      </c>
      <c r="B47" s="22" t="str">
        <f>Prezentace!B48</f>
        <v>P</v>
      </c>
      <c r="C47" s="13">
        <f>Prezentace!C48</f>
        <v>0</v>
      </c>
      <c r="D47" s="7">
        <f>Prezentace!D48</f>
        <v>0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©</v>
      </c>
    </row>
    <row r="48" spans="1:33" ht="15.75">
      <c r="A48" s="25">
        <f>Prezentace!A49</f>
        <v>45</v>
      </c>
      <c r="B48" s="22" t="str">
        <f>Prezentace!B49</f>
        <v>P</v>
      </c>
      <c r="C48" s="13">
        <f>Prezentace!C49</f>
        <v>0</v>
      </c>
      <c r="D48" s="7">
        <f>Prezentace!D49</f>
        <v>0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©</v>
      </c>
    </row>
    <row r="49" spans="1:33" ht="15.75">
      <c r="A49" s="25">
        <f>Prezentace!A50</f>
        <v>46</v>
      </c>
      <c r="B49" s="22" t="str">
        <f>Prezentace!B50</f>
        <v>P</v>
      </c>
      <c r="C49" s="13">
        <f>Prezentace!C50</f>
        <v>0</v>
      </c>
      <c r="D49" s="7">
        <f>Prezentace!D50</f>
        <v>0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©</v>
      </c>
    </row>
    <row r="50" spans="1:33" ht="15.75">
      <c r="A50" s="25">
        <f>Prezentace!A51</f>
        <v>47</v>
      </c>
      <c r="B50" s="22" t="str">
        <f>Prezentace!B51</f>
        <v>P</v>
      </c>
      <c r="C50" s="13">
        <f>Prezentace!C51</f>
        <v>0</v>
      </c>
      <c r="D50" s="7">
        <f>Prezentace!D51</f>
        <v>0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©</v>
      </c>
    </row>
    <row r="51" spans="1:33" ht="15.75">
      <c r="A51" s="25">
        <f>Prezentace!A52</f>
        <v>48</v>
      </c>
      <c r="B51" s="22" t="str">
        <f>Prezentace!B52</f>
        <v>P</v>
      </c>
      <c r="C51" s="13">
        <f>Prezentace!C52</f>
        <v>0</v>
      </c>
      <c r="D51" s="7">
        <f>Prezentace!D52</f>
        <v>0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©</v>
      </c>
    </row>
    <row r="52" spans="1:33" ht="15.75">
      <c r="A52" s="25">
        <f>Prezentace!A53</f>
        <v>49</v>
      </c>
      <c r="B52" s="22" t="str">
        <f>Prezentace!B53</f>
        <v>P</v>
      </c>
      <c r="C52" s="13">
        <f>Prezentace!C53</f>
        <v>0</v>
      </c>
      <c r="D52" s="7">
        <f>Prezentace!D53</f>
        <v>0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©</v>
      </c>
    </row>
    <row r="53" spans="1:33" ht="15.75">
      <c r="A53" s="25">
        <f>Prezentace!A54</f>
        <v>50</v>
      </c>
      <c r="B53" s="22" t="str">
        <f>Prezentace!B54</f>
        <v>P</v>
      </c>
      <c r="C53" s="13">
        <f>Prezentace!C54</f>
        <v>0</v>
      </c>
      <c r="D53" s="7">
        <f>Prezentace!D54</f>
        <v>0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©</v>
      </c>
    </row>
    <row r="54" spans="1:33" ht="15.75">
      <c r="A54" s="25">
        <f>Prezentace!A55</f>
        <v>51</v>
      </c>
      <c r="B54" s="22" t="str">
        <f>Prezentace!B55</f>
        <v>P</v>
      </c>
      <c r="C54" s="13">
        <f>Prezentace!C55</f>
        <v>0</v>
      </c>
      <c r="D54" s="7">
        <f>Prezentace!D55</f>
        <v>0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©</v>
      </c>
    </row>
    <row r="55" spans="1:33" ht="15.75">
      <c r="A55" s="25">
        <f>Prezentace!A56</f>
        <v>52</v>
      </c>
      <c r="B55" s="22" t="str">
        <f>Prezentace!B56</f>
        <v>P</v>
      </c>
      <c r="C55" s="13">
        <f>Prezentace!C56</f>
        <v>0</v>
      </c>
      <c r="D55" s="7">
        <f>Prezentace!D56</f>
        <v>0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©</v>
      </c>
    </row>
    <row r="56" spans="1:33" ht="15.75">
      <c r="A56" s="25">
        <f>Prezentace!A57</f>
        <v>53</v>
      </c>
      <c r="B56" s="22" t="str">
        <f>Prezentace!B57</f>
        <v>P</v>
      </c>
      <c r="C56" s="13">
        <f>Prezentace!C57</f>
        <v>0</v>
      </c>
      <c r="D56" s="7">
        <f>Prezentace!D57</f>
        <v>0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©</v>
      </c>
    </row>
    <row r="57" spans="1:33" ht="15.75">
      <c r="A57" s="25">
        <f>Prezentace!A58</f>
        <v>54</v>
      </c>
      <c r="B57" s="22" t="str">
        <f>Prezentace!B58</f>
        <v>P</v>
      </c>
      <c r="C57" s="13">
        <f>Prezentace!C58</f>
        <v>0</v>
      </c>
      <c r="D57" s="7">
        <f>Prezentace!D58</f>
        <v>0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©</v>
      </c>
    </row>
    <row r="58" spans="1:33" ht="15.75">
      <c r="A58" s="25">
        <f>Prezentace!A59</f>
        <v>55</v>
      </c>
      <c r="B58" s="22" t="str">
        <f>Prezentace!B59</f>
        <v>P</v>
      </c>
      <c r="C58" s="13">
        <f>Prezentace!C59</f>
        <v>0</v>
      </c>
      <c r="D58" s="7">
        <f>Prezentace!D59</f>
        <v>0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©</v>
      </c>
    </row>
    <row r="59" spans="1:33" ht="15.75">
      <c r="A59" s="25">
        <f>Prezentace!A60</f>
        <v>56</v>
      </c>
      <c r="B59" s="22" t="str">
        <f>Prezentace!B60</f>
        <v>P</v>
      </c>
      <c r="C59" s="13">
        <f>Prezentace!C60</f>
        <v>0</v>
      </c>
      <c r="D59" s="7">
        <f>Prezentace!D60</f>
        <v>0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©</v>
      </c>
    </row>
    <row r="60" spans="1:33" ht="15.75">
      <c r="A60" s="25">
        <f>Prezentace!A61</f>
        <v>57</v>
      </c>
      <c r="B60" s="22" t="str">
        <f>Prezentace!B61</f>
        <v>P</v>
      </c>
      <c r="C60" s="13">
        <f>Prezentace!C61</f>
        <v>0</v>
      </c>
      <c r="D60" s="7">
        <f>Prezentace!D61</f>
        <v>0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©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Mesároš</cp:lastModifiedBy>
  <cp:lastPrinted>2020-05-14T18:42:19Z</cp:lastPrinted>
  <dcterms:created xsi:type="dcterms:W3CDTF">2003-04-01T12:06:07Z</dcterms:created>
  <dcterms:modified xsi:type="dcterms:W3CDTF">2022-05-29T13:54:36Z</dcterms:modified>
  <cp:category/>
  <cp:version/>
  <cp:contentType/>
  <cp:contentStatus/>
</cp:coreProperties>
</file>