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65" windowHeight="8565" activeTab="5"/>
  </bookViews>
  <sheets>
    <sheet name="Prezentace" sheetId="1" r:id="rId1"/>
    <sheet name="1" sheetId="2" r:id="rId2"/>
    <sheet name="2" sheetId="3" r:id="rId3"/>
    <sheet name="3" sheetId="4" r:id="rId4"/>
    <sheet name="4" sheetId="5" r:id="rId5"/>
    <sheet name="výsledkovka" sheetId="6" r:id="rId6"/>
    <sheet name="List1" sheetId="7" state="hidden" r:id="rId7"/>
    <sheet name="List2" sheetId="8" state="hidden" r:id="rId8"/>
  </sheets>
  <definedNames/>
  <calcPr fullCalcOnLoad="1"/>
</workbook>
</file>

<file path=xl/sharedStrings.xml><?xml version="1.0" encoding="utf-8"?>
<sst xmlns="http://schemas.openxmlformats.org/spreadsheetml/2006/main" count="1271" uniqueCount="178">
  <si>
    <t>Pořadí</t>
  </si>
  <si>
    <t>číslo</t>
  </si>
  <si>
    <t>Příjmení</t>
  </si>
  <si>
    <t>Jméno</t>
  </si>
  <si>
    <t>Celkový</t>
  </si>
  <si>
    <t>Klub (organizace)</t>
  </si>
  <si>
    <t>Disc.</t>
  </si>
  <si>
    <t>Výsledková listina</t>
  </si>
  <si>
    <t>Start.</t>
  </si>
  <si>
    <t>Čas vyvěšení:</t>
  </si>
  <si>
    <t xml:space="preserve"> </t>
  </si>
  <si>
    <t>Vladimír</t>
  </si>
  <si>
    <t>Josef</t>
  </si>
  <si>
    <t>Ladislav</t>
  </si>
  <si>
    <t>Miroslav</t>
  </si>
  <si>
    <t>Karel</t>
  </si>
  <si>
    <t>Jiří</t>
  </si>
  <si>
    <t>Petr</t>
  </si>
  <si>
    <t>Čekal</t>
  </si>
  <si>
    <t>Součet</t>
  </si>
  <si>
    <t>KVZ Vltava Týn n/V</t>
  </si>
  <si>
    <t>KVZ Policie Počátky</t>
  </si>
  <si>
    <t>Vejslík</t>
  </si>
  <si>
    <t>Čas</t>
  </si>
  <si>
    <t>Získal</t>
  </si>
  <si>
    <t>Žemlička</t>
  </si>
  <si>
    <t>Vojtěch</t>
  </si>
  <si>
    <t>Žemličková</t>
  </si>
  <si>
    <t>Marie</t>
  </si>
  <si>
    <t>Koch</t>
  </si>
  <si>
    <t>Švihálek</t>
  </si>
  <si>
    <t>Václav</t>
  </si>
  <si>
    <t>K</t>
  </si>
  <si>
    <t>Nikodým</t>
  </si>
  <si>
    <t>David</t>
  </si>
  <si>
    <t>Brejžek</t>
  </si>
  <si>
    <t>Rendl</t>
  </si>
  <si>
    <t>Zbraň</t>
  </si>
  <si>
    <t>P</t>
  </si>
  <si>
    <t>Herceg</t>
  </si>
  <si>
    <t>Bohumil</t>
  </si>
  <si>
    <t>František</t>
  </si>
  <si>
    <t>Toman</t>
  </si>
  <si>
    <t>Milan</t>
  </si>
  <si>
    <t>Pechová</t>
  </si>
  <si>
    <t>Hana</t>
  </si>
  <si>
    <t>Mironiuk</t>
  </si>
  <si>
    <t>Zdeněk</t>
  </si>
  <si>
    <t>KVZ Fruko J. Hradec</t>
  </si>
  <si>
    <t>Michal</t>
  </si>
  <si>
    <t>Jan</t>
  </si>
  <si>
    <t>KVZ Pelhřimov</t>
  </si>
  <si>
    <t>Martin</t>
  </si>
  <si>
    <t>Bečvář</t>
  </si>
  <si>
    <t>Bína</t>
  </si>
  <si>
    <t>SSK Telč</t>
  </si>
  <si>
    <t>Bočan</t>
  </si>
  <si>
    <t>Stanislav</t>
  </si>
  <si>
    <t>Červenka</t>
  </si>
  <si>
    <t>Pavel</t>
  </si>
  <si>
    <t>Čihák</t>
  </si>
  <si>
    <t>Richard</t>
  </si>
  <si>
    <t>Dvořák</t>
  </si>
  <si>
    <t>Fiala</t>
  </si>
  <si>
    <t>Marek</t>
  </si>
  <si>
    <t>Jaroslav</t>
  </si>
  <si>
    <t>SSK Slavonice</t>
  </si>
  <si>
    <t>Seitl</t>
  </si>
  <si>
    <t>Aleš</t>
  </si>
  <si>
    <t>Miloslav</t>
  </si>
  <si>
    <t>Daniel</t>
  </si>
  <si>
    <t>Jakub</t>
  </si>
  <si>
    <t>SSK Borek</t>
  </si>
  <si>
    <t>Koltai</t>
  </si>
  <si>
    <t>KVZ ÚVS J. Hradec</t>
  </si>
  <si>
    <t>Kraus</t>
  </si>
  <si>
    <t>Mesároš</t>
  </si>
  <si>
    <t>Ondřej</t>
  </si>
  <si>
    <t>Tomáš</t>
  </si>
  <si>
    <t>Vladislav</t>
  </si>
  <si>
    <t>Novák</t>
  </si>
  <si>
    <t>SSK Borovany</t>
  </si>
  <si>
    <t>Smejkal</t>
  </si>
  <si>
    <t xml:space="preserve">Hlavní rozhodčí: </t>
  </si>
  <si>
    <t>Kostříž</t>
  </si>
  <si>
    <t>KVZ Telč</t>
  </si>
  <si>
    <t xml:space="preserve">Disciplina 1       </t>
  </si>
  <si>
    <t>TB</t>
  </si>
  <si>
    <t>výsledek</t>
  </si>
  <si>
    <t xml:space="preserve">Disciplina 2      </t>
  </si>
  <si>
    <t xml:space="preserve">Disciplina 3     </t>
  </si>
  <si>
    <t xml:space="preserve">Disciplina 4  </t>
  </si>
  <si>
    <t>Kališ</t>
  </si>
  <si>
    <t>Robert</t>
  </si>
  <si>
    <t>Jelínek</t>
  </si>
  <si>
    <t xml:space="preserve"> KVZ "Vltava" Týn nad Vltavou</t>
  </si>
  <si>
    <t>Kejř</t>
  </si>
  <si>
    <t>Kališová</t>
  </si>
  <si>
    <t>Monika</t>
  </si>
  <si>
    <t>Matějka</t>
  </si>
  <si>
    <t>SSK Milevsko</t>
  </si>
  <si>
    <t>Černý</t>
  </si>
  <si>
    <t>České Budějovice</t>
  </si>
  <si>
    <t>Plecer</t>
  </si>
  <si>
    <t>Svoboda</t>
  </si>
  <si>
    <t>Koch ml.</t>
  </si>
  <si>
    <t>Konrád</t>
  </si>
  <si>
    <t>Machek</t>
  </si>
  <si>
    <t>Sedmík</t>
  </si>
  <si>
    <t>Sokolík</t>
  </si>
  <si>
    <t>Filip</t>
  </si>
  <si>
    <t>Adámek</t>
  </si>
  <si>
    <t>Planá n/Lužnicí</t>
  </si>
  <si>
    <t>Beneš</t>
  </si>
  <si>
    <t>ARMAS Borek</t>
  </si>
  <si>
    <t>Samek</t>
  </si>
  <si>
    <t>Hátle</t>
  </si>
  <si>
    <t>Kolář</t>
  </si>
  <si>
    <t>Havel</t>
  </si>
  <si>
    <t>Seitlová</t>
  </si>
  <si>
    <t>Petrů</t>
  </si>
  <si>
    <t>Brejžek PI-S</t>
  </si>
  <si>
    <t>Brejžek PI-C</t>
  </si>
  <si>
    <t>R</t>
  </si>
  <si>
    <t>Ředitel soutěže:</t>
  </si>
  <si>
    <t>Puš</t>
  </si>
  <si>
    <t xml:space="preserve">Šíma </t>
  </si>
  <si>
    <t>6x kov, 4x papír</t>
  </si>
  <si>
    <t>Koltai G</t>
  </si>
  <si>
    <t>Kejř H11</t>
  </si>
  <si>
    <t xml:space="preserve">Havel </t>
  </si>
  <si>
    <t>Horn</t>
  </si>
  <si>
    <t>Dušák</t>
  </si>
  <si>
    <t>Bronislav</t>
  </si>
  <si>
    <t>Mach</t>
  </si>
  <si>
    <t>Švepeš</t>
  </si>
  <si>
    <t>Strnad</t>
  </si>
  <si>
    <t>Fruthová</t>
  </si>
  <si>
    <t>Věra</t>
  </si>
  <si>
    <t>Fruth</t>
  </si>
  <si>
    <t>Kraus TS</t>
  </si>
  <si>
    <t>KrausTa</t>
  </si>
  <si>
    <t>Kühtreiber</t>
  </si>
  <si>
    <t>Kühtreiber G</t>
  </si>
  <si>
    <t>Žemlička  S</t>
  </si>
  <si>
    <t>Žemlička  C</t>
  </si>
  <si>
    <t>Konrád  Tanf</t>
  </si>
  <si>
    <t>Kolář   P10</t>
  </si>
  <si>
    <t>ARMY CUP - XX.</t>
  </si>
  <si>
    <t>střelecké soutěže k. č. 0822</t>
  </si>
  <si>
    <t>Datum:
28. 10. 2022
Semenec,
Týn nad Vltavou</t>
  </si>
  <si>
    <t>Petr Kališ 2-235</t>
  </si>
  <si>
    <t>Kolář TS</t>
  </si>
  <si>
    <t>Koltai TS</t>
  </si>
  <si>
    <t>Kühtreiber SH</t>
  </si>
  <si>
    <t>Pechánek</t>
  </si>
  <si>
    <t>Kadlec</t>
  </si>
  <si>
    <t>Křenek</t>
  </si>
  <si>
    <t>Vltava Týn n/V</t>
  </si>
  <si>
    <t>KVZ Písek</t>
  </si>
  <si>
    <t>Bastl</t>
  </si>
  <si>
    <t>MP Vltava Týn n/V</t>
  </si>
  <si>
    <t>Rangl</t>
  </si>
  <si>
    <t>Robin</t>
  </si>
  <si>
    <t>Štádler G</t>
  </si>
  <si>
    <t>Štádler SH</t>
  </si>
  <si>
    <t>Klimeš C</t>
  </si>
  <si>
    <t>Klimeš TS</t>
  </si>
  <si>
    <t>Beigl</t>
  </si>
  <si>
    <t>6x papír, 4x kov</t>
  </si>
  <si>
    <t>11x kov, 2x papír</t>
  </si>
  <si>
    <t>6x kov, 3x papír</t>
  </si>
  <si>
    <t>Petr Samek 3-626</t>
  </si>
  <si>
    <t>REVOLVER</t>
  </si>
  <si>
    <t>PISTOLE</t>
  </si>
  <si>
    <t>Týn n/V</t>
  </si>
  <si>
    <t>MP Týn n/V</t>
  </si>
  <si>
    <t>KVZ VltavaTýn n/V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</si>
</sst>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E+00"/>
    <numFmt numFmtId="167" formatCode="000\ 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[$-405]d\.\ mmmm\ yyyy"/>
    <numFmt numFmtId="173" formatCode="h:mm;@"/>
    <numFmt numFmtId="174" formatCode="[$¥€-2]\ #\ ##,000_);[Red]\([$€-2]\ #\ ##,000\)"/>
    <numFmt numFmtId="175" formatCode="[$-F400]h:mm:ss\ AM/PM"/>
    <numFmt numFmtId="176" formatCode="d/m/yy\ h:mm"/>
    <numFmt numFmtId="177" formatCode="hh:mm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26"/>
      <name val="Arial CE"/>
      <family val="0"/>
    </font>
    <font>
      <b/>
      <sz val="24"/>
      <name val="Arial CE"/>
      <family val="0"/>
    </font>
    <font>
      <sz val="2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57"/>
      <name val="Algerian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6" tint="-0.24997000396251678"/>
      <name val="Algerian"/>
      <family val="5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Border="1" applyAlignment="1" applyProtection="1">
      <alignment vertical="center"/>
      <protection hidden="1"/>
    </xf>
    <xf numFmtId="49" fontId="3" fillId="0" borderId="14" xfId="0" applyNumberFormat="1" applyFont="1" applyBorder="1" applyAlignment="1" applyProtection="1">
      <alignment vertical="center"/>
      <protection hidden="1"/>
    </xf>
    <xf numFmtId="49" fontId="3" fillId="0" borderId="15" xfId="0" applyNumberFormat="1" applyFont="1" applyBorder="1" applyAlignment="1" applyProtection="1">
      <alignment vertical="center"/>
      <protection hidden="1"/>
    </xf>
    <xf numFmtId="49" fontId="3" fillId="0" borderId="16" xfId="0" applyNumberFormat="1" applyFont="1" applyBorder="1" applyAlignment="1" applyProtection="1">
      <alignment vertical="center"/>
      <protection hidden="1"/>
    </xf>
    <xf numFmtId="49" fontId="3" fillId="0" borderId="17" xfId="0" applyNumberFormat="1" applyFont="1" applyBorder="1" applyAlignment="1" applyProtection="1">
      <alignment vertical="center"/>
      <protection hidden="1"/>
    </xf>
    <xf numFmtId="49" fontId="3" fillId="0" borderId="18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49" fontId="3" fillId="0" borderId="16" xfId="0" applyNumberFormat="1" applyFont="1" applyBorder="1" applyAlignment="1" applyProtection="1">
      <alignment horizontal="center" vertical="center"/>
      <protection hidden="1"/>
    </xf>
    <xf numFmtId="49" fontId="3" fillId="0" borderId="17" xfId="0" applyNumberFormat="1" applyFont="1" applyBorder="1" applyAlignment="1" applyProtection="1">
      <alignment horizontal="center" vertical="center"/>
      <protection hidden="1"/>
    </xf>
    <xf numFmtId="49" fontId="3" fillId="0" borderId="18" xfId="0" applyNumberFormat="1" applyFont="1" applyBorder="1" applyAlignment="1" applyProtection="1">
      <alignment horizontal="center" vertical="center"/>
      <protection hidden="1"/>
    </xf>
    <xf numFmtId="49" fontId="0" fillId="0" borderId="13" xfId="0" applyNumberFormat="1" applyFont="1" applyBorder="1" applyAlignment="1" applyProtection="1">
      <alignment horizontal="center" vertical="center"/>
      <protection hidden="1"/>
    </xf>
    <xf numFmtId="49" fontId="0" fillId="0" borderId="14" xfId="0" applyNumberFormat="1" applyFont="1" applyBorder="1" applyAlignment="1" applyProtection="1">
      <alignment horizontal="center" vertical="center"/>
      <protection hidden="1"/>
    </xf>
    <xf numFmtId="49" fontId="0" fillId="0" borderId="15" xfId="0" applyNumberFormat="1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2" fontId="3" fillId="0" borderId="21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49" fontId="0" fillId="0" borderId="13" xfId="0" applyNumberFormat="1" applyFont="1" applyBorder="1" applyAlignment="1" applyProtection="1">
      <alignment horizontal="center" vertical="center"/>
      <protection hidden="1"/>
    </xf>
    <xf numFmtId="49" fontId="3" fillId="0" borderId="16" xfId="0" applyNumberFormat="1" applyFont="1" applyBorder="1" applyAlignment="1" applyProtection="1">
      <alignment horizontal="center" vertical="center"/>
      <protection hidden="1"/>
    </xf>
    <xf numFmtId="49" fontId="3" fillId="0" borderId="16" xfId="0" applyNumberFormat="1" applyFont="1" applyBorder="1" applyAlignment="1" applyProtection="1">
      <alignment vertical="center"/>
      <protection hidden="1"/>
    </xf>
    <xf numFmtId="49" fontId="3" fillId="0" borderId="13" xfId="0" applyNumberFormat="1" applyFont="1" applyBorder="1" applyAlignment="1" applyProtection="1">
      <alignment vertical="center"/>
      <protection hidden="1"/>
    </xf>
    <xf numFmtId="2" fontId="3" fillId="0" borderId="21" xfId="0" applyNumberFormat="1" applyFont="1" applyBorder="1" applyAlignment="1" applyProtection="1">
      <alignment horizontal="center" vertical="center"/>
      <protection hidden="1"/>
    </xf>
    <xf numFmtId="49" fontId="0" fillId="0" borderId="14" xfId="0" applyNumberFormat="1" applyFont="1" applyBorder="1" applyAlignment="1" applyProtection="1">
      <alignment horizontal="center" vertical="center"/>
      <protection hidden="1"/>
    </xf>
    <xf numFmtId="49" fontId="3" fillId="0" borderId="17" xfId="0" applyNumberFormat="1" applyFont="1" applyBorder="1" applyAlignment="1" applyProtection="1">
      <alignment horizontal="center" vertical="center"/>
      <protection hidden="1"/>
    </xf>
    <xf numFmtId="49" fontId="3" fillId="0" borderId="17" xfId="0" applyNumberFormat="1" applyFont="1" applyBorder="1" applyAlignment="1" applyProtection="1">
      <alignment vertical="center"/>
      <protection hidden="1"/>
    </xf>
    <xf numFmtId="49" fontId="3" fillId="0" borderId="14" xfId="0" applyNumberFormat="1" applyFont="1" applyBorder="1" applyAlignment="1" applyProtection="1">
      <alignment vertical="center"/>
      <protection hidden="1"/>
    </xf>
    <xf numFmtId="49" fontId="0" fillId="0" borderId="15" xfId="0" applyNumberFormat="1" applyFont="1" applyBorder="1" applyAlignment="1" applyProtection="1">
      <alignment horizontal="center" vertical="center"/>
      <protection hidden="1"/>
    </xf>
    <xf numFmtId="49" fontId="3" fillId="0" borderId="18" xfId="0" applyNumberFormat="1" applyFont="1" applyBorder="1" applyAlignment="1" applyProtection="1">
      <alignment horizontal="center" vertical="center"/>
      <protection hidden="1"/>
    </xf>
    <xf numFmtId="49" fontId="3" fillId="0" borderId="18" xfId="0" applyNumberFormat="1" applyFont="1" applyBorder="1" applyAlignment="1" applyProtection="1">
      <alignment vertical="center"/>
      <protection hidden="1"/>
    </xf>
    <xf numFmtId="49" fontId="3" fillId="0" borderId="15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7" fillId="0" borderId="22" xfId="0" applyFont="1" applyBorder="1" applyAlignment="1" applyProtection="1">
      <alignment horizontal="center" vertical="center" shrinkToFit="1"/>
      <protection hidden="1"/>
    </xf>
    <xf numFmtId="0" fontId="7" fillId="0" borderId="23" xfId="0" applyFont="1" applyBorder="1" applyAlignment="1" applyProtection="1">
      <alignment horizontal="center" vertical="center" shrinkToFit="1"/>
      <protection hidden="1"/>
    </xf>
    <xf numFmtId="0" fontId="7" fillId="0" borderId="24" xfId="0" applyFont="1" applyBorder="1" applyAlignment="1" applyProtection="1">
      <alignment horizontal="center" vertical="center" shrinkToFit="1"/>
      <protection hidden="1"/>
    </xf>
    <xf numFmtId="0" fontId="7" fillId="0" borderId="25" xfId="0" applyFont="1" applyBorder="1" applyAlignment="1" applyProtection="1">
      <alignment horizontal="center" vertical="center" shrinkToFit="1"/>
      <protection hidden="1"/>
    </xf>
    <xf numFmtId="1" fontId="8" fillId="0" borderId="13" xfId="0" applyNumberFormat="1" applyFont="1" applyBorder="1" applyAlignment="1" applyProtection="1">
      <alignment horizontal="center" vertical="center"/>
      <protection hidden="1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2" fontId="8" fillId="0" borderId="26" xfId="0" applyNumberFormat="1" applyFont="1" applyBorder="1" applyAlignment="1" applyProtection="1">
      <alignment horizontal="center" vertical="center"/>
      <protection hidden="1"/>
    </xf>
    <xf numFmtId="2" fontId="8" fillId="0" borderId="13" xfId="0" applyNumberFormat="1" applyFont="1" applyBorder="1" applyAlignment="1" applyProtection="1">
      <alignment horizontal="center" vertical="center"/>
      <protection hidden="1"/>
    </xf>
    <xf numFmtId="2" fontId="8" fillId="0" borderId="27" xfId="0" applyNumberFormat="1" applyFont="1" applyBorder="1" applyAlignment="1" applyProtection="1">
      <alignment horizontal="center" vertical="center"/>
      <protection hidden="1"/>
    </xf>
    <xf numFmtId="2" fontId="9" fillId="0" borderId="26" xfId="0" applyNumberFormat="1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" fontId="8" fillId="0" borderId="14" xfId="0" applyNumberFormat="1" applyFont="1" applyBorder="1" applyAlignment="1" applyProtection="1">
      <alignment horizontal="center" vertical="center"/>
      <protection hidden="1"/>
    </xf>
    <xf numFmtId="1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2" fontId="8" fillId="0" borderId="28" xfId="0" applyNumberFormat="1" applyFont="1" applyBorder="1" applyAlignment="1" applyProtection="1">
      <alignment horizontal="center" vertical="center"/>
      <protection hidden="1"/>
    </xf>
    <xf numFmtId="2" fontId="8" fillId="0" borderId="14" xfId="0" applyNumberFormat="1" applyFont="1" applyBorder="1" applyAlignment="1" applyProtection="1">
      <alignment horizontal="center" vertical="center"/>
      <protection hidden="1"/>
    </xf>
    <xf numFmtId="2" fontId="8" fillId="0" borderId="29" xfId="0" applyNumberFormat="1" applyFont="1" applyBorder="1" applyAlignment="1" applyProtection="1">
      <alignment horizontal="center" vertical="center"/>
      <protection hidden="1"/>
    </xf>
    <xf numFmtId="2" fontId="9" fillId="0" borderId="28" xfId="0" applyNumberFormat="1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1" fontId="8" fillId="0" borderId="15" xfId="0" applyNumberFormat="1" applyFont="1" applyBorder="1" applyAlignment="1" applyProtection="1">
      <alignment horizontal="center" vertical="center"/>
      <protection hidden="1"/>
    </xf>
    <xf numFmtId="1" fontId="9" fillId="0" borderId="15" xfId="0" applyNumberFormat="1" applyFont="1" applyBorder="1" applyAlignment="1" applyProtection="1">
      <alignment horizontal="center" vertical="center"/>
      <protection locked="0"/>
    </xf>
    <xf numFmtId="2" fontId="8" fillId="0" borderId="30" xfId="0" applyNumberFormat="1" applyFont="1" applyBorder="1" applyAlignment="1" applyProtection="1">
      <alignment horizontal="center" vertical="center"/>
      <protection hidden="1"/>
    </xf>
    <xf numFmtId="2" fontId="8" fillId="0" borderId="15" xfId="0" applyNumberFormat="1" applyFont="1" applyBorder="1" applyAlignment="1" applyProtection="1">
      <alignment horizontal="center" vertical="center"/>
      <protection hidden="1"/>
    </xf>
    <xf numFmtId="2" fontId="8" fillId="0" borderId="31" xfId="0" applyNumberFormat="1" applyFont="1" applyBorder="1" applyAlignment="1" applyProtection="1">
      <alignment horizontal="center" vertical="center"/>
      <protection hidden="1"/>
    </xf>
    <xf numFmtId="2" fontId="9" fillId="0" borderId="30" xfId="0" applyNumberFormat="1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77" fontId="0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" fontId="7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2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center" vertical="center"/>
      <protection locked="0"/>
    </xf>
    <xf numFmtId="2" fontId="3" fillId="0" borderId="38" xfId="0" applyNumberFormat="1" applyFont="1" applyBorder="1" applyAlignment="1" applyProtection="1">
      <alignment horizontal="center" vertical="center"/>
      <protection hidden="1"/>
    </xf>
    <xf numFmtId="2" fontId="3" fillId="0" borderId="38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 applyProtection="1">
      <alignment horizontal="left" vertical="center"/>
      <protection locked="0"/>
    </xf>
    <xf numFmtId="0" fontId="8" fillId="0" borderId="28" xfId="0" applyFont="1" applyFill="1" applyBorder="1" applyAlignment="1" applyProtection="1">
      <alignment horizontal="left" vertical="center"/>
      <protection locked="0"/>
    </xf>
    <xf numFmtId="49" fontId="9" fillId="0" borderId="15" xfId="0" applyNumberFormat="1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30" xfId="0" applyFont="1" applyFill="1" applyBorder="1" applyAlignment="1" applyProtection="1">
      <alignment horizontal="left" vertical="center"/>
      <protection locked="0"/>
    </xf>
    <xf numFmtId="1" fontId="9" fillId="0" borderId="39" xfId="0" applyNumberFormat="1" applyFont="1" applyBorder="1" applyAlignment="1" applyProtection="1">
      <alignment horizontal="center" vertical="center"/>
      <protection locked="0"/>
    </xf>
    <xf numFmtId="49" fontId="9" fillId="0" borderId="39" xfId="0" applyNumberFormat="1" applyFont="1" applyFill="1" applyBorder="1" applyAlignment="1" applyProtection="1">
      <alignment horizontal="left" vertical="center"/>
      <protection locked="0"/>
    </xf>
    <xf numFmtId="0" fontId="8" fillId="0" borderId="39" xfId="0" applyFont="1" applyFill="1" applyBorder="1" applyAlignment="1" applyProtection="1">
      <alignment horizontal="left" vertical="center"/>
      <protection locked="0"/>
    </xf>
    <xf numFmtId="0" fontId="8" fillId="0" borderId="40" xfId="0" applyFont="1" applyFill="1" applyBorder="1" applyAlignment="1" applyProtection="1">
      <alignment horizontal="left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2" fillId="0" borderId="44" xfId="0" applyNumberFormat="1" applyFont="1" applyBorder="1" applyAlignment="1" applyProtection="1">
      <alignment horizontal="center" vertical="center"/>
      <protection locked="0"/>
    </xf>
    <xf numFmtId="2" fontId="2" fillId="0" borderId="4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2" fontId="2" fillId="0" borderId="21" xfId="0" applyNumberFormat="1" applyFont="1" applyBorder="1" applyAlignment="1" applyProtection="1">
      <alignment horizontal="center" vertical="center"/>
      <protection locked="0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2" fontId="2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11" fillId="0" borderId="0" xfId="0" applyFont="1" applyAlignment="1">
      <alignment horizontal="center"/>
    </xf>
    <xf numFmtId="0" fontId="8" fillId="0" borderId="26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49" fontId="9" fillId="0" borderId="13" xfId="0" applyNumberFormat="1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2" fillId="0" borderId="44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2" fontId="2" fillId="0" borderId="46" xfId="0" applyNumberFormat="1" applyFont="1" applyBorder="1" applyAlignment="1" applyProtection="1">
      <alignment horizontal="center" vertic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11" fillId="0" borderId="13" xfId="0" applyNumberFormat="1" applyFont="1" applyBorder="1" applyAlignment="1" applyProtection="1">
      <alignment horizontal="center" vertical="center"/>
      <protection locked="0"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1" fontId="11" fillId="0" borderId="14" xfId="0" applyNumberFormat="1" applyFont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49" fontId="11" fillId="0" borderId="14" xfId="0" applyNumberFormat="1" applyFont="1" applyFill="1" applyBorder="1" applyAlignment="1" applyProtection="1">
      <alignment horizontal="left" vertical="center"/>
      <protection locked="0"/>
    </xf>
    <xf numFmtId="0" fontId="12" fillId="0" borderId="14" xfId="0" applyFont="1" applyFill="1" applyBorder="1" applyAlignment="1" applyProtection="1">
      <alignment horizontal="left" vertical="center"/>
      <protection locked="0"/>
    </xf>
    <xf numFmtId="49" fontId="11" fillId="33" borderId="14" xfId="0" applyNumberFormat="1" applyFont="1" applyFill="1" applyBorder="1" applyAlignment="1" applyProtection="1">
      <alignment horizontal="left" vertical="center"/>
      <protection locked="0"/>
    </xf>
    <xf numFmtId="0" fontId="12" fillId="33" borderId="14" xfId="0" applyFont="1" applyFill="1" applyBorder="1" applyAlignment="1" applyProtection="1">
      <alignment horizontal="left" vertical="center"/>
      <protection locked="0"/>
    </xf>
    <xf numFmtId="1" fontId="2" fillId="0" borderId="46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locked="0"/>
    </xf>
    <xf numFmtId="1" fontId="2" fillId="0" borderId="4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47" xfId="0" applyFont="1" applyBorder="1" applyAlignment="1" applyProtection="1">
      <alignment horizontal="center" vertical="center"/>
      <protection hidden="1"/>
    </xf>
    <xf numFmtId="1" fontId="2" fillId="0" borderId="48" xfId="0" applyNumberFormat="1" applyFont="1" applyBorder="1" applyAlignment="1" applyProtection="1">
      <alignment horizontal="center" vertical="center"/>
      <protection locked="0"/>
    </xf>
    <xf numFmtId="1" fontId="2" fillId="0" borderId="49" xfId="0" applyNumberFormat="1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1" fontId="2" fillId="0" borderId="50" xfId="0" applyNumberFormat="1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hidden="1"/>
    </xf>
    <xf numFmtId="1" fontId="2" fillId="0" borderId="52" xfId="0" applyNumberFormat="1" applyFont="1" applyBorder="1" applyAlignment="1" applyProtection="1">
      <alignment horizontal="center" vertical="center"/>
      <protection locked="0"/>
    </xf>
    <xf numFmtId="1" fontId="2" fillId="0" borderId="53" xfId="0" applyNumberFormat="1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1" fontId="2" fillId="0" borderId="54" xfId="0" applyNumberFormat="1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hidden="1"/>
    </xf>
    <xf numFmtId="1" fontId="2" fillId="0" borderId="48" xfId="0" applyNumberFormat="1" applyFont="1" applyBorder="1" applyAlignment="1" applyProtection="1">
      <alignment horizontal="center" vertical="center"/>
      <protection locked="0"/>
    </xf>
    <xf numFmtId="1" fontId="2" fillId="0" borderId="49" xfId="0" applyNumberFormat="1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1" fontId="2" fillId="0" borderId="50" xfId="0" applyNumberFormat="1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hidden="1"/>
    </xf>
    <xf numFmtId="1" fontId="2" fillId="0" borderId="52" xfId="0" applyNumberFormat="1" applyFont="1" applyBorder="1" applyAlignment="1" applyProtection="1">
      <alignment horizontal="center" vertical="center"/>
      <protection locked="0"/>
    </xf>
    <xf numFmtId="1" fontId="2" fillId="0" borderId="53" xfId="0" applyNumberFormat="1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1" fontId="2" fillId="0" borderId="54" xfId="0" applyNumberFormat="1" applyFont="1" applyBorder="1" applyAlignment="1" applyProtection="1">
      <alignment horizontal="center" vertical="center"/>
      <protection locked="0"/>
    </xf>
    <xf numFmtId="1" fontId="8" fillId="0" borderId="21" xfId="0" applyNumberFormat="1" applyFont="1" applyBorder="1" applyAlignment="1" applyProtection="1">
      <alignment horizontal="center" vertical="center"/>
      <protection hidden="1"/>
    </xf>
    <xf numFmtId="1" fontId="9" fillId="0" borderId="21" xfId="0" applyNumberFormat="1" applyFont="1" applyBorder="1" applyAlignment="1" applyProtection="1">
      <alignment horizontal="center" vertical="center"/>
      <protection locked="0"/>
    </xf>
    <xf numFmtId="2" fontId="8" fillId="0" borderId="41" xfId="0" applyNumberFormat="1" applyFont="1" applyBorder="1" applyAlignment="1" applyProtection="1">
      <alignment horizontal="center" vertical="center"/>
      <protection hidden="1"/>
    </xf>
    <xf numFmtId="2" fontId="8" fillId="0" borderId="21" xfId="0" applyNumberFormat="1" applyFont="1" applyBorder="1" applyAlignment="1" applyProtection="1">
      <alignment horizontal="center" vertical="center"/>
      <protection hidden="1"/>
    </xf>
    <xf numFmtId="2" fontId="8" fillId="0" borderId="55" xfId="0" applyNumberFormat="1" applyFont="1" applyBorder="1" applyAlignment="1" applyProtection="1">
      <alignment horizontal="center" vertical="center"/>
      <protection hidden="1"/>
    </xf>
    <xf numFmtId="2" fontId="9" fillId="0" borderId="41" xfId="0" applyNumberFormat="1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49" fontId="9" fillId="0" borderId="21" xfId="0" applyNumberFormat="1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41" xfId="0" applyFont="1" applyBorder="1" applyAlignment="1" applyProtection="1">
      <alignment horizontal="left" vertical="center"/>
      <protection locked="0"/>
    </xf>
    <xf numFmtId="0" fontId="48" fillId="0" borderId="23" xfId="0" applyFont="1" applyBorder="1" applyAlignment="1" applyProtection="1">
      <alignment horizontal="center" vertical="center"/>
      <protection hidden="1"/>
    </xf>
    <xf numFmtId="0" fontId="48" fillId="0" borderId="56" xfId="0" applyFont="1" applyBorder="1" applyAlignment="1" applyProtection="1">
      <alignment horizontal="center" vertical="center"/>
      <protection hidden="1"/>
    </xf>
    <xf numFmtId="0" fontId="6" fillId="0" borderId="57" xfId="0" applyFont="1" applyBorder="1" applyAlignment="1" applyProtection="1">
      <alignment horizontal="center" vertical="center"/>
      <protection hidden="1"/>
    </xf>
    <xf numFmtId="0" fontId="6" fillId="0" borderId="58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59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center" vertical="center"/>
      <protection hidden="1"/>
    </xf>
    <xf numFmtId="0" fontId="0" fillId="0" borderId="56" xfId="0" applyFont="1" applyBorder="1" applyAlignment="1" applyProtection="1">
      <alignment horizontal="center" vertical="center"/>
      <protection hidden="1"/>
    </xf>
    <xf numFmtId="0" fontId="0" fillId="0" borderId="60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60" xfId="0" applyFont="1" applyBorder="1" applyAlignment="1" applyProtection="1">
      <alignment horizontal="center" vertical="center" wrapText="1"/>
      <protection hidden="1"/>
    </xf>
    <xf numFmtId="0" fontId="3" fillId="0" borderId="57" xfId="0" applyFont="1" applyBorder="1" applyAlignment="1" applyProtection="1">
      <alignment horizontal="center" vertical="center" wrapText="1"/>
      <protection hidden="1"/>
    </xf>
    <xf numFmtId="0" fontId="3" fillId="0" borderId="61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 shrinkToFit="1"/>
      <protection hidden="1"/>
    </xf>
    <xf numFmtId="0" fontId="7" fillId="0" borderId="24" xfId="0" applyFont="1" applyBorder="1" applyAlignment="1" applyProtection="1">
      <alignment horizontal="center" vertical="center" shrinkToFi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0" fillId="0" borderId="24" xfId="0" applyFont="1" applyBorder="1" applyAlignment="1" applyProtection="1">
      <alignment horizontal="center" vertical="center" wrapText="1"/>
      <protection hidden="1"/>
    </xf>
    <xf numFmtId="0" fontId="0" fillId="0" borderId="38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7" fillId="0" borderId="10" xfId="0" applyFont="1" applyBorder="1" applyAlignment="1" applyProtection="1">
      <alignment horizontal="center" vertical="center" shrinkToFit="1"/>
      <protection hidden="1"/>
    </xf>
    <xf numFmtId="0" fontId="7" fillId="0" borderId="62" xfId="0" applyFont="1" applyBorder="1" applyAlignment="1" applyProtection="1">
      <alignment horizontal="center" vertical="center" shrinkToFit="1"/>
      <protection hidden="1"/>
    </xf>
    <xf numFmtId="0" fontId="7" fillId="0" borderId="45" xfId="0" applyFont="1" applyBorder="1" applyAlignment="1" applyProtection="1">
      <alignment horizontal="center" vertical="center" shrinkToFit="1"/>
      <protection hidden="1"/>
    </xf>
    <xf numFmtId="1" fontId="9" fillId="0" borderId="10" xfId="0" applyNumberFormat="1" applyFont="1" applyBorder="1" applyAlignment="1" applyProtection="1">
      <alignment horizontal="center" vertical="center"/>
      <protection hidden="1"/>
    </xf>
    <xf numFmtId="1" fontId="9" fillId="0" borderId="62" xfId="0" applyNumberFormat="1" applyFont="1" applyBorder="1" applyAlignment="1" applyProtection="1">
      <alignment horizontal="center" vertical="center"/>
      <protection hidden="1"/>
    </xf>
    <xf numFmtId="1" fontId="9" fillId="0" borderId="45" xfId="0" applyNumberFormat="1" applyFont="1" applyBorder="1" applyAlignment="1" applyProtection="1">
      <alignment horizontal="center" vertical="center"/>
      <protection hidden="1"/>
    </xf>
    <xf numFmtId="1" fontId="8" fillId="34" borderId="14" xfId="0" applyNumberFormat="1" applyFont="1" applyFill="1" applyBorder="1" applyAlignment="1" applyProtection="1">
      <alignment horizontal="center" vertical="center"/>
      <protection hidden="1"/>
    </xf>
    <xf numFmtId="1" fontId="9" fillId="34" borderId="14" xfId="0" applyNumberFormat="1" applyFont="1" applyFill="1" applyBorder="1" applyAlignment="1" applyProtection="1">
      <alignment horizontal="center" vertical="center"/>
      <protection locked="0"/>
    </xf>
    <xf numFmtId="49" fontId="9" fillId="34" borderId="14" xfId="0" applyNumberFormat="1" applyFont="1" applyFill="1" applyBorder="1" applyAlignment="1" applyProtection="1">
      <alignment horizontal="left" vertical="center"/>
      <protection locked="0"/>
    </xf>
    <xf numFmtId="0" fontId="8" fillId="34" borderId="14" xfId="0" applyFont="1" applyFill="1" applyBorder="1" applyAlignment="1" applyProtection="1">
      <alignment horizontal="left" vertical="center"/>
      <protection locked="0"/>
    </xf>
    <xf numFmtId="0" fontId="8" fillId="34" borderId="28" xfId="0" applyFont="1" applyFill="1" applyBorder="1" applyAlignment="1" applyProtection="1">
      <alignment horizontal="left" vertical="center"/>
      <protection locked="0"/>
    </xf>
    <xf numFmtId="2" fontId="8" fillId="34" borderId="28" xfId="0" applyNumberFormat="1" applyFont="1" applyFill="1" applyBorder="1" applyAlignment="1" applyProtection="1">
      <alignment horizontal="center" vertical="center"/>
      <protection hidden="1"/>
    </xf>
    <xf numFmtId="2" fontId="8" fillId="34" borderId="14" xfId="0" applyNumberFormat="1" applyFont="1" applyFill="1" applyBorder="1" applyAlignment="1" applyProtection="1">
      <alignment horizontal="center" vertical="center"/>
      <protection hidden="1"/>
    </xf>
    <xf numFmtId="2" fontId="8" fillId="34" borderId="29" xfId="0" applyNumberFormat="1" applyFont="1" applyFill="1" applyBorder="1" applyAlignment="1" applyProtection="1">
      <alignment horizontal="center" vertical="center"/>
      <protection hidden="1"/>
    </xf>
    <xf numFmtId="2" fontId="9" fillId="34" borderId="28" xfId="0" applyNumberFormat="1" applyFont="1" applyFill="1" applyBorder="1" applyAlignment="1" applyProtection="1">
      <alignment horizontal="center" vertical="center"/>
      <protection hidden="1"/>
    </xf>
    <xf numFmtId="0" fontId="9" fillId="34" borderId="14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6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selection activeCell="B95" sqref="B95"/>
    </sheetView>
  </sheetViews>
  <sheetFormatPr defaultColWidth="9.00390625" defaultRowHeight="12.75"/>
  <cols>
    <col min="1" max="1" width="5.625" style="40" customWidth="1"/>
    <col min="2" max="2" width="6.375" style="40" customWidth="1"/>
    <col min="3" max="3" width="15.875" style="40" bestFit="1" customWidth="1"/>
    <col min="4" max="4" width="10.125" style="40" bestFit="1" customWidth="1"/>
    <col min="5" max="5" width="24.25390625" style="40" customWidth="1"/>
    <col min="6" max="9" width="8.75390625" style="40" customWidth="1"/>
    <col min="10" max="10" width="9.375" style="40" customWidth="1"/>
    <col min="11" max="11" width="10.875" style="40" customWidth="1"/>
    <col min="12" max="16384" width="9.125" style="40" customWidth="1"/>
  </cols>
  <sheetData>
    <row r="1" spans="1:11" ht="31.5" customHeight="1">
      <c r="A1" s="207" t="s">
        <v>7</v>
      </c>
      <c r="B1" s="208"/>
      <c r="C1" s="209"/>
      <c r="D1" s="210"/>
      <c r="E1" s="198" t="s">
        <v>148</v>
      </c>
      <c r="F1" s="199"/>
      <c r="G1" s="199"/>
      <c r="H1" s="199"/>
      <c r="I1" s="199"/>
      <c r="J1" s="211" t="s">
        <v>150</v>
      </c>
      <c r="K1" s="212"/>
    </row>
    <row r="2" spans="1:11" ht="31.5" customHeight="1" thickBot="1">
      <c r="A2" s="203" t="s">
        <v>149</v>
      </c>
      <c r="B2" s="204"/>
      <c r="C2" s="205"/>
      <c r="D2" s="206"/>
      <c r="E2" s="200" t="s">
        <v>95</v>
      </c>
      <c r="F2" s="201"/>
      <c r="G2" s="201"/>
      <c r="H2" s="201"/>
      <c r="I2" s="201"/>
      <c r="J2" s="213"/>
      <c r="K2" s="214"/>
    </row>
    <row r="3" spans="1:11" ht="12" customHeight="1">
      <c r="A3" s="41" t="s">
        <v>8</v>
      </c>
      <c r="B3" s="219" t="s">
        <v>37</v>
      </c>
      <c r="C3" s="215" t="s">
        <v>2</v>
      </c>
      <c r="D3" s="215" t="s">
        <v>3</v>
      </c>
      <c r="E3" s="219" t="s">
        <v>5</v>
      </c>
      <c r="F3" s="42" t="s">
        <v>6</v>
      </c>
      <c r="G3" s="42" t="s">
        <v>6</v>
      </c>
      <c r="H3" s="41" t="s">
        <v>6</v>
      </c>
      <c r="I3" s="41" t="s">
        <v>6</v>
      </c>
      <c r="J3" s="41" t="s">
        <v>4</v>
      </c>
      <c r="K3" s="217" t="s">
        <v>0</v>
      </c>
    </row>
    <row r="4" spans="1:11" ht="13.5" customHeight="1" thickBot="1">
      <c r="A4" s="43" t="s">
        <v>1</v>
      </c>
      <c r="B4" s="221"/>
      <c r="C4" s="216"/>
      <c r="D4" s="216"/>
      <c r="E4" s="220"/>
      <c r="F4" s="44">
        <v>1</v>
      </c>
      <c r="G4" s="44">
        <v>2</v>
      </c>
      <c r="H4" s="43">
        <v>3</v>
      </c>
      <c r="I4" s="43">
        <v>4</v>
      </c>
      <c r="J4" s="43" t="s">
        <v>88</v>
      </c>
      <c r="K4" s="218"/>
    </row>
    <row r="5" spans="1:11" s="52" customFormat="1" ht="15">
      <c r="A5" s="45">
        <v>1</v>
      </c>
      <c r="B5" s="46" t="s">
        <v>38</v>
      </c>
      <c r="C5" s="120" t="s">
        <v>111</v>
      </c>
      <c r="D5" s="121" t="s">
        <v>31</v>
      </c>
      <c r="E5" s="118" t="s">
        <v>112</v>
      </c>
      <c r="F5" s="47">
        <f>1!AG4</f>
        <v>97.38</v>
      </c>
      <c r="G5" s="47">
        <f>2!AG4</f>
        <v>105.28</v>
      </c>
      <c r="H5" s="48">
        <f>3!AG4</f>
        <v>96.75</v>
      </c>
      <c r="I5" s="49">
        <f>4!AG4</f>
        <v>88.96000000000001</v>
      </c>
      <c r="J5" s="50">
        <f>SUM(F5:I5)</f>
        <v>388.37</v>
      </c>
      <c r="K5" s="51">
        <f>RANK(J5,$J$5:$J$89)</f>
        <v>47</v>
      </c>
    </row>
    <row r="6" spans="1:11" s="52" customFormat="1" ht="15">
      <c r="A6" s="53">
        <v>2</v>
      </c>
      <c r="B6" s="54" t="s">
        <v>38</v>
      </c>
      <c r="C6" s="97" t="s">
        <v>160</v>
      </c>
      <c r="D6" s="98" t="s">
        <v>68</v>
      </c>
      <c r="E6" s="99" t="s">
        <v>161</v>
      </c>
      <c r="F6" s="58">
        <f>1!AG5</f>
        <v>103.43</v>
      </c>
      <c r="G6" s="58">
        <f>2!AG5</f>
        <v>90.33</v>
      </c>
      <c r="H6" s="59">
        <f>3!AG5</f>
        <v>91.38</v>
      </c>
      <c r="I6" s="60">
        <f>4!AG5</f>
        <v>92.59</v>
      </c>
      <c r="J6" s="61">
        <f aca="true" t="shared" si="0" ref="J6:J69">SUM(F6:I6)</f>
        <v>377.73</v>
      </c>
      <c r="K6" s="62">
        <f aca="true" t="shared" si="1" ref="K6:K69">RANK(J6,$J$5:$J$89)</f>
        <v>55</v>
      </c>
    </row>
    <row r="7" spans="1:11" s="52" customFormat="1" ht="15">
      <c r="A7" s="53">
        <v>3</v>
      </c>
      <c r="B7" s="54" t="s">
        <v>38</v>
      </c>
      <c r="C7" s="55" t="s">
        <v>168</v>
      </c>
      <c r="D7" s="56" t="s">
        <v>78</v>
      </c>
      <c r="E7" s="99" t="s">
        <v>48</v>
      </c>
      <c r="F7" s="58">
        <f>1!AG6</f>
        <v>123.59</v>
      </c>
      <c r="G7" s="58">
        <f>2!AG6</f>
        <v>111.88</v>
      </c>
      <c r="H7" s="59">
        <f>3!AG6</f>
        <v>105.25</v>
      </c>
      <c r="I7" s="60">
        <f>4!AG6</f>
        <v>100.38</v>
      </c>
      <c r="J7" s="61">
        <f t="shared" si="0"/>
        <v>441.1</v>
      </c>
      <c r="K7" s="62">
        <f t="shared" si="1"/>
        <v>15</v>
      </c>
    </row>
    <row r="8" spans="1:11" s="52" customFormat="1" ht="15">
      <c r="A8" s="53">
        <v>4</v>
      </c>
      <c r="B8" s="54" t="s">
        <v>38</v>
      </c>
      <c r="C8" s="97" t="s">
        <v>54</v>
      </c>
      <c r="D8" s="98" t="s">
        <v>16</v>
      </c>
      <c r="E8" s="99" t="s">
        <v>85</v>
      </c>
      <c r="F8" s="58">
        <f>1!AG7</f>
        <v>113.53999999999999</v>
      </c>
      <c r="G8" s="58">
        <f>2!AG7</f>
        <v>103.71000000000001</v>
      </c>
      <c r="H8" s="59">
        <f>3!AG7</f>
        <v>113.12</v>
      </c>
      <c r="I8" s="60">
        <f>4!AG7</f>
        <v>98.21000000000001</v>
      </c>
      <c r="J8" s="61">
        <f t="shared" si="0"/>
        <v>428.58000000000004</v>
      </c>
      <c r="K8" s="62">
        <f t="shared" si="1"/>
        <v>25</v>
      </c>
    </row>
    <row r="9" spans="1:11" s="52" customFormat="1" ht="15">
      <c r="A9" s="53">
        <v>5</v>
      </c>
      <c r="B9" s="54" t="s">
        <v>123</v>
      </c>
      <c r="C9" s="97" t="s">
        <v>54</v>
      </c>
      <c r="D9" s="98" t="s">
        <v>16</v>
      </c>
      <c r="E9" s="99" t="s">
        <v>85</v>
      </c>
      <c r="F9" s="58">
        <f>1!AG8</f>
        <v>106.75999999999999</v>
      </c>
      <c r="G9" s="58">
        <f>2!AG8</f>
        <v>93.33</v>
      </c>
      <c r="H9" s="59">
        <f>3!AG8</f>
        <v>73.24000000000001</v>
      </c>
      <c r="I9" s="60">
        <f>4!AG8</f>
        <v>96.88</v>
      </c>
      <c r="J9" s="61">
        <f t="shared" si="0"/>
        <v>370.21</v>
      </c>
      <c r="K9" s="62">
        <f t="shared" si="1"/>
        <v>58</v>
      </c>
    </row>
    <row r="10" spans="1:11" s="52" customFormat="1" ht="15">
      <c r="A10" s="53">
        <v>6</v>
      </c>
      <c r="B10" s="54" t="s">
        <v>38</v>
      </c>
      <c r="C10" s="97" t="s">
        <v>56</v>
      </c>
      <c r="D10" s="98" t="s">
        <v>57</v>
      </c>
      <c r="E10" s="99" t="s">
        <v>100</v>
      </c>
      <c r="F10" s="58">
        <f>1!AG9</f>
        <v>92.75</v>
      </c>
      <c r="G10" s="58">
        <f>2!AG9</f>
        <v>95.97999999999999</v>
      </c>
      <c r="H10" s="59">
        <f>3!AG9</f>
        <v>88.99000000000001</v>
      </c>
      <c r="I10" s="60">
        <f>4!AG9</f>
        <v>84.02000000000001</v>
      </c>
      <c r="J10" s="61">
        <f t="shared" si="0"/>
        <v>361.74</v>
      </c>
      <c r="K10" s="62">
        <f t="shared" si="1"/>
        <v>60</v>
      </c>
    </row>
    <row r="11" spans="1:11" s="52" customFormat="1" ht="15">
      <c r="A11" s="53">
        <v>7</v>
      </c>
      <c r="B11" s="54" t="s">
        <v>38</v>
      </c>
      <c r="C11" s="97" t="s">
        <v>121</v>
      </c>
      <c r="D11" s="98" t="s">
        <v>26</v>
      </c>
      <c r="E11" s="99" t="s">
        <v>48</v>
      </c>
      <c r="F11" s="58">
        <f>1!AG10</f>
        <v>108.81</v>
      </c>
      <c r="G11" s="58">
        <f>2!AG10</f>
        <v>100.24</v>
      </c>
      <c r="H11" s="59">
        <f>3!AG10</f>
        <v>112.24000000000001</v>
      </c>
      <c r="I11" s="60">
        <f>4!AG10</f>
        <v>100.52</v>
      </c>
      <c r="J11" s="61">
        <f t="shared" si="0"/>
        <v>421.81</v>
      </c>
      <c r="K11" s="62">
        <f t="shared" si="1"/>
        <v>30</v>
      </c>
    </row>
    <row r="12" spans="1:11" s="52" customFormat="1" ht="15">
      <c r="A12" s="53">
        <v>8</v>
      </c>
      <c r="B12" s="54" t="s">
        <v>38</v>
      </c>
      <c r="C12" s="97" t="s">
        <v>122</v>
      </c>
      <c r="D12" s="98" t="s">
        <v>26</v>
      </c>
      <c r="E12" s="99" t="s">
        <v>48</v>
      </c>
      <c r="F12" s="58">
        <f>1!AG11</f>
        <v>114.75</v>
      </c>
      <c r="G12" s="58">
        <f>2!AG11</f>
        <v>111.88</v>
      </c>
      <c r="H12" s="59">
        <f>3!AG11</f>
        <v>115.53999999999999</v>
      </c>
      <c r="I12" s="60">
        <f>4!AG11</f>
        <v>98.77</v>
      </c>
      <c r="J12" s="61">
        <f t="shared" si="0"/>
        <v>440.93999999999994</v>
      </c>
      <c r="K12" s="62">
        <f t="shared" si="1"/>
        <v>16</v>
      </c>
    </row>
    <row r="13" spans="1:11" s="52" customFormat="1" ht="15">
      <c r="A13" s="53">
        <v>9</v>
      </c>
      <c r="B13" s="54" t="s">
        <v>38</v>
      </c>
      <c r="C13" s="97" t="s">
        <v>18</v>
      </c>
      <c r="D13" s="98" t="s">
        <v>12</v>
      </c>
      <c r="E13" s="99" t="s">
        <v>48</v>
      </c>
      <c r="F13" s="58">
        <f>1!AG12</f>
        <v>91.55</v>
      </c>
      <c r="G13" s="58">
        <f>2!AG12</f>
        <v>90</v>
      </c>
      <c r="H13" s="59">
        <f>3!AG12</f>
        <v>84.53</v>
      </c>
      <c r="I13" s="60">
        <f>4!AG12</f>
        <v>90.27</v>
      </c>
      <c r="J13" s="61">
        <f t="shared" si="0"/>
        <v>356.35</v>
      </c>
      <c r="K13" s="62">
        <f t="shared" si="1"/>
        <v>62</v>
      </c>
    </row>
    <row r="14" spans="1:11" s="52" customFormat="1" ht="15">
      <c r="A14" s="53">
        <v>10</v>
      </c>
      <c r="B14" s="54" t="s">
        <v>38</v>
      </c>
      <c r="C14" s="97" t="s">
        <v>101</v>
      </c>
      <c r="D14" s="98" t="s">
        <v>16</v>
      </c>
      <c r="E14" s="99" t="s">
        <v>114</v>
      </c>
      <c r="F14" s="58">
        <f>1!AG13</f>
        <v>45.15</v>
      </c>
      <c r="G14" s="58">
        <f>2!AG13</f>
        <v>53.42</v>
      </c>
      <c r="H14" s="59" t="str">
        <f>3!AG13</f>
        <v>0,00</v>
      </c>
      <c r="I14" s="60">
        <f>4!AG13</f>
        <v>59.46</v>
      </c>
      <c r="J14" s="61">
        <f t="shared" si="0"/>
        <v>158.03</v>
      </c>
      <c r="K14" s="62">
        <f t="shared" si="1"/>
        <v>73</v>
      </c>
    </row>
    <row r="15" spans="1:11" s="52" customFormat="1" ht="15">
      <c r="A15" s="53">
        <v>11</v>
      </c>
      <c r="B15" s="54" t="s">
        <v>38</v>
      </c>
      <c r="C15" s="97" t="s">
        <v>58</v>
      </c>
      <c r="D15" s="98" t="s">
        <v>59</v>
      </c>
      <c r="E15" s="99" t="s">
        <v>51</v>
      </c>
      <c r="F15" s="58">
        <f>1!AG14</f>
        <v>118.32</v>
      </c>
      <c r="G15" s="58">
        <f>2!AG14</f>
        <v>105.23</v>
      </c>
      <c r="H15" s="59">
        <f>3!AG14</f>
        <v>114.87</v>
      </c>
      <c r="I15" s="60">
        <f>4!AG14</f>
        <v>97.84</v>
      </c>
      <c r="J15" s="61">
        <f t="shared" si="0"/>
        <v>436.26</v>
      </c>
      <c r="K15" s="62">
        <f t="shared" si="1"/>
        <v>19</v>
      </c>
    </row>
    <row r="16" spans="1:11" s="52" customFormat="1" ht="15">
      <c r="A16" s="53">
        <v>12</v>
      </c>
      <c r="B16" s="54" t="s">
        <v>123</v>
      </c>
      <c r="C16" s="97" t="s">
        <v>58</v>
      </c>
      <c r="D16" s="98" t="s">
        <v>59</v>
      </c>
      <c r="E16" s="99" t="s">
        <v>51</v>
      </c>
      <c r="F16" s="58">
        <f>1!AG15</f>
        <v>95.56</v>
      </c>
      <c r="G16" s="58">
        <f>2!AG15</f>
        <v>102.22</v>
      </c>
      <c r="H16" s="59">
        <f>3!AG15</f>
        <v>100.96000000000001</v>
      </c>
      <c r="I16" s="60">
        <f>4!AG15</f>
        <v>90.4</v>
      </c>
      <c r="J16" s="61">
        <f t="shared" si="0"/>
        <v>389.14</v>
      </c>
      <c r="K16" s="62">
        <f t="shared" si="1"/>
        <v>46</v>
      </c>
    </row>
    <row r="17" spans="1:11" s="52" customFormat="1" ht="15">
      <c r="A17" s="53">
        <v>13</v>
      </c>
      <c r="B17" s="54" t="s">
        <v>38</v>
      </c>
      <c r="C17" s="97" t="s">
        <v>62</v>
      </c>
      <c r="D17" s="98" t="s">
        <v>110</v>
      </c>
      <c r="E17" s="99" t="s">
        <v>20</v>
      </c>
      <c r="F17" s="58">
        <f>1!AG16</f>
        <v>114.14</v>
      </c>
      <c r="G17" s="58">
        <f>2!AG16</f>
        <v>113.47</v>
      </c>
      <c r="H17" s="59">
        <f>3!AG16</f>
        <v>109.72</v>
      </c>
      <c r="I17" s="60">
        <f>4!AG16</f>
        <v>96.52</v>
      </c>
      <c r="J17" s="61">
        <f t="shared" si="0"/>
        <v>433.85</v>
      </c>
      <c r="K17" s="62">
        <f t="shared" si="1"/>
        <v>20</v>
      </c>
    </row>
    <row r="18" spans="1:11" s="52" customFormat="1" ht="15">
      <c r="A18" s="53">
        <v>14</v>
      </c>
      <c r="B18" s="54" t="s">
        <v>38</v>
      </c>
      <c r="C18" s="97" t="s">
        <v>63</v>
      </c>
      <c r="D18" s="98" t="s">
        <v>14</v>
      </c>
      <c r="E18" s="99" t="s">
        <v>48</v>
      </c>
      <c r="F18" s="58">
        <f>1!AG17</f>
        <v>107.59</v>
      </c>
      <c r="G18" s="58">
        <f>2!AG17</f>
        <v>109.67</v>
      </c>
      <c r="H18" s="59">
        <f>3!AG17</f>
        <v>111.71000000000001</v>
      </c>
      <c r="I18" s="60">
        <f>4!AG17</f>
        <v>95.39</v>
      </c>
      <c r="J18" s="61">
        <f t="shared" si="0"/>
        <v>424.36</v>
      </c>
      <c r="K18" s="62">
        <f t="shared" si="1"/>
        <v>27</v>
      </c>
    </row>
    <row r="19" spans="1:11" s="52" customFormat="1" ht="15">
      <c r="A19" s="53">
        <v>15</v>
      </c>
      <c r="B19" s="54" t="s">
        <v>38</v>
      </c>
      <c r="C19" s="97" t="s">
        <v>139</v>
      </c>
      <c r="D19" s="98" t="s">
        <v>14</v>
      </c>
      <c r="E19" s="99" t="s">
        <v>20</v>
      </c>
      <c r="F19" s="58">
        <f>1!AG18</f>
        <v>111.65</v>
      </c>
      <c r="G19" s="58">
        <f>2!AG18</f>
        <v>96.91</v>
      </c>
      <c r="H19" s="59">
        <f>3!AG18</f>
        <v>44.72</v>
      </c>
      <c r="I19" s="60">
        <f>4!AG18</f>
        <v>87.34</v>
      </c>
      <c r="J19" s="61">
        <f t="shared" si="0"/>
        <v>340.62</v>
      </c>
      <c r="K19" s="62">
        <f t="shared" si="1"/>
        <v>64</v>
      </c>
    </row>
    <row r="20" spans="1:11" s="52" customFormat="1" ht="15">
      <c r="A20" s="53">
        <v>16</v>
      </c>
      <c r="B20" s="54" t="s">
        <v>38</v>
      </c>
      <c r="C20" s="97" t="s">
        <v>137</v>
      </c>
      <c r="D20" s="98" t="s">
        <v>138</v>
      </c>
      <c r="E20" s="99" t="s">
        <v>20</v>
      </c>
      <c r="F20" s="58" t="str">
        <f>1!AG19</f>
        <v>0,00</v>
      </c>
      <c r="G20" s="58">
        <f>2!AG19</f>
        <v>76.47</v>
      </c>
      <c r="H20" s="59">
        <f>3!AG19</f>
        <v>43.019999999999996</v>
      </c>
      <c r="I20" s="60">
        <f>4!AG19</f>
        <v>39.2</v>
      </c>
      <c r="J20" s="61">
        <f t="shared" si="0"/>
        <v>158.69</v>
      </c>
      <c r="K20" s="62">
        <f t="shared" si="1"/>
        <v>72</v>
      </c>
    </row>
    <row r="21" spans="1:11" s="52" customFormat="1" ht="15">
      <c r="A21" s="53">
        <v>17</v>
      </c>
      <c r="B21" s="54" t="s">
        <v>38</v>
      </c>
      <c r="C21" s="97" t="s">
        <v>116</v>
      </c>
      <c r="D21" s="98" t="s">
        <v>50</v>
      </c>
      <c r="E21" s="99" t="s">
        <v>102</v>
      </c>
      <c r="F21" s="58">
        <f>1!AG20</f>
        <v>101.31</v>
      </c>
      <c r="G21" s="58">
        <f>2!AG20</f>
        <v>100.86</v>
      </c>
      <c r="H21" s="59">
        <f>3!AG20</f>
        <v>91.3</v>
      </c>
      <c r="I21" s="60">
        <f>4!AG20</f>
        <v>86.21000000000001</v>
      </c>
      <c r="J21" s="61">
        <f t="shared" si="0"/>
        <v>379.68000000000006</v>
      </c>
      <c r="K21" s="62">
        <f t="shared" si="1"/>
        <v>54</v>
      </c>
    </row>
    <row r="22" spans="1:11" s="52" customFormat="1" ht="15">
      <c r="A22" s="53">
        <v>18</v>
      </c>
      <c r="B22" s="54" t="s">
        <v>38</v>
      </c>
      <c r="C22" s="97" t="s">
        <v>118</v>
      </c>
      <c r="D22" s="98" t="s">
        <v>78</v>
      </c>
      <c r="E22" s="99" t="s">
        <v>20</v>
      </c>
      <c r="F22" s="58">
        <f>1!AG21</f>
        <v>119.28</v>
      </c>
      <c r="G22" s="58">
        <f>2!AG21</f>
        <v>111.53999999999999</v>
      </c>
      <c r="H22" s="59">
        <f>3!AG21</f>
        <v>111.41</v>
      </c>
      <c r="I22" s="60">
        <f>4!AG21</f>
        <v>70.66</v>
      </c>
      <c r="J22" s="61">
        <f t="shared" si="0"/>
        <v>412.89</v>
      </c>
      <c r="K22" s="62">
        <f t="shared" si="1"/>
        <v>34</v>
      </c>
    </row>
    <row r="23" spans="1:11" s="52" customFormat="1" ht="15">
      <c r="A23" s="53">
        <v>19</v>
      </c>
      <c r="B23" s="54" t="s">
        <v>38</v>
      </c>
      <c r="C23" s="97" t="s">
        <v>39</v>
      </c>
      <c r="D23" s="98" t="s">
        <v>40</v>
      </c>
      <c r="E23" s="99" t="s">
        <v>21</v>
      </c>
      <c r="F23" s="58">
        <f>1!AG22</f>
        <v>92.12</v>
      </c>
      <c r="G23" s="58">
        <f>2!AG22</f>
        <v>102.78</v>
      </c>
      <c r="H23" s="59">
        <f>3!AG22</f>
        <v>92.92</v>
      </c>
      <c r="I23" s="60">
        <f>4!AG22</f>
        <v>88.45</v>
      </c>
      <c r="J23" s="61">
        <f t="shared" si="0"/>
        <v>376.27</v>
      </c>
      <c r="K23" s="62">
        <f t="shared" si="1"/>
        <v>56</v>
      </c>
    </row>
    <row r="24" spans="1:11" s="52" customFormat="1" ht="15">
      <c r="A24" s="53">
        <v>20</v>
      </c>
      <c r="B24" s="54" t="s">
        <v>38</v>
      </c>
      <c r="C24" s="97" t="s">
        <v>131</v>
      </c>
      <c r="D24" s="98" t="s">
        <v>43</v>
      </c>
      <c r="E24" s="99" t="s">
        <v>20</v>
      </c>
      <c r="F24" s="58">
        <f>1!AG23</f>
        <v>114.39</v>
      </c>
      <c r="G24" s="58">
        <f>2!AG23</f>
        <v>98.38</v>
      </c>
      <c r="H24" s="59">
        <f>3!AG23</f>
        <v>114.02000000000001</v>
      </c>
      <c r="I24" s="60">
        <f>4!AG23</f>
        <v>95.72</v>
      </c>
      <c r="J24" s="61">
        <f t="shared" si="0"/>
        <v>422.51</v>
      </c>
      <c r="K24" s="62">
        <f t="shared" si="1"/>
        <v>29</v>
      </c>
    </row>
    <row r="25" spans="1:11" s="52" customFormat="1" ht="15">
      <c r="A25" s="53">
        <v>21</v>
      </c>
      <c r="B25" s="54" t="s">
        <v>38</v>
      </c>
      <c r="C25" s="97" t="s">
        <v>94</v>
      </c>
      <c r="D25" s="98" t="s">
        <v>49</v>
      </c>
      <c r="E25" s="99" t="s">
        <v>72</v>
      </c>
      <c r="F25" s="58">
        <f>1!AG24</f>
        <v>100.42</v>
      </c>
      <c r="G25" s="58">
        <f>2!AG24</f>
        <v>102.11</v>
      </c>
      <c r="H25" s="59">
        <f>3!AG24</f>
        <v>80.00999999999999</v>
      </c>
      <c r="I25" s="60">
        <f>4!AG24</f>
        <v>65.73</v>
      </c>
      <c r="J25" s="61">
        <f t="shared" si="0"/>
        <v>348.27</v>
      </c>
      <c r="K25" s="62">
        <f t="shared" si="1"/>
        <v>63</v>
      </c>
    </row>
    <row r="26" spans="1:11" s="52" customFormat="1" ht="15">
      <c r="A26" s="53">
        <v>22</v>
      </c>
      <c r="B26" s="54" t="s">
        <v>38</v>
      </c>
      <c r="C26" s="97" t="s">
        <v>156</v>
      </c>
      <c r="D26" s="98" t="s">
        <v>34</v>
      </c>
      <c r="E26" s="99" t="s">
        <v>20</v>
      </c>
      <c r="F26" s="58">
        <f>1!AG25</f>
        <v>106.16</v>
      </c>
      <c r="G26" s="58">
        <f>2!AG25</f>
        <v>105.88</v>
      </c>
      <c r="H26" s="59">
        <f>3!AG25</f>
        <v>92.9</v>
      </c>
      <c r="I26" s="60">
        <f>4!AG25</f>
        <v>92.61</v>
      </c>
      <c r="J26" s="61">
        <f t="shared" si="0"/>
        <v>397.55</v>
      </c>
      <c r="K26" s="62">
        <f t="shared" si="1"/>
        <v>43</v>
      </c>
    </row>
    <row r="27" spans="1:11" s="52" customFormat="1" ht="15">
      <c r="A27" s="53">
        <v>23</v>
      </c>
      <c r="B27" s="54" t="s">
        <v>38</v>
      </c>
      <c r="C27" s="55" t="s">
        <v>92</v>
      </c>
      <c r="D27" s="56" t="s">
        <v>17</v>
      </c>
      <c r="E27" s="57" t="s">
        <v>20</v>
      </c>
      <c r="F27" s="58">
        <f>1!AG26</f>
        <v>126.59</v>
      </c>
      <c r="G27" s="58">
        <f>2!AG26</f>
        <v>117.36</v>
      </c>
      <c r="H27" s="59">
        <f>3!AG26</f>
        <v>96.92</v>
      </c>
      <c r="I27" s="60">
        <f>4!AG26</f>
        <v>103.53</v>
      </c>
      <c r="J27" s="61">
        <f t="shared" si="0"/>
        <v>444.4</v>
      </c>
      <c r="K27" s="62">
        <f t="shared" si="1"/>
        <v>14</v>
      </c>
    </row>
    <row r="28" spans="1:11" s="52" customFormat="1" ht="15">
      <c r="A28" s="53">
        <v>24</v>
      </c>
      <c r="B28" s="54" t="s">
        <v>123</v>
      </c>
      <c r="C28" s="55" t="s">
        <v>92</v>
      </c>
      <c r="D28" s="56" t="s">
        <v>17</v>
      </c>
      <c r="E28" s="57" t="s">
        <v>20</v>
      </c>
      <c r="F28" s="58">
        <f>1!AG27</f>
        <v>96.89</v>
      </c>
      <c r="G28" s="58">
        <f>2!AG27</f>
        <v>92.17</v>
      </c>
      <c r="H28" s="59">
        <f>3!AG27</f>
        <v>96.47999999999999</v>
      </c>
      <c r="I28" s="60">
        <f>4!AG27</f>
        <v>94.62</v>
      </c>
      <c r="J28" s="61">
        <f t="shared" si="0"/>
        <v>380.15999999999997</v>
      </c>
      <c r="K28" s="62">
        <f t="shared" si="1"/>
        <v>53</v>
      </c>
    </row>
    <row r="29" spans="1:11" s="52" customFormat="1" ht="15">
      <c r="A29" s="53">
        <v>25</v>
      </c>
      <c r="B29" s="54" t="s">
        <v>38</v>
      </c>
      <c r="C29" s="97" t="s">
        <v>97</v>
      </c>
      <c r="D29" s="98" t="s">
        <v>98</v>
      </c>
      <c r="E29" s="99" t="s">
        <v>20</v>
      </c>
      <c r="F29" s="58">
        <f>1!AG28</f>
        <v>91.25999999999999</v>
      </c>
      <c r="G29" s="58">
        <f>2!AG28</f>
        <v>87.5</v>
      </c>
      <c r="H29" s="59">
        <f>3!AG28</f>
        <v>61.59</v>
      </c>
      <c r="I29" s="60">
        <f>4!AG28</f>
        <v>84.53999999999999</v>
      </c>
      <c r="J29" s="61">
        <f t="shared" si="0"/>
        <v>324.89</v>
      </c>
      <c r="K29" s="62">
        <f t="shared" si="1"/>
        <v>65</v>
      </c>
    </row>
    <row r="30" spans="1:11" s="52" customFormat="1" ht="15">
      <c r="A30" s="53">
        <v>26</v>
      </c>
      <c r="B30" s="54" t="s">
        <v>38</v>
      </c>
      <c r="C30" s="97" t="s">
        <v>96</v>
      </c>
      <c r="D30" s="98" t="s">
        <v>15</v>
      </c>
      <c r="E30" s="99" t="s">
        <v>20</v>
      </c>
      <c r="F30" s="58">
        <f>1!AG29</f>
        <v>126.96000000000001</v>
      </c>
      <c r="G30" s="58">
        <f>2!AG29</f>
        <v>116.69</v>
      </c>
      <c r="H30" s="59">
        <f>3!AG29</f>
        <v>124.75</v>
      </c>
      <c r="I30" s="60">
        <f>4!AG29</f>
        <v>104.41</v>
      </c>
      <c r="J30" s="61">
        <f t="shared" si="0"/>
        <v>472.80999999999995</v>
      </c>
      <c r="K30" s="62">
        <f t="shared" si="1"/>
        <v>2</v>
      </c>
    </row>
    <row r="31" spans="1:11" s="52" customFormat="1" ht="15">
      <c r="A31" s="53">
        <v>27</v>
      </c>
      <c r="B31" s="54" t="s">
        <v>38</v>
      </c>
      <c r="C31" s="97" t="s">
        <v>166</v>
      </c>
      <c r="D31" s="98" t="s">
        <v>59</v>
      </c>
      <c r="E31" s="99" t="s">
        <v>20</v>
      </c>
      <c r="F31" s="58">
        <f>1!AG30</f>
        <v>120</v>
      </c>
      <c r="G31" s="58">
        <f>2!AG30</f>
        <v>110.87</v>
      </c>
      <c r="H31" s="59">
        <f>3!AG30</f>
        <v>107.28</v>
      </c>
      <c r="I31" s="60">
        <f>4!AG30</f>
        <v>85.78999999999999</v>
      </c>
      <c r="J31" s="61">
        <f t="shared" si="0"/>
        <v>423.93999999999994</v>
      </c>
      <c r="K31" s="62">
        <f t="shared" si="1"/>
        <v>28</v>
      </c>
    </row>
    <row r="32" spans="1:11" s="52" customFormat="1" ht="15">
      <c r="A32" s="53">
        <v>28</v>
      </c>
      <c r="B32" s="54" t="s">
        <v>38</v>
      </c>
      <c r="C32" s="55" t="s">
        <v>167</v>
      </c>
      <c r="D32" s="56" t="s">
        <v>59</v>
      </c>
      <c r="E32" s="99" t="s">
        <v>20</v>
      </c>
      <c r="F32" s="58">
        <f>1!AG31</f>
        <v>101.34</v>
      </c>
      <c r="G32" s="58">
        <f>2!AG31</f>
        <v>114.17</v>
      </c>
      <c r="H32" s="59">
        <f>3!AG31</f>
        <v>121.75</v>
      </c>
      <c r="I32" s="60">
        <f>4!AG31</f>
        <v>102.84</v>
      </c>
      <c r="J32" s="61">
        <f t="shared" si="0"/>
        <v>440.1</v>
      </c>
      <c r="K32" s="62">
        <f t="shared" si="1"/>
        <v>18</v>
      </c>
    </row>
    <row r="33" spans="1:11" s="52" customFormat="1" ht="15">
      <c r="A33" s="53">
        <v>29</v>
      </c>
      <c r="B33" s="54" t="s">
        <v>38</v>
      </c>
      <c r="C33" s="97" t="s">
        <v>152</v>
      </c>
      <c r="D33" s="98" t="s">
        <v>65</v>
      </c>
      <c r="E33" s="99" t="s">
        <v>74</v>
      </c>
      <c r="F33" s="58">
        <f>1!AG32</f>
        <v>116.95</v>
      </c>
      <c r="G33" s="58">
        <f>2!AG32</f>
        <v>110.88</v>
      </c>
      <c r="H33" s="59">
        <f>3!AG32</f>
        <v>119.2</v>
      </c>
      <c r="I33" s="60">
        <f>4!AG32</f>
        <v>99.4</v>
      </c>
      <c r="J33" s="61">
        <f t="shared" si="0"/>
        <v>446.42999999999995</v>
      </c>
      <c r="K33" s="62">
        <f t="shared" si="1"/>
        <v>12</v>
      </c>
    </row>
    <row r="34" spans="1:11" s="52" customFormat="1" ht="15">
      <c r="A34" s="53">
        <v>30</v>
      </c>
      <c r="B34" s="54" t="s">
        <v>38</v>
      </c>
      <c r="C34" s="97" t="s">
        <v>147</v>
      </c>
      <c r="D34" s="98" t="s">
        <v>65</v>
      </c>
      <c r="E34" s="99" t="s">
        <v>74</v>
      </c>
      <c r="F34" s="58">
        <f>1!AG33</f>
        <v>108.63</v>
      </c>
      <c r="G34" s="58">
        <f>2!AG33</f>
        <v>103.95</v>
      </c>
      <c r="H34" s="59">
        <f>3!AG33</f>
        <v>94.14</v>
      </c>
      <c r="I34" s="60">
        <f>4!AG33</f>
        <v>77.64</v>
      </c>
      <c r="J34" s="61">
        <f t="shared" si="0"/>
        <v>384.35999999999996</v>
      </c>
      <c r="K34" s="62">
        <f t="shared" si="1"/>
        <v>50</v>
      </c>
    </row>
    <row r="35" spans="1:11" s="52" customFormat="1" ht="15">
      <c r="A35" s="53">
        <v>31</v>
      </c>
      <c r="B35" s="54" t="s">
        <v>38</v>
      </c>
      <c r="C35" s="97" t="s">
        <v>153</v>
      </c>
      <c r="D35" s="98" t="s">
        <v>59</v>
      </c>
      <c r="E35" s="99" t="s">
        <v>85</v>
      </c>
      <c r="F35" s="58">
        <f>1!AG34</f>
        <v>118.1</v>
      </c>
      <c r="G35" s="58">
        <f>2!AG34</f>
        <v>104.16</v>
      </c>
      <c r="H35" s="59">
        <f>3!AG34</f>
        <v>115.97</v>
      </c>
      <c r="I35" s="60">
        <f>4!AG34</f>
        <v>94.78999999999999</v>
      </c>
      <c r="J35" s="61">
        <f t="shared" si="0"/>
        <v>433.02</v>
      </c>
      <c r="K35" s="62">
        <f t="shared" si="1"/>
        <v>21</v>
      </c>
    </row>
    <row r="36" spans="1:11" s="52" customFormat="1" ht="15">
      <c r="A36" s="53">
        <v>32</v>
      </c>
      <c r="B36" s="54" t="s">
        <v>38</v>
      </c>
      <c r="C36" s="97" t="s">
        <v>128</v>
      </c>
      <c r="D36" s="98" t="s">
        <v>59</v>
      </c>
      <c r="E36" s="99" t="s">
        <v>85</v>
      </c>
      <c r="F36" s="58">
        <f>1!AG35</f>
        <v>83.49</v>
      </c>
      <c r="G36" s="58">
        <f>2!AG35</f>
        <v>105.38</v>
      </c>
      <c r="H36" s="59">
        <f>3!AG35</f>
        <v>107.55</v>
      </c>
      <c r="I36" s="60">
        <f>4!AG35</f>
        <v>90.65</v>
      </c>
      <c r="J36" s="61">
        <f t="shared" si="0"/>
        <v>387.07000000000005</v>
      </c>
      <c r="K36" s="62">
        <f t="shared" si="1"/>
        <v>49</v>
      </c>
    </row>
    <row r="37" spans="1:11" s="52" customFormat="1" ht="15">
      <c r="A37" s="53">
        <v>33</v>
      </c>
      <c r="B37" s="54" t="s">
        <v>38</v>
      </c>
      <c r="C37" s="97" t="s">
        <v>106</v>
      </c>
      <c r="D37" s="98" t="s">
        <v>41</v>
      </c>
      <c r="E37" s="99" t="s">
        <v>81</v>
      </c>
      <c r="F37" s="58">
        <f>1!AG36</f>
        <v>117.21000000000001</v>
      </c>
      <c r="G37" s="58">
        <f>2!AG36</f>
        <v>113.94</v>
      </c>
      <c r="H37" s="59">
        <f>3!AG36</f>
        <v>121.99</v>
      </c>
      <c r="I37" s="60">
        <f>4!AG36</f>
        <v>101.18</v>
      </c>
      <c r="J37" s="61">
        <f t="shared" si="0"/>
        <v>454.32</v>
      </c>
      <c r="K37" s="62">
        <f t="shared" si="1"/>
        <v>10</v>
      </c>
    </row>
    <row r="38" spans="1:11" s="52" customFormat="1" ht="15">
      <c r="A38" s="53">
        <v>34</v>
      </c>
      <c r="B38" s="54" t="s">
        <v>38</v>
      </c>
      <c r="C38" s="97" t="s">
        <v>84</v>
      </c>
      <c r="D38" s="98" t="s">
        <v>65</v>
      </c>
      <c r="E38" s="99" t="s">
        <v>21</v>
      </c>
      <c r="F38" s="58">
        <f>1!AG37</f>
        <v>120.05</v>
      </c>
      <c r="G38" s="58">
        <f>2!AG37</f>
        <v>99.48</v>
      </c>
      <c r="H38" s="59">
        <f>3!AG37</f>
        <v>122.41</v>
      </c>
      <c r="I38" s="60">
        <f>4!AG37</f>
        <v>98.78</v>
      </c>
      <c r="J38" s="61">
        <f t="shared" si="0"/>
        <v>440.72</v>
      </c>
      <c r="K38" s="62">
        <f t="shared" si="1"/>
        <v>17</v>
      </c>
    </row>
    <row r="39" spans="1:11" s="52" customFormat="1" ht="15">
      <c r="A39" s="53">
        <v>35</v>
      </c>
      <c r="B39" s="54" t="s">
        <v>38</v>
      </c>
      <c r="C39" s="97" t="s">
        <v>75</v>
      </c>
      <c r="D39" s="98" t="s">
        <v>43</v>
      </c>
      <c r="E39" s="99" t="s">
        <v>159</v>
      </c>
      <c r="F39" s="58">
        <f>1!AG38</f>
        <v>112.1</v>
      </c>
      <c r="G39" s="58">
        <f>2!AG38</f>
        <v>111.83</v>
      </c>
      <c r="H39" s="59">
        <f>3!AG38</f>
        <v>111.47</v>
      </c>
      <c r="I39" s="60">
        <f>4!AG38</f>
        <v>92.1</v>
      </c>
      <c r="J39" s="61">
        <f t="shared" si="0"/>
        <v>427.5</v>
      </c>
      <c r="K39" s="62">
        <f t="shared" si="1"/>
        <v>26</v>
      </c>
    </row>
    <row r="40" spans="1:11" s="52" customFormat="1" ht="15">
      <c r="A40" s="53">
        <v>36</v>
      </c>
      <c r="B40" s="54" t="s">
        <v>123</v>
      </c>
      <c r="C40" s="97" t="s">
        <v>75</v>
      </c>
      <c r="D40" s="98" t="s">
        <v>43</v>
      </c>
      <c r="E40" s="99" t="s">
        <v>159</v>
      </c>
      <c r="F40" s="58">
        <f>1!AG39</f>
        <v>83.15</v>
      </c>
      <c r="G40" s="58">
        <f>2!AG39</f>
        <v>103.37</v>
      </c>
      <c r="H40" s="59">
        <f>3!AG39</f>
        <v>110.21000000000001</v>
      </c>
      <c r="I40" s="60">
        <f>4!AG39</f>
        <v>95.16</v>
      </c>
      <c r="J40" s="61">
        <f t="shared" si="0"/>
        <v>391.89</v>
      </c>
      <c r="K40" s="62">
        <f t="shared" si="1"/>
        <v>44</v>
      </c>
    </row>
    <row r="41" spans="1:11" s="52" customFormat="1" ht="15">
      <c r="A41" s="53">
        <v>37</v>
      </c>
      <c r="B41" s="54" t="s">
        <v>38</v>
      </c>
      <c r="C41" s="97" t="s">
        <v>157</v>
      </c>
      <c r="D41" s="98" t="s">
        <v>57</v>
      </c>
      <c r="E41" s="99" t="s">
        <v>158</v>
      </c>
      <c r="F41" s="58">
        <f>1!AG40</f>
        <v>110.47</v>
      </c>
      <c r="G41" s="58">
        <f>2!AG40</f>
        <v>100.26</v>
      </c>
      <c r="H41" s="59">
        <f>3!AG40</f>
        <v>14.049999999999997</v>
      </c>
      <c r="I41" s="60">
        <f>4!AG40</f>
        <v>92.41</v>
      </c>
      <c r="J41" s="61">
        <f t="shared" si="0"/>
        <v>317.19000000000005</v>
      </c>
      <c r="K41" s="62">
        <f t="shared" si="1"/>
        <v>66</v>
      </c>
    </row>
    <row r="42" spans="1:11" s="52" customFormat="1" ht="15">
      <c r="A42" s="53">
        <v>38</v>
      </c>
      <c r="B42" s="54" t="s">
        <v>38</v>
      </c>
      <c r="C42" s="97" t="s">
        <v>154</v>
      </c>
      <c r="D42" s="98" t="s">
        <v>15</v>
      </c>
      <c r="E42" s="99" t="s">
        <v>66</v>
      </c>
      <c r="F42" s="58">
        <f>1!AG41</f>
        <v>133.11</v>
      </c>
      <c r="G42" s="58">
        <f>2!AG41</f>
        <v>121.66</v>
      </c>
      <c r="H42" s="59">
        <f>3!AG41</f>
        <v>125.97</v>
      </c>
      <c r="I42" s="60">
        <f>4!AG41</f>
        <v>100.51</v>
      </c>
      <c r="J42" s="61">
        <f t="shared" si="0"/>
        <v>481.25</v>
      </c>
      <c r="K42" s="62">
        <f t="shared" si="1"/>
        <v>1</v>
      </c>
    </row>
    <row r="43" spans="1:11" s="52" customFormat="1" ht="15">
      <c r="A43" s="53">
        <v>39</v>
      </c>
      <c r="B43" s="54" t="s">
        <v>38</v>
      </c>
      <c r="C43" s="97" t="s">
        <v>143</v>
      </c>
      <c r="D43" s="98" t="s">
        <v>15</v>
      </c>
      <c r="E43" s="99" t="s">
        <v>66</v>
      </c>
      <c r="F43" s="58">
        <f>1!AG42</f>
        <v>121.74</v>
      </c>
      <c r="G43" s="58">
        <f>2!AG42</f>
        <v>116.39</v>
      </c>
      <c r="H43" s="59">
        <f>3!AG42</f>
        <v>123.82</v>
      </c>
      <c r="I43" s="60">
        <f>4!AG42</f>
        <v>99.73</v>
      </c>
      <c r="J43" s="61">
        <f t="shared" si="0"/>
        <v>461.68</v>
      </c>
      <c r="K43" s="62">
        <f t="shared" si="1"/>
        <v>6</v>
      </c>
    </row>
    <row r="44" spans="1:11" s="52" customFormat="1" ht="15">
      <c r="A44" s="53">
        <v>40</v>
      </c>
      <c r="B44" s="54" t="s">
        <v>38</v>
      </c>
      <c r="C44" s="97" t="s">
        <v>64</v>
      </c>
      <c r="D44" s="98" t="s">
        <v>71</v>
      </c>
      <c r="E44" s="99" t="s">
        <v>20</v>
      </c>
      <c r="F44" s="58">
        <f>1!AG43</f>
        <v>77.53999999999999</v>
      </c>
      <c r="G44" s="58">
        <f>2!AG43</f>
        <v>105.14</v>
      </c>
      <c r="H44" s="59">
        <f>3!AG43</f>
        <v>93.31</v>
      </c>
      <c r="I44" s="60">
        <f>4!AG43</f>
        <v>85.59</v>
      </c>
      <c r="J44" s="61">
        <f t="shared" si="0"/>
        <v>361.58000000000004</v>
      </c>
      <c r="K44" s="62">
        <f t="shared" si="1"/>
        <v>61</v>
      </c>
    </row>
    <row r="45" spans="1:11" s="52" customFormat="1" ht="15">
      <c r="A45" s="53">
        <v>41</v>
      </c>
      <c r="B45" s="54" t="s">
        <v>38</v>
      </c>
      <c r="C45" s="97" t="s">
        <v>64</v>
      </c>
      <c r="D45" s="98" t="s">
        <v>17</v>
      </c>
      <c r="E45" s="99" t="s">
        <v>48</v>
      </c>
      <c r="F45" s="58">
        <f>1!AG44</f>
        <v>126.51</v>
      </c>
      <c r="G45" s="58">
        <f>2!AG44</f>
        <v>113.57</v>
      </c>
      <c r="H45" s="59">
        <f>3!AG44</f>
        <v>118.72</v>
      </c>
      <c r="I45" s="60">
        <f>4!AG44</f>
        <v>101.97</v>
      </c>
      <c r="J45" s="61">
        <f t="shared" si="0"/>
        <v>460.77</v>
      </c>
      <c r="K45" s="62">
        <f t="shared" si="1"/>
        <v>7</v>
      </c>
    </row>
    <row r="46" spans="1:11" s="52" customFormat="1" ht="15">
      <c r="A46" s="53">
        <v>42</v>
      </c>
      <c r="B46" s="54" t="s">
        <v>38</v>
      </c>
      <c r="C46" s="97" t="s">
        <v>99</v>
      </c>
      <c r="D46" s="98" t="s">
        <v>43</v>
      </c>
      <c r="E46" s="99" t="s">
        <v>48</v>
      </c>
      <c r="F46" s="58">
        <f>1!AG45</f>
        <v>44.38</v>
      </c>
      <c r="G46" s="58">
        <f>2!AG45</f>
        <v>77.74000000000001</v>
      </c>
      <c r="H46" s="59">
        <f>3!AG45</f>
        <v>68.99</v>
      </c>
      <c r="I46" s="60">
        <f>4!AG45</f>
        <v>48.57</v>
      </c>
      <c r="J46" s="61">
        <f t="shared" si="0"/>
        <v>239.68</v>
      </c>
      <c r="K46" s="62">
        <f t="shared" si="1"/>
        <v>70</v>
      </c>
    </row>
    <row r="47" spans="1:11" s="52" customFormat="1" ht="15">
      <c r="A47" s="53">
        <v>43</v>
      </c>
      <c r="B47" s="54" t="s">
        <v>38</v>
      </c>
      <c r="C47" s="97" t="s">
        <v>46</v>
      </c>
      <c r="D47" s="98" t="s">
        <v>47</v>
      </c>
      <c r="E47" s="99" t="s">
        <v>55</v>
      </c>
      <c r="F47" s="58">
        <f>1!AG46</f>
        <v>119.74</v>
      </c>
      <c r="G47" s="58">
        <f>2!AG46</f>
        <v>106.05</v>
      </c>
      <c r="H47" s="59">
        <f>3!AG46</f>
        <v>112.28</v>
      </c>
      <c r="I47" s="60">
        <f>4!AG46</f>
        <v>94.92</v>
      </c>
      <c r="J47" s="61">
        <f t="shared" si="0"/>
        <v>432.99</v>
      </c>
      <c r="K47" s="62">
        <f t="shared" si="1"/>
        <v>22</v>
      </c>
    </row>
    <row r="48" spans="1:11" s="52" customFormat="1" ht="15">
      <c r="A48" s="53">
        <v>44</v>
      </c>
      <c r="B48" s="54" t="s">
        <v>123</v>
      </c>
      <c r="C48" s="97" t="s">
        <v>46</v>
      </c>
      <c r="D48" s="98" t="s">
        <v>47</v>
      </c>
      <c r="E48" s="99" t="s">
        <v>55</v>
      </c>
      <c r="F48" s="58">
        <f>1!AG47</f>
        <v>105.75999999999999</v>
      </c>
      <c r="G48" s="58">
        <f>2!AG47</f>
        <v>106.1</v>
      </c>
      <c r="H48" s="59">
        <f>3!AG47</f>
        <v>110.61</v>
      </c>
      <c r="I48" s="60">
        <f>4!AG47</f>
        <v>98.62</v>
      </c>
      <c r="J48" s="61">
        <f t="shared" si="0"/>
        <v>421.09</v>
      </c>
      <c r="K48" s="62">
        <f t="shared" si="1"/>
        <v>31</v>
      </c>
    </row>
    <row r="49" spans="1:11" s="52" customFormat="1" ht="15">
      <c r="A49" s="53">
        <v>45</v>
      </c>
      <c r="B49" s="54" t="s">
        <v>38</v>
      </c>
      <c r="C49" s="97" t="s">
        <v>33</v>
      </c>
      <c r="D49" s="98" t="s">
        <v>34</v>
      </c>
      <c r="E49" s="99" t="s">
        <v>51</v>
      </c>
      <c r="F49" s="58">
        <f>1!AG48</f>
        <v>123.68</v>
      </c>
      <c r="G49" s="58">
        <f>2!AG48</f>
        <v>117.34</v>
      </c>
      <c r="H49" s="59">
        <f>3!AG48</f>
        <v>125.11</v>
      </c>
      <c r="I49" s="60">
        <f>4!AG48</f>
        <v>102.68</v>
      </c>
      <c r="J49" s="61">
        <f t="shared" si="0"/>
        <v>468.81</v>
      </c>
      <c r="K49" s="62">
        <f t="shared" si="1"/>
        <v>4</v>
      </c>
    </row>
    <row r="50" spans="1:11" s="52" customFormat="1" ht="15">
      <c r="A50" s="53">
        <v>46</v>
      </c>
      <c r="B50" s="54" t="s">
        <v>123</v>
      </c>
      <c r="C50" s="97" t="s">
        <v>33</v>
      </c>
      <c r="D50" s="98" t="s">
        <v>34</v>
      </c>
      <c r="E50" s="99" t="s">
        <v>51</v>
      </c>
      <c r="F50" s="58">
        <f>1!AG49</f>
        <v>118.03</v>
      </c>
      <c r="G50" s="58">
        <f>2!AG49</f>
        <v>106.5</v>
      </c>
      <c r="H50" s="59">
        <f>3!AG49</f>
        <v>93.7</v>
      </c>
      <c r="I50" s="60">
        <f>4!AG49</f>
        <v>88.99</v>
      </c>
      <c r="J50" s="61">
        <f t="shared" si="0"/>
        <v>407.22</v>
      </c>
      <c r="K50" s="62">
        <f t="shared" si="1"/>
        <v>38</v>
      </c>
    </row>
    <row r="51" spans="1:11" s="52" customFormat="1" ht="15">
      <c r="A51" s="53">
        <v>47</v>
      </c>
      <c r="B51" s="54" t="s">
        <v>38</v>
      </c>
      <c r="C51" s="97" t="s">
        <v>80</v>
      </c>
      <c r="D51" s="98" t="s">
        <v>78</v>
      </c>
      <c r="E51" s="99" t="s">
        <v>114</v>
      </c>
      <c r="F51" s="58">
        <f>1!AG50</f>
        <v>120.58</v>
      </c>
      <c r="G51" s="58">
        <f>2!AG50</f>
        <v>108.03</v>
      </c>
      <c r="H51" s="59">
        <f>3!AG50</f>
        <v>107.58</v>
      </c>
      <c r="I51" s="60">
        <f>4!AG50</f>
        <v>95.91</v>
      </c>
      <c r="J51" s="61">
        <f t="shared" si="0"/>
        <v>432.1</v>
      </c>
      <c r="K51" s="62">
        <f t="shared" si="1"/>
        <v>23</v>
      </c>
    </row>
    <row r="52" spans="1:11" s="52" customFormat="1" ht="15">
      <c r="A52" s="53">
        <v>48</v>
      </c>
      <c r="B52" s="54" t="s">
        <v>38</v>
      </c>
      <c r="C52" s="97" t="s">
        <v>155</v>
      </c>
      <c r="D52" s="98" t="s">
        <v>43</v>
      </c>
      <c r="E52" s="99" t="s">
        <v>21</v>
      </c>
      <c r="F52" s="58">
        <f>1!AG51</f>
        <v>103.75</v>
      </c>
      <c r="G52" s="58">
        <f>2!AG51</f>
        <v>104.87</v>
      </c>
      <c r="H52" s="59">
        <f>3!AG51</f>
        <v>106</v>
      </c>
      <c r="I52" s="60">
        <f>4!AG51</f>
        <v>94.28999999999999</v>
      </c>
      <c r="J52" s="61">
        <f t="shared" si="0"/>
        <v>408.90999999999997</v>
      </c>
      <c r="K52" s="62">
        <f t="shared" si="1"/>
        <v>37</v>
      </c>
    </row>
    <row r="53" spans="1:11" s="52" customFormat="1" ht="15" customHeight="1">
      <c r="A53" s="53">
        <v>49</v>
      </c>
      <c r="B53" s="54" t="s">
        <v>38</v>
      </c>
      <c r="C53" s="97" t="s">
        <v>44</v>
      </c>
      <c r="D53" s="98" t="s">
        <v>45</v>
      </c>
      <c r="E53" s="99" t="s">
        <v>55</v>
      </c>
      <c r="F53" s="58">
        <f>1!AG52</f>
        <v>109.52000000000001</v>
      </c>
      <c r="G53" s="58">
        <f>2!AG52</f>
        <v>104.42</v>
      </c>
      <c r="H53" s="59">
        <f>3!AG52</f>
        <v>96.57</v>
      </c>
      <c r="I53" s="60">
        <f>4!AG52</f>
        <v>96.55</v>
      </c>
      <c r="J53" s="61">
        <f t="shared" si="0"/>
        <v>407.06</v>
      </c>
      <c r="K53" s="62">
        <f t="shared" si="1"/>
        <v>39</v>
      </c>
    </row>
    <row r="54" spans="1:11" s="52" customFormat="1" ht="15" customHeight="1">
      <c r="A54" s="53">
        <v>50</v>
      </c>
      <c r="B54" s="54" t="s">
        <v>123</v>
      </c>
      <c r="C54" s="97" t="s">
        <v>44</v>
      </c>
      <c r="D54" s="98" t="s">
        <v>45</v>
      </c>
      <c r="E54" s="99" t="s">
        <v>55</v>
      </c>
      <c r="F54" s="58">
        <f>1!AG53</f>
        <v>102.17</v>
      </c>
      <c r="G54" s="58">
        <f>2!AG53</f>
        <v>99.8</v>
      </c>
      <c r="H54" s="59">
        <f>3!AG53</f>
        <v>92.75</v>
      </c>
      <c r="I54" s="60">
        <f>4!AG53</f>
        <v>86.31</v>
      </c>
      <c r="J54" s="61">
        <f t="shared" si="0"/>
        <v>381.03000000000003</v>
      </c>
      <c r="K54" s="62">
        <f t="shared" si="1"/>
        <v>52</v>
      </c>
    </row>
    <row r="55" spans="1:11" s="52" customFormat="1" ht="15" customHeight="1">
      <c r="A55" s="53">
        <v>51</v>
      </c>
      <c r="B55" s="54" t="s">
        <v>38</v>
      </c>
      <c r="C55" s="97" t="s">
        <v>103</v>
      </c>
      <c r="D55" s="98" t="s">
        <v>12</v>
      </c>
      <c r="E55" s="99" t="s">
        <v>112</v>
      </c>
      <c r="F55" s="58">
        <f>1!AG54</f>
        <v>83.92</v>
      </c>
      <c r="G55" s="58">
        <f>2!AG54</f>
        <v>97.1</v>
      </c>
      <c r="H55" s="59">
        <f>3!AG54</f>
        <v>14.430000000000007</v>
      </c>
      <c r="I55" s="60">
        <f>4!AG54</f>
        <v>65.96000000000001</v>
      </c>
      <c r="J55" s="61">
        <f t="shared" si="0"/>
        <v>261.40999999999997</v>
      </c>
      <c r="K55" s="62">
        <f t="shared" si="1"/>
        <v>69</v>
      </c>
    </row>
    <row r="56" spans="1:11" s="52" customFormat="1" ht="15" customHeight="1">
      <c r="A56" s="53">
        <v>52</v>
      </c>
      <c r="B56" s="54" t="s">
        <v>38</v>
      </c>
      <c r="C56" s="97" t="s">
        <v>125</v>
      </c>
      <c r="D56" s="98" t="s">
        <v>78</v>
      </c>
      <c r="E56" s="99" t="s">
        <v>20</v>
      </c>
      <c r="F56" s="58">
        <f>1!AG55</f>
        <v>99.74000000000001</v>
      </c>
      <c r="G56" s="58">
        <f>2!AG55</f>
        <v>99.95</v>
      </c>
      <c r="H56" s="59">
        <f>3!AG55</f>
        <v>111.23</v>
      </c>
      <c r="I56" s="60">
        <f>4!AG55</f>
        <v>72.43</v>
      </c>
      <c r="J56" s="61">
        <f t="shared" si="0"/>
        <v>383.35</v>
      </c>
      <c r="K56" s="62">
        <f t="shared" si="1"/>
        <v>51</v>
      </c>
    </row>
    <row r="57" spans="1:11" s="52" customFormat="1" ht="15" customHeight="1">
      <c r="A57" s="53">
        <v>53</v>
      </c>
      <c r="B57" s="54" t="s">
        <v>38</v>
      </c>
      <c r="C57" s="97" t="s">
        <v>162</v>
      </c>
      <c r="D57" s="98" t="s">
        <v>163</v>
      </c>
      <c r="E57" s="99" t="s">
        <v>161</v>
      </c>
      <c r="F57" s="58">
        <f>1!AG56</f>
        <v>107.22</v>
      </c>
      <c r="G57" s="58">
        <f>2!AG56</f>
        <v>110.55</v>
      </c>
      <c r="H57" s="59">
        <f>3!AG56</f>
        <v>91.24000000000001</v>
      </c>
      <c r="I57" s="60">
        <f>4!AG56</f>
        <v>91.12</v>
      </c>
      <c r="J57" s="61">
        <f t="shared" si="0"/>
        <v>400.13</v>
      </c>
      <c r="K57" s="62">
        <f t="shared" si="1"/>
        <v>42</v>
      </c>
    </row>
    <row r="58" spans="1:11" s="52" customFormat="1" ht="15" customHeight="1">
      <c r="A58" s="53">
        <v>54</v>
      </c>
      <c r="B58" s="54" t="s">
        <v>38</v>
      </c>
      <c r="C58" s="97" t="s">
        <v>36</v>
      </c>
      <c r="D58" s="98" t="s">
        <v>12</v>
      </c>
      <c r="E58" s="99" t="s">
        <v>20</v>
      </c>
      <c r="F58" s="58">
        <f>1!AG57</f>
        <v>118.35</v>
      </c>
      <c r="G58" s="58">
        <f>2!AG57</f>
        <v>115.03</v>
      </c>
      <c r="H58" s="59">
        <f>3!AG57</f>
        <v>111.35</v>
      </c>
      <c r="I58" s="60">
        <f>4!AG57</f>
        <v>102.15</v>
      </c>
      <c r="J58" s="61">
        <f t="shared" si="0"/>
        <v>446.88</v>
      </c>
      <c r="K58" s="62">
        <f t="shared" si="1"/>
        <v>11</v>
      </c>
    </row>
    <row r="59" spans="1:11" s="52" customFormat="1" ht="15" customHeight="1">
      <c r="A59" s="53">
        <v>55</v>
      </c>
      <c r="B59" s="54" t="s">
        <v>123</v>
      </c>
      <c r="C59" s="97" t="s">
        <v>36</v>
      </c>
      <c r="D59" s="98" t="s">
        <v>12</v>
      </c>
      <c r="E59" s="99" t="s">
        <v>20</v>
      </c>
      <c r="F59" s="58">
        <f>1!AG58</f>
        <v>114.32</v>
      </c>
      <c r="G59" s="58">
        <f>2!AG58</f>
        <v>110.23</v>
      </c>
      <c r="H59" s="59">
        <f>3!AG58</f>
        <v>111.34</v>
      </c>
      <c r="I59" s="60">
        <f>4!AG58</f>
        <v>95.53999999999999</v>
      </c>
      <c r="J59" s="61">
        <f t="shared" si="0"/>
        <v>431.42999999999995</v>
      </c>
      <c r="K59" s="62">
        <f t="shared" si="1"/>
        <v>24</v>
      </c>
    </row>
    <row r="60" spans="1:11" s="52" customFormat="1" ht="15" customHeight="1">
      <c r="A60" s="53">
        <v>56</v>
      </c>
      <c r="B60" s="54" t="s">
        <v>38</v>
      </c>
      <c r="C60" s="55" t="s">
        <v>115</v>
      </c>
      <c r="D60" s="56" t="s">
        <v>17</v>
      </c>
      <c r="E60" s="57" t="s">
        <v>20</v>
      </c>
      <c r="F60" s="58">
        <f>1!AG59</f>
        <v>122.07</v>
      </c>
      <c r="G60" s="58">
        <f>2!AG59</f>
        <v>105</v>
      </c>
      <c r="H60" s="59">
        <f>3!AG59</f>
        <v>120.24</v>
      </c>
      <c r="I60" s="60">
        <f>4!AG59</f>
        <v>98.42</v>
      </c>
      <c r="J60" s="61">
        <f t="shared" si="0"/>
        <v>445.73</v>
      </c>
      <c r="K60" s="62">
        <f t="shared" si="1"/>
        <v>13</v>
      </c>
    </row>
    <row r="61" spans="1:11" s="52" customFormat="1" ht="15" customHeight="1">
      <c r="A61" s="53">
        <v>57</v>
      </c>
      <c r="B61" s="54" t="s">
        <v>38</v>
      </c>
      <c r="C61" s="97" t="s">
        <v>108</v>
      </c>
      <c r="D61" s="98" t="s">
        <v>17</v>
      </c>
      <c r="E61" s="99" t="s">
        <v>20</v>
      </c>
      <c r="F61" s="58">
        <f>1!AG60</f>
        <v>106.28</v>
      </c>
      <c r="G61" s="58">
        <f>2!AG60</f>
        <v>118.12</v>
      </c>
      <c r="H61" s="59">
        <f>3!AG60</f>
        <v>99.03</v>
      </c>
      <c r="I61" s="60">
        <f>4!AG60</f>
        <v>93.16</v>
      </c>
      <c r="J61" s="61">
        <f t="shared" si="0"/>
        <v>416.59000000000003</v>
      </c>
      <c r="K61" s="62">
        <f t="shared" si="1"/>
        <v>33</v>
      </c>
    </row>
    <row r="62" spans="1:11" s="52" customFormat="1" ht="15" customHeight="1">
      <c r="A62" s="53">
        <v>58</v>
      </c>
      <c r="B62" s="54" t="s">
        <v>38</v>
      </c>
      <c r="C62" s="97" t="s">
        <v>67</v>
      </c>
      <c r="D62" s="98" t="s">
        <v>68</v>
      </c>
      <c r="E62" s="99" t="s">
        <v>66</v>
      </c>
      <c r="F62" s="58">
        <f>1!AG61</f>
        <v>107.76</v>
      </c>
      <c r="G62" s="58">
        <f>2!AG61</f>
        <v>113.3</v>
      </c>
      <c r="H62" s="59">
        <f>3!AG61</f>
        <v>95.34</v>
      </c>
      <c r="I62" s="60">
        <f>4!AG61</f>
        <v>101.18</v>
      </c>
      <c r="J62" s="61">
        <f t="shared" si="0"/>
        <v>417.58</v>
      </c>
      <c r="K62" s="62">
        <f t="shared" si="1"/>
        <v>32</v>
      </c>
    </row>
    <row r="63" spans="1:11" s="52" customFormat="1" ht="15" customHeight="1">
      <c r="A63" s="53">
        <v>59</v>
      </c>
      <c r="B63" s="54" t="s">
        <v>123</v>
      </c>
      <c r="C63" s="97" t="s">
        <v>67</v>
      </c>
      <c r="D63" s="98" t="s">
        <v>68</v>
      </c>
      <c r="E63" s="99" t="s">
        <v>66</v>
      </c>
      <c r="F63" s="58">
        <f>1!AG62</f>
        <v>103.50999999999999</v>
      </c>
      <c r="G63" s="58">
        <f>2!AG62</f>
        <v>107.03999999999999</v>
      </c>
      <c r="H63" s="59">
        <f>3!AG62</f>
        <v>84.95</v>
      </c>
      <c r="I63" s="60">
        <f>4!AG62</f>
        <v>92</v>
      </c>
      <c r="J63" s="61">
        <f t="shared" si="0"/>
        <v>387.5</v>
      </c>
      <c r="K63" s="62">
        <f t="shared" si="1"/>
        <v>48</v>
      </c>
    </row>
    <row r="64" spans="1:11" s="52" customFormat="1" ht="15" customHeight="1">
      <c r="A64" s="53">
        <v>60</v>
      </c>
      <c r="B64" s="54" t="s">
        <v>38</v>
      </c>
      <c r="C64" s="97" t="s">
        <v>67</v>
      </c>
      <c r="D64" s="98" t="s">
        <v>15</v>
      </c>
      <c r="E64" s="99" t="s">
        <v>66</v>
      </c>
      <c r="F64" s="58">
        <f>1!AG63</f>
        <v>109.99</v>
      </c>
      <c r="G64" s="58">
        <f>2!AG63</f>
        <v>98.59</v>
      </c>
      <c r="H64" s="59">
        <f>3!AG63</f>
        <v>99.03999999999999</v>
      </c>
      <c r="I64" s="60">
        <f>4!AG63</f>
        <v>84</v>
      </c>
      <c r="J64" s="61">
        <f t="shared" si="0"/>
        <v>391.62</v>
      </c>
      <c r="K64" s="62">
        <f t="shared" si="1"/>
        <v>45</v>
      </c>
    </row>
    <row r="65" spans="1:11" s="52" customFormat="1" ht="15" customHeight="1">
      <c r="A65" s="53">
        <v>61</v>
      </c>
      <c r="B65" s="54" t="s">
        <v>38</v>
      </c>
      <c r="C65" s="97" t="s">
        <v>119</v>
      </c>
      <c r="D65" s="98" t="s">
        <v>98</v>
      </c>
      <c r="E65" s="99" t="s">
        <v>66</v>
      </c>
      <c r="F65" s="58">
        <f>1!AG64</f>
        <v>53</v>
      </c>
      <c r="G65" s="58">
        <f>2!AG64</f>
        <v>64.15</v>
      </c>
      <c r="H65" s="59">
        <f>3!AG64</f>
        <v>0.7000000000000028</v>
      </c>
      <c r="I65" s="60">
        <f>4!AG64</f>
        <v>76.62</v>
      </c>
      <c r="J65" s="61">
        <f t="shared" si="0"/>
        <v>194.47000000000003</v>
      </c>
      <c r="K65" s="62">
        <f t="shared" si="1"/>
        <v>71</v>
      </c>
    </row>
    <row r="66" spans="1:11" ht="15" customHeight="1">
      <c r="A66" s="53">
        <v>62</v>
      </c>
      <c r="B66" s="54" t="s">
        <v>38</v>
      </c>
      <c r="C66" s="97" t="s">
        <v>82</v>
      </c>
      <c r="D66" s="98" t="s">
        <v>52</v>
      </c>
      <c r="E66" s="99" t="s">
        <v>85</v>
      </c>
      <c r="F66" s="58">
        <f>1!AG65</f>
        <v>122.73</v>
      </c>
      <c r="G66" s="58">
        <f>2!AG65</f>
        <v>114.51</v>
      </c>
      <c r="H66" s="59">
        <f>3!AG65</f>
        <v>123.67</v>
      </c>
      <c r="I66" s="60">
        <f>4!AG65</f>
        <v>104.48</v>
      </c>
      <c r="J66" s="61">
        <f t="shared" si="0"/>
        <v>465.39000000000004</v>
      </c>
      <c r="K66" s="62">
        <f t="shared" si="1"/>
        <v>5</v>
      </c>
    </row>
    <row r="67" spans="1:11" ht="15" customHeight="1">
      <c r="A67" s="53">
        <v>63</v>
      </c>
      <c r="B67" s="54" t="s">
        <v>38</v>
      </c>
      <c r="C67" s="97" t="s">
        <v>109</v>
      </c>
      <c r="D67" s="98" t="s">
        <v>65</v>
      </c>
      <c r="E67" s="99" t="s">
        <v>74</v>
      </c>
      <c r="F67" s="58">
        <f>1!AG66</f>
        <v>126.92</v>
      </c>
      <c r="G67" s="58">
        <f>2!AG66</f>
        <v>112.22</v>
      </c>
      <c r="H67" s="59">
        <f>3!AG66</f>
        <v>123.91</v>
      </c>
      <c r="I67" s="60">
        <f>4!AG66</f>
        <v>106.36</v>
      </c>
      <c r="J67" s="61">
        <f t="shared" si="0"/>
        <v>469.40999999999997</v>
      </c>
      <c r="K67" s="62">
        <f t="shared" si="1"/>
        <v>3</v>
      </c>
    </row>
    <row r="68" spans="1:11" ht="15" customHeight="1">
      <c r="A68" s="53">
        <v>64</v>
      </c>
      <c r="B68" s="54" t="s">
        <v>123</v>
      </c>
      <c r="C68" s="97" t="s">
        <v>109</v>
      </c>
      <c r="D68" s="98" t="s">
        <v>65</v>
      </c>
      <c r="E68" s="99" t="s">
        <v>74</v>
      </c>
      <c r="F68" s="58">
        <f>1!AG67</f>
        <v>105.46000000000001</v>
      </c>
      <c r="G68" s="58">
        <f>2!AG67</f>
        <v>106.4</v>
      </c>
      <c r="H68" s="59">
        <f>3!AG67</f>
        <v>100.41</v>
      </c>
      <c r="I68" s="60">
        <f>4!AG67</f>
        <v>91</v>
      </c>
      <c r="J68" s="61">
        <f t="shared" si="0"/>
        <v>403.27</v>
      </c>
      <c r="K68" s="62">
        <f t="shared" si="1"/>
        <v>40</v>
      </c>
    </row>
    <row r="69" spans="1:11" ht="15" customHeight="1">
      <c r="A69" s="53">
        <v>65</v>
      </c>
      <c r="B69" s="54" t="s">
        <v>38</v>
      </c>
      <c r="C69" s="55" t="s">
        <v>136</v>
      </c>
      <c r="D69" s="56" t="s">
        <v>49</v>
      </c>
      <c r="E69" s="57" t="s">
        <v>158</v>
      </c>
      <c r="F69" s="58">
        <f>1!AG68</f>
        <v>86.11</v>
      </c>
      <c r="G69" s="58">
        <f>2!AG68</f>
        <v>79.27000000000001</v>
      </c>
      <c r="H69" s="59">
        <f>3!AG68</f>
        <v>71.03</v>
      </c>
      <c r="I69" s="60">
        <f>4!AG68</f>
        <v>50</v>
      </c>
      <c r="J69" s="61">
        <f t="shared" si="0"/>
        <v>286.40999999999997</v>
      </c>
      <c r="K69" s="62">
        <f t="shared" si="1"/>
        <v>67</v>
      </c>
    </row>
    <row r="70" spans="1:11" ht="15" customHeight="1">
      <c r="A70" s="53">
        <v>66</v>
      </c>
      <c r="B70" s="54" t="s">
        <v>38</v>
      </c>
      <c r="C70" s="97" t="s">
        <v>126</v>
      </c>
      <c r="D70" s="98" t="s">
        <v>61</v>
      </c>
      <c r="E70" s="99" t="s">
        <v>20</v>
      </c>
      <c r="F70" s="58">
        <f>1!AG69</f>
        <v>123.72</v>
      </c>
      <c r="G70" s="58">
        <f>2!AG69</f>
        <v>109.6</v>
      </c>
      <c r="H70" s="59">
        <f>3!AG69</f>
        <v>122.35</v>
      </c>
      <c r="I70" s="60">
        <f>4!AG69</f>
        <v>100.78</v>
      </c>
      <c r="J70" s="61">
        <f aca="true" t="shared" si="2" ref="J70:J81">SUM(F70:I70)</f>
        <v>456.44999999999993</v>
      </c>
      <c r="K70" s="62">
        <f aca="true" t="shared" si="3" ref="K70:K89">RANK(J70,$J$5:$J$89)</f>
        <v>9</v>
      </c>
    </row>
    <row r="71" spans="1:11" ht="15" customHeight="1">
      <c r="A71" s="53">
        <v>67</v>
      </c>
      <c r="B71" s="54" t="s">
        <v>38</v>
      </c>
      <c r="C71" s="97" t="s">
        <v>164</v>
      </c>
      <c r="D71" s="98" t="s">
        <v>93</v>
      </c>
      <c r="E71" s="99" t="s">
        <v>20</v>
      </c>
      <c r="F71" s="58">
        <f>1!AG70</f>
        <v>88.35</v>
      </c>
      <c r="G71" s="58">
        <f>2!AG70</f>
        <v>110.76</v>
      </c>
      <c r="H71" s="59" t="str">
        <f>3!AG70</f>
        <v>0,00</v>
      </c>
      <c r="I71" s="60">
        <f>4!AG70</f>
        <v>86.83</v>
      </c>
      <c r="J71" s="61">
        <f t="shared" si="2"/>
        <v>285.94</v>
      </c>
      <c r="K71" s="62">
        <f t="shared" si="3"/>
        <v>68</v>
      </c>
    </row>
    <row r="72" spans="1:11" ht="15" customHeight="1">
      <c r="A72" s="53">
        <v>68</v>
      </c>
      <c r="B72" s="54" t="s">
        <v>38</v>
      </c>
      <c r="C72" s="97" t="s">
        <v>165</v>
      </c>
      <c r="D72" s="98" t="s">
        <v>93</v>
      </c>
      <c r="E72" s="99" t="s">
        <v>20</v>
      </c>
      <c r="F72" s="58">
        <f>1!AG71</f>
        <v>120.84</v>
      </c>
      <c r="G72" s="58">
        <f>2!AG71</f>
        <v>116.97</v>
      </c>
      <c r="H72" s="59">
        <f>3!AG71</f>
        <v>125</v>
      </c>
      <c r="I72" s="60">
        <f>4!AG71</f>
        <v>97.16</v>
      </c>
      <c r="J72" s="61">
        <f t="shared" si="2"/>
        <v>459.97</v>
      </c>
      <c r="K72" s="62">
        <f t="shared" si="3"/>
        <v>8</v>
      </c>
    </row>
    <row r="73" spans="1:11" ht="15" customHeight="1">
      <c r="A73" s="53">
        <v>69</v>
      </c>
      <c r="B73" s="54" t="s">
        <v>38</v>
      </c>
      <c r="C73" s="97" t="s">
        <v>30</v>
      </c>
      <c r="D73" s="98" t="s">
        <v>16</v>
      </c>
      <c r="E73" s="99" t="s">
        <v>48</v>
      </c>
      <c r="F73" s="58">
        <f>1!AG72</f>
        <v>121.18</v>
      </c>
      <c r="G73" s="58">
        <f>2!AG72</f>
        <v>91.58</v>
      </c>
      <c r="H73" s="59">
        <f>3!AG72</f>
        <v>100</v>
      </c>
      <c r="I73" s="60">
        <f>4!AG72</f>
        <v>88.4</v>
      </c>
      <c r="J73" s="61">
        <f t="shared" si="2"/>
        <v>401.15999999999997</v>
      </c>
      <c r="K73" s="62">
        <f t="shared" si="3"/>
        <v>41</v>
      </c>
    </row>
    <row r="74" spans="1:11" ht="15" customHeight="1">
      <c r="A74" s="53">
        <v>70</v>
      </c>
      <c r="B74" s="54" t="s">
        <v>123</v>
      </c>
      <c r="C74" s="97" t="s">
        <v>30</v>
      </c>
      <c r="D74" s="98" t="s">
        <v>16</v>
      </c>
      <c r="E74" s="99" t="s">
        <v>48</v>
      </c>
      <c r="F74" s="58">
        <f>1!AG73</f>
        <v>104.57</v>
      </c>
      <c r="G74" s="58">
        <f>2!AG73</f>
        <v>94</v>
      </c>
      <c r="H74" s="59">
        <f>3!AG73</f>
        <v>85.3</v>
      </c>
      <c r="I74" s="60">
        <f>4!AG73</f>
        <v>87.93</v>
      </c>
      <c r="J74" s="61">
        <f t="shared" si="2"/>
        <v>371.8</v>
      </c>
      <c r="K74" s="62">
        <f t="shared" si="3"/>
        <v>57</v>
      </c>
    </row>
    <row r="75" spans="1:11" ht="15" customHeight="1">
      <c r="A75" s="53">
        <v>71</v>
      </c>
      <c r="B75" s="54" t="s">
        <v>38</v>
      </c>
      <c r="C75" s="97" t="s">
        <v>22</v>
      </c>
      <c r="D75" s="98" t="s">
        <v>11</v>
      </c>
      <c r="E75" s="99" t="s">
        <v>48</v>
      </c>
      <c r="F75" s="58">
        <f>1!AG74</f>
        <v>115.15</v>
      </c>
      <c r="G75" s="58">
        <f>2!AG74</f>
        <v>106.52</v>
      </c>
      <c r="H75" s="59">
        <f>3!AG74</f>
        <v>92.16</v>
      </c>
      <c r="I75" s="60">
        <f>4!AG74</f>
        <v>95.57</v>
      </c>
      <c r="J75" s="61">
        <f t="shared" si="2"/>
        <v>409.40000000000003</v>
      </c>
      <c r="K75" s="62">
        <f t="shared" si="3"/>
        <v>36</v>
      </c>
    </row>
    <row r="76" spans="1:11" ht="15" customHeight="1">
      <c r="A76" s="53">
        <v>72</v>
      </c>
      <c r="B76" s="54" t="s">
        <v>38</v>
      </c>
      <c r="C76" s="97" t="s">
        <v>25</v>
      </c>
      <c r="D76" s="98" t="s">
        <v>13</v>
      </c>
      <c r="E76" s="99" t="s">
        <v>20</v>
      </c>
      <c r="F76" s="58">
        <f>1!AG75</f>
        <v>115.62</v>
      </c>
      <c r="G76" s="58">
        <f>2!AG75</f>
        <v>104.53</v>
      </c>
      <c r="H76" s="59">
        <f>3!AG75</f>
        <v>99.89</v>
      </c>
      <c r="I76" s="60">
        <f>4!AG75</f>
        <v>91.42</v>
      </c>
      <c r="J76" s="61">
        <f t="shared" si="2"/>
        <v>411.46000000000004</v>
      </c>
      <c r="K76" s="62">
        <f t="shared" si="3"/>
        <v>35</v>
      </c>
    </row>
    <row r="77" spans="1:11" ht="15" customHeight="1">
      <c r="A77" s="53">
        <v>73</v>
      </c>
      <c r="B77" s="54" t="s">
        <v>38</v>
      </c>
      <c r="C77" s="97" t="s">
        <v>27</v>
      </c>
      <c r="D77" s="98" t="s">
        <v>28</v>
      </c>
      <c r="E77" s="99" t="s">
        <v>20</v>
      </c>
      <c r="F77" s="58">
        <f>1!AG76</f>
        <v>99.84</v>
      </c>
      <c r="G77" s="58">
        <f>2!AG76</f>
        <v>96.18</v>
      </c>
      <c r="H77" s="59">
        <f>3!AG76</f>
        <v>85.85</v>
      </c>
      <c r="I77" s="60">
        <f>4!AG76</f>
        <v>85.34</v>
      </c>
      <c r="J77" s="61">
        <f t="shared" si="2"/>
        <v>367.21000000000004</v>
      </c>
      <c r="K77" s="62">
        <f t="shared" si="3"/>
        <v>59</v>
      </c>
    </row>
    <row r="78" spans="1:11" ht="15" customHeight="1" hidden="1">
      <c r="A78" s="53">
        <v>74</v>
      </c>
      <c r="B78" s="54" t="s">
        <v>38</v>
      </c>
      <c r="C78" s="55"/>
      <c r="D78" s="56"/>
      <c r="E78" s="57"/>
      <c r="F78" s="58" t="str">
        <f>1!AG77</f>
        <v>©</v>
      </c>
      <c r="G78" s="58" t="str">
        <f>2!AG77</f>
        <v>©</v>
      </c>
      <c r="H78" s="59" t="str">
        <f>3!AG77</f>
        <v>©</v>
      </c>
      <c r="I78" s="60" t="str">
        <f>4!AG77</f>
        <v>©</v>
      </c>
      <c r="J78" s="61">
        <f t="shared" si="2"/>
        <v>0</v>
      </c>
      <c r="K78" s="62">
        <f t="shared" si="3"/>
        <v>74</v>
      </c>
    </row>
    <row r="79" spans="1:11" ht="15" customHeight="1" hidden="1">
      <c r="A79" s="53">
        <v>75</v>
      </c>
      <c r="B79" s="54" t="s">
        <v>38</v>
      </c>
      <c r="C79" s="55"/>
      <c r="D79" s="56"/>
      <c r="E79" s="57"/>
      <c r="F79" s="58" t="str">
        <f>1!AG78</f>
        <v>©</v>
      </c>
      <c r="G79" s="58" t="str">
        <f>2!AG78</f>
        <v>©</v>
      </c>
      <c r="H79" s="59" t="str">
        <f>3!AG78</f>
        <v>©</v>
      </c>
      <c r="I79" s="60" t="str">
        <f>4!AG78</f>
        <v>©</v>
      </c>
      <c r="J79" s="61">
        <f t="shared" si="2"/>
        <v>0</v>
      </c>
      <c r="K79" s="62">
        <f t="shared" si="3"/>
        <v>74</v>
      </c>
    </row>
    <row r="80" spans="1:11" ht="15" customHeight="1" hidden="1">
      <c r="A80" s="53">
        <v>76</v>
      </c>
      <c r="B80" s="54" t="s">
        <v>38</v>
      </c>
      <c r="C80" s="55"/>
      <c r="D80" s="56"/>
      <c r="E80" s="57"/>
      <c r="F80" s="58" t="str">
        <f>1!AG79</f>
        <v>©</v>
      </c>
      <c r="G80" s="58" t="str">
        <f>2!AG79</f>
        <v>©</v>
      </c>
      <c r="H80" s="59" t="str">
        <f>3!AG79</f>
        <v>©</v>
      </c>
      <c r="I80" s="60" t="str">
        <f>4!AG79</f>
        <v>©</v>
      </c>
      <c r="J80" s="61">
        <f t="shared" si="2"/>
        <v>0</v>
      </c>
      <c r="K80" s="62">
        <f t="shared" si="3"/>
        <v>74</v>
      </c>
    </row>
    <row r="81" spans="1:11" ht="15" customHeight="1" hidden="1">
      <c r="A81" s="53">
        <v>77</v>
      </c>
      <c r="B81" s="54" t="s">
        <v>38</v>
      </c>
      <c r="C81" s="55"/>
      <c r="D81" s="56"/>
      <c r="E81" s="57"/>
      <c r="F81" s="58" t="str">
        <f>1!AG80</f>
        <v>©</v>
      </c>
      <c r="G81" s="58" t="str">
        <f>2!AG80</f>
        <v>©</v>
      </c>
      <c r="H81" s="59" t="str">
        <f>3!AG80</f>
        <v>©</v>
      </c>
      <c r="I81" s="60" t="str">
        <f>4!AG80</f>
        <v>©</v>
      </c>
      <c r="J81" s="61">
        <f t="shared" si="2"/>
        <v>0</v>
      </c>
      <c r="K81" s="62">
        <f t="shared" si="3"/>
        <v>74</v>
      </c>
    </row>
    <row r="82" spans="1:11" ht="15" customHeight="1" hidden="1">
      <c r="A82" s="53">
        <v>78</v>
      </c>
      <c r="B82" s="54" t="s">
        <v>38</v>
      </c>
      <c r="C82" s="55"/>
      <c r="D82" s="56"/>
      <c r="E82" s="57"/>
      <c r="F82" s="58" t="str">
        <f>1!AG81</f>
        <v>©</v>
      </c>
      <c r="G82" s="58" t="str">
        <f>2!AG81</f>
        <v>©</v>
      </c>
      <c r="H82" s="59" t="str">
        <f>3!AG81</f>
        <v>©</v>
      </c>
      <c r="I82" s="60" t="str">
        <f>4!AG81</f>
        <v>©</v>
      </c>
      <c r="J82" s="61">
        <f aca="true" t="shared" si="4" ref="J82:J89">SUM(F82:I82)</f>
        <v>0</v>
      </c>
      <c r="K82" s="62">
        <f t="shared" si="3"/>
        <v>74</v>
      </c>
    </row>
    <row r="83" spans="1:11" ht="15" customHeight="1" hidden="1">
      <c r="A83" s="53">
        <v>79</v>
      </c>
      <c r="B83" s="54" t="s">
        <v>38</v>
      </c>
      <c r="C83" s="97"/>
      <c r="D83" s="98"/>
      <c r="E83" s="99"/>
      <c r="F83" s="58" t="str">
        <f>1!AG82</f>
        <v>©</v>
      </c>
      <c r="G83" s="58" t="str">
        <f>2!AG82</f>
        <v>©</v>
      </c>
      <c r="H83" s="59" t="str">
        <f>3!AG82</f>
        <v>©</v>
      </c>
      <c r="I83" s="60" t="str">
        <f>4!AG82</f>
        <v>©</v>
      </c>
      <c r="J83" s="61">
        <f t="shared" si="4"/>
        <v>0</v>
      </c>
      <c r="K83" s="62">
        <f t="shared" si="3"/>
        <v>74</v>
      </c>
    </row>
    <row r="84" spans="1:11" ht="15" customHeight="1" hidden="1">
      <c r="A84" s="53">
        <v>80</v>
      </c>
      <c r="B84" s="54" t="s">
        <v>38</v>
      </c>
      <c r="C84" s="104"/>
      <c r="D84" s="105"/>
      <c r="E84" s="106"/>
      <c r="F84" s="58" t="str">
        <f>1!AG83</f>
        <v>©</v>
      </c>
      <c r="G84" s="58" t="str">
        <f>2!AG83</f>
        <v>©</v>
      </c>
      <c r="H84" s="59" t="str">
        <f>3!AG83</f>
        <v>©</v>
      </c>
      <c r="I84" s="60" t="str">
        <f>4!AG83</f>
        <v>©</v>
      </c>
      <c r="J84" s="61">
        <f t="shared" si="4"/>
        <v>0</v>
      </c>
      <c r="K84" s="62">
        <f t="shared" si="3"/>
        <v>74</v>
      </c>
    </row>
    <row r="85" spans="1:11" ht="15" customHeight="1" hidden="1">
      <c r="A85" s="53">
        <v>81</v>
      </c>
      <c r="B85" s="54" t="s">
        <v>38</v>
      </c>
      <c r="C85" s="104"/>
      <c r="D85" s="105"/>
      <c r="E85" s="106"/>
      <c r="F85" s="58" t="str">
        <f>1!AG84</f>
        <v>©</v>
      </c>
      <c r="G85" s="58" t="str">
        <f>2!AG84</f>
        <v>©</v>
      </c>
      <c r="H85" s="59" t="str">
        <f>3!AG84</f>
        <v>©</v>
      </c>
      <c r="I85" s="60" t="str">
        <f>4!AG84</f>
        <v>©</v>
      </c>
      <c r="J85" s="61">
        <f t="shared" si="4"/>
        <v>0</v>
      </c>
      <c r="K85" s="62">
        <f t="shared" si="3"/>
        <v>74</v>
      </c>
    </row>
    <row r="86" spans="1:11" ht="15" customHeight="1" hidden="1">
      <c r="A86" s="53">
        <v>82</v>
      </c>
      <c r="B86" s="54" t="s">
        <v>38</v>
      </c>
      <c r="C86" s="104"/>
      <c r="D86" s="105"/>
      <c r="E86" s="106"/>
      <c r="F86" s="58" t="str">
        <f>1!AG85</f>
        <v>©</v>
      </c>
      <c r="G86" s="58" t="str">
        <f>2!AG85</f>
        <v>©</v>
      </c>
      <c r="H86" s="59" t="str">
        <f>3!AG85</f>
        <v>©</v>
      </c>
      <c r="I86" s="60" t="str">
        <f>4!AG85</f>
        <v>©</v>
      </c>
      <c r="J86" s="61">
        <f t="shared" si="4"/>
        <v>0</v>
      </c>
      <c r="K86" s="62">
        <f t="shared" si="3"/>
        <v>74</v>
      </c>
    </row>
    <row r="87" spans="1:11" ht="15" customHeight="1" hidden="1">
      <c r="A87" s="53">
        <v>83</v>
      </c>
      <c r="B87" s="54" t="s">
        <v>38</v>
      </c>
      <c r="C87" s="104"/>
      <c r="D87" s="105"/>
      <c r="E87" s="106"/>
      <c r="F87" s="58" t="str">
        <f>1!AG86</f>
        <v>©</v>
      </c>
      <c r="G87" s="58" t="str">
        <f>2!AG86</f>
        <v>©</v>
      </c>
      <c r="H87" s="59" t="str">
        <f>3!AG86</f>
        <v>©</v>
      </c>
      <c r="I87" s="60" t="str">
        <f>4!AG86</f>
        <v>©</v>
      </c>
      <c r="J87" s="61">
        <f t="shared" si="4"/>
        <v>0</v>
      </c>
      <c r="K87" s="62">
        <f t="shared" si="3"/>
        <v>74</v>
      </c>
    </row>
    <row r="88" spans="1:11" ht="15" customHeight="1" hidden="1">
      <c r="A88" s="53">
        <v>84</v>
      </c>
      <c r="B88" s="103" t="s">
        <v>38</v>
      </c>
      <c r="C88" s="104"/>
      <c r="D88" s="105"/>
      <c r="E88" s="106"/>
      <c r="F88" s="58" t="str">
        <f>1!AG87</f>
        <v>©</v>
      </c>
      <c r="G88" s="58" t="str">
        <f>2!AG87</f>
        <v>©</v>
      </c>
      <c r="H88" s="59" t="str">
        <f>3!AG87</f>
        <v>©</v>
      </c>
      <c r="I88" s="60" t="str">
        <f>4!AG87</f>
        <v>©</v>
      </c>
      <c r="J88" s="61">
        <f t="shared" si="4"/>
        <v>0</v>
      </c>
      <c r="K88" s="62">
        <f t="shared" si="3"/>
        <v>74</v>
      </c>
    </row>
    <row r="89" spans="1:11" ht="15.75" customHeight="1" hidden="1" thickBot="1">
      <c r="A89" s="63">
        <v>85</v>
      </c>
      <c r="B89" s="64" t="s">
        <v>38</v>
      </c>
      <c r="C89" s="100"/>
      <c r="D89" s="101"/>
      <c r="E89" s="102"/>
      <c r="F89" s="65" t="str">
        <f>1!AG88</f>
        <v>©</v>
      </c>
      <c r="G89" s="65" t="str">
        <f>2!AG88</f>
        <v>©</v>
      </c>
      <c r="H89" s="66" t="str">
        <f>3!AG88</f>
        <v>©</v>
      </c>
      <c r="I89" s="67" t="str">
        <f>4!AG88</f>
        <v>©</v>
      </c>
      <c r="J89" s="68">
        <f t="shared" si="4"/>
        <v>0</v>
      </c>
      <c r="K89" s="69">
        <f t="shared" si="3"/>
        <v>74</v>
      </c>
    </row>
    <row r="90" spans="1:4" ht="12.75">
      <c r="A90" s="70"/>
      <c r="B90" s="70"/>
      <c r="C90" s="202" t="s">
        <v>9</v>
      </c>
      <c r="D90" s="71">
        <f ca="1">NOW()</f>
        <v>44862.77100717593</v>
      </c>
    </row>
    <row r="91" spans="2:10" ht="12.75">
      <c r="B91" s="72">
        <f>COUNTIF(B5:B89,"R")</f>
        <v>11</v>
      </c>
      <c r="C91" s="202"/>
      <c r="D91" s="73">
        <f ca="1">NOW()</f>
        <v>44862.77100717593</v>
      </c>
      <c r="F91" s="74">
        <f>1!AG2</f>
        <v>0</v>
      </c>
      <c r="G91" s="74">
        <f>2!AG2</f>
        <v>0</v>
      </c>
      <c r="H91" s="74">
        <f>3!AG2</f>
        <v>0</v>
      </c>
      <c r="I91" s="74">
        <f>4!AG2</f>
        <v>0</v>
      </c>
      <c r="J91" s="75">
        <f>SUM(F91:I91)</f>
        <v>0</v>
      </c>
    </row>
    <row r="92" ht="12.75">
      <c r="E92" s="40" t="s">
        <v>10</v>
      </c>
    </row>
    <row r="93" spans="1:7" ht="12.75">
      <c r="A93" s="40" t="s">
        <v>83</v>
      </c>
      <c r="G93" s="40" t="s">
        <v>124</v>
      </c>
    </row>
    <row r="94" spans="1:9" ht="12.75">
      <c r="A94" s="79" t="s">
        <v>172</v>
      </c>
      <c r="B94" s="76"/>
      <c r="C94" s="76"/>
      <c r="D94" s="52"/>
      <c r="E94" s="76"/>
      <c r="G94" s="79" t="s">
        <v>151</v>
      </c>
      <c r="I94" s="95"/>
    </row>
    <row r="95" spans="1:5" ht="12.75">
      <c r="A95" s="76"/>
      <c r="B95" s="76"/>
      <c r="C95" s="77"/>
      <c r="D95" s="78"/>
      <c r="E95" s="78"/>
    </row>
    <row r="96" spans="1:5" ht="12.75">
      <c r="A96" s="76"/>
      <c r="B96" s="76"/>
      <c r="C96" s="77"/>
      <c r="D96" s="78"/>
      <c r="E96" s="78"/>
    </row>
    <row r="97" spans="1:5" ht="12.75">
      <c r="A97" s="76"/>
      <c r="B97" s="76"/>
      <c r="C97" s="76"/>
      <c r="D97" s="76"/>
      <c r="E97" s="76"/>
    </row>
  </sheetData>
  <sheetProtection/>
  <mergeCells count="11">
    <mergeCell ref="B3:B4"/>
    <mergeCell ref="E1:I1"/>
    <mergeCell ref="E2:I2"/>
    <mergeCell ref="C90:C91"/>
    <mergeCell ref="A2:D2"/>
    <mergeCell ref="A1:D1"/>
    <mergeCell ref="J1:K2"/>
    <mergeCell ref="C3:C4"/>
    <mergeCell ref="D3:D4"/>
    <mergeCell ref="K3:K4"/>
    <mergeCell ref="E3:E4"/>
  </mergeCells>
  <conditionalFormatting sqref="B5:B89">
    <cfRule type="cellIs" priority="2" dxfId="0" operator="equal" stopIfTrue="1">
      <formula>"R"</formula>
    </cfRule>
  </conditionalFormatting>
  <conditionalFormatting sqref="F5:I89">
    <cfRule type="containsText" priority="1" dxfId="15" operator="containsText" stopIfTrue="1" text="nebyl">
      <formula>NOT(ISERROR(SEARCH("nebyl",F5)))</formula>
    </cfRule>
  </conditionalFormatting>
  <printOptions horizontalCentered="1"/>
  <pageMargins left="0.1968503937007874" right="0.11811023622047245" top="0.31496062992125984" bottom="0.35433070866141736" header="0.15748031496062992" footer="0.2362204724409449"/>
  <pageSetup horizontalDpi="300" verticalDpi="300" orientation="portrait" paperSize="9" scale="95" r:id="rId1"/>
  <headerFooter alignWithMargins="0">
    <oddFooter xml:space="preserve">&amp;R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88"/>
  <sheetViews>
    <sheetView zoomScalePageLayoutView="0" workbookViewId="0" topLeftCell="A1">
      <selection activeCell="C89" sqref="C89"/>
    </sheetView>
  </sheetViews>
  <sheetFormatPr defaultColWidth="9.00390625" defaultRowHeight="12.75"/>
  <cols>
    <col min="1" max="1" width="3.00390625" style="22" bestFit="1" customWidth="1"/>
    <col min="2" max="2" width="5.00390625" style="23" customWidth="1"/>
    <col min="3" max="3" width="17.375" style="22" customWidth="1"/>
    <col min="4" max="4" width="13.625" style="22" customWidth="1"/>
    <col min="5" max="5" width="6.875" style="22" customWidth="1"/>
    <col min="6" max="17" width="4.375" style="22" customWidth="1"/>
    <col min="18" max="30" width="3.75390625" style="22" hidden="1" customWidth="1"/>
    <col min="31" max="31" width="6.375" style="22" customWidth="1"/>
    <col min="32" max="32" width="8.625" style="22" customWidth="1"/>
    <col min="33" max="33" width="11.625" style="22" customWidth="1"/>
    <col min="34" max="16384" width="9.125" style="22" customWidth="1"/>
  </cols>
  <sheetData>
    <row r="1" spans="3:7" ht="15.75">
      <c r="C1" s="222" t="s">
        <v>86</v>
      </c>
      <c r="D1" s="222"/>
      <c r="E1" s="222"/>
      <c r="F1" s="222"/>
      <c r="G1" s="222"/>
    </row>
    <row r="2" spans="3:33" ht="13.5" thickBot="1">
      <c r="C2" s="163" t="s">
        <v>169</v>
      </c>
      <c r="AG2" s="22">
        <f>(COUNTIF(AG4:AG83,"nebyl"))</f>
        <v>0</v>
      </c>
    </row>
    <row r="3" spans="3:33" ht="16.5" thickBot="1">
      <c r="C3" s="24"/>
      <c r="D3" s="24"/>
      <c r="E3" s="125" t="s">
        <v>32</v>
      </c>
      <c r="F3" s="122">
        <v>1</v>
      </c>
      <c r="G3" s="168">
        <v>2</v>
      </c>
      <c r="H3" s="122">
        <v>3</v>
      </c>
      <c r="I3" s="123">
        <v>4</v>
      </c>
      <c r="J3" s="173">
        <v>5</v>
      </c>
      <c r="K3" s="168">
        <v>6</v>
      </c>
      <c r="L3" s="122">
        <v>7</v>
      </c>
      <c r="M3" s="123">
        <v>8</v>
      </c>
      <c r="N3" s="173">
        <v>9</v>
      </c>
      <c r="O3" s="168">
        <v>10</v>
      </c>
      <c r="P3" s="122">
        <v>11</v>
      </c>
      <c r="Q3" s="123">
        <v>12</v>
      </c>
      <c r="R3" s="173">
        <v>13</v>
      </c>
      <c r="S3" s="25">
        <v>14</v>
      </c>
      <c r="T3" s="25">
        <v>15</v>
      </c>
      <c r="U3" s="25">
        <v>16</v>
      </c>
      <c r="V3" s="25">
        <v>17</v>
      </c>
      <c r="W3" s="25">
        <v>18</v>
      </c>
      <c r="X3" s="25">
        <v>19</v>
      </c>
      <c r="Y3" s="25">
        <v>20</v>
      </c>
      <c r="Z3" s="25">
        <v>21</v>
      </c>
      <c r="AA3" s="25">
        <v>22</v>
      </c>
      <c r="AB3" s="25">
        <v>23</v>
      </c>
      <c r="AC3" s="25">
        <v>24</v>
      </c>
      <c r="AD3" s="123">
        <v>25</v>
      </c>
      <c r="AE3" s="126" t="s">
        <v>87</v>
      </c>
      <c r="AF3" s="126" t="s">
        <v>23</v>
      </c>
      <c r="AG3" s="26" t="s">
        <v>19</v>
      </c>
    </row>
    <row r="4" spans="1:33" ht="15.75">
      <c r="A4" s="27">
        <f>Prezentace!A5</f>
        <v>1</v>
      </c>
      <c r="B4" s="28" t="str">
        <f>Prezentace!B5</f>
        <v>P</v>
      </c>
      <c r="C4" s="29" t="str">
        <f>Prezentace!C5</f>
        <v>Adámek</v>
      </c>
      <c r="D4" s="30" t="str">
        <f>Prezentace!D5</f>
        <v>Václav</v>
      </c>
      <c r="E4" s="127">
        <v>40</v>
      </c>
      <c r="F4" s="128">
        <v>10</v>
      </c>
      <c r="G4" s="169">
        <v>9</v>
      </c>
      <c r="H4" s="128">
        <v>10</v>
      </c>
      <c r="I4" s="130">
        <v>9</v>
      </c>
      <c r="J4" s="174">
        <v>9</v>
      </c>
      <c r="K4" s="169">
        <v>9</v>
      </c>
      <c r="L4" s="128">
        <v>9</v>
      </c>
      <c r="M4" s="130">
        <v>6</v>
      </c>
      <c r="N4" s="174">
        <v>6</v>
      </c>
      <c r="O4" s="169">
        <v>0</v>
      </c>
      <c r="P4" s="128">
        <v>9</v>
      </c>
      <c r="Q4" s="130">
        <v>8</v>
      </c>
      <c r="R4" s="174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30"/>
      <c r="AE4" s="159">
        <v>0</v>
      </c>
      <c r="AF4" s="142">
        <v>36.62</v>
      </c>
      <c r="AG4" s="31">
        <f>IF(C4=0,"©",IF(COUNTA(E4:AD4)=0,"nebyl",IF((SUM(E4:AE4)-AF4)&lt;0,"0,00",(SUM(E4:AE4)-AF4))))</f>
        <v>97.38</v>
      </c>
    </row>
    <row r="5" spans="1:33" ht="15.75">
      <c r="A5" s="32">
        <f>Prezentace!A6</f>
        <v>2</v>
      </c>
      <c r="B5" s="33" t="str">
        <f>Prezentace!B6</f>
        <v>P</v>
      </c>
      <c r="C5" s="34" t="str">
        <f>Prezentace!C6</f>
        <v>Bastl</v>
      </c>
      <c r="D5" s="35" t="str">
        <f>Prezentace!D6</f>
        <v>Aleš</v>
      </c>
      <c r="E5" s="131">
        <v>40</v>
      </c>
      <c r="F5" s="132">
        <v>10</v>
      </c>
      <c r="G5" s="170">
        <v>10</v>
      </c>
      <c r="H5" s="132">
        <v>10</v>
      </c>
      <c r="I5" s="134">
        <v>9</v>
      </c>
      <c r="J5" s="175">
        <v>7</v>
      </c>
      <c r="K5" s="170">
        <v>6</v>
      </c>
      <c r="L5" s="132">
        <v>9</v>
      </c>
      <c r="M5" s="134">
        <v>6</v>
      </c>
      <c r="N5" s="175">
        <v>8</v>
      </c>
      <c r="O5" s="170">
        <v>5</v>
      </c>
      <c r="P5" s="132">
        <v>8</v>
      </c>
      <c r="Q5" s="134">
        <v>7</v>
      </c>
      <c r="R5" s="175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4"/>
      <c r="AE5" s="160">
        <v>0</v>
      </c>
      <c r="AF5" s="143">
        <v>31.57</v>
      </c>
      <c r="AG5" s="31">
        <f aca="true" t="shared" si="0" ref="AG5:AG68">IF(C5=0,"©",IF(COUNTA(E5:AD5)=0,"nebyl",IF((SUM(E5:AE5)-AF5)&lt;0,"0,00",(SUM(E5:AE5)-AF5))))</f>
        <v>103.43</v>
      </c>
    </row>
    <row r="6" spans="1:33" ht="15.75">
      <c r="A6" s="32">
        <f>Prezentace!A7</f>
        <v>3</v>
      </c>
      <c r="B6" s="33" t="str">
        <f>Prezentace!B7</f>
        <v>P</v>
      </c>
      <c r="C6" s="34" t="str">
        <f>Prezentace!C7</f>
        <v>Beigl</v>
      </c>
      <c r="D6" s="35" t="str">
        <f>Prezentace!D7</f>
        <v>Tomáš</v>
      </c>
      <c r="E6" s="131">
        <v>40</v>
      </c>
      <c r="F6" s="132">
        <v>10</v>
      </c>
      <c r="G6" s="170">
        <v>10</v>
      </c>
      <c r="H6" s="132">
        <v>9</v>
      </c>
      <c r="I6" s="134">
        <v>6</v>
      </c>
      <c r="J6" s="175">
        <v>9</v>
      </c>
      <c r="K6" s="170">
        <v>7</v>
      </c>
      <c r="L6" s="132">
        <v>10</v>
      </c>
      <c r="M6" s="134">
        <v>9</v>
      </c>
      <c r="N6" s="175">
        <v>7</v>
      </c>
      <c r="O6" s="170">
        <v>7</v>
      </c>
      <c r="P6" s="132">
        <v>10</v>
      </c>
      <c r="Q6" s="134">
        <v>9</v>
      </c>
      <c r="R6" s="175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4"/>
      <c r="AE6" s="160">
        <v>0</v>
      </c>
      <c r="AF6" s="143">
        <v>19.41</v>
      </c>
      <c r="AG6" s="31">
        <f t="shared" si="0"/>
        <v>123.59</v>
      </c>
    </row>
    <row r="7" spans="1:33" ht="15.75">
      <c r="A7" s="32">
        <f>Prezentace!A8</f>
        <v>4</v>
      </c>
      <c r="B7" s="33" t="str">
        <f>Prezentace!B8</f>
        <v>P</v>
      </c>
      <c r="C7" s="34" t="str">
        <f>Prezentace!C8</f>
        <v>Bína</v>
      </c>
      <c r="D7" s="35" t="str">
        <f>Prezentace!D8</f>
        <v>Jiří</v>
      </c>
      <c r="E7" s="131">
        <v>40</v>
      </c>
      <c r="F7" s="132">
        <v>10</v>
      </c>
      <c r="G7" s="170">
        <v>10</v>
      </c>
      <c r="H7" s="132">
        <v>9</v>
      </c>
      <c r="I7" s="134">
        <v>7</v>
      </c>
      <c r="J7" s="175">
        <v>9</v>
      </c>
      <c r="K7" s="170">
        <v>7</v>
      </c>
      <c r="L7" s="132">
        <v>9</v>
      </c>
      <c r="M7" s="134">
        <v>8</v>
      </c>
      <c r="N7" s="175">
        <v>9</v>
      </c>
      <c r="O7" s="170">
        <v>8</v>
      </c>
      <c r="P7" s="132">
        <v>9</v>
      </c>
      <c r="Q7" s="134">
        <v>7</v>
      </c>
      <c r="R7" s="175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4"/>
      <c r="AE7" s="160">
        <v>0</v>
      </c>
      <c r="AF7" s="143">
        <v>28.46</v>
      </c>
      <c r="AG7" s="31">
        <f t="shared" si="0"/>
        <v>113.53999999999999</v>
      </c>
    </row>
    <row r="8" spans="1:33" ht="15.75">
      <c r="A8" s="32">
        <f>Prezentace!A9</f>
        <v>5</v>
      </c>
      <c r="B8" s="33" t="str">
        <f>Prezentace!B9</f>
        <v>R</v>
      </c>
      <c r="C8" s="34" t="str">
        <f>Prezentace!C9</f>
        <v>Bína</v>
      </c>
      <c r="D8" s="35" t="str">
        <f>Prezentace!D9</f>
        <v>Jiří</v>
      </c>
      <c r="E8" s="131">
        <v>40</v>
      </c>
      <c r="F8" s="132">
        <v>10</v>
      </c>
      <c r="G8" s="170">
        <v>10</v>
      </c>
      <c r="H8" s="132">
        <v>8</v>
      </c>
      <c r="I8" s="134">
        <v>0</v>
      </c>
      <c r="J8" s="175">
        <v>10</v>
      </c>
      <c r="K8" s="170">
        <v>10</v>
      </c>
      <c r="L8" s="132">
        <v>10</v>
      </c>
      <c r="M8" s="134">
        <v>9</v>
      </c>
      <c r="N8" s="175">
        <v>10</v>
      </c>
      <c r="O8" s="170">
        <v>9</v>
      </c>
      <c r="P8" s="132">
        <v>10</v>
      </c>
      <c r="Q8" s="134">
        <v>10</v>
      </c>
      <c r="R8" s="175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4"/>
      <c r="AE8" s="160">
        <v>0</v>
      </c>
      <c r="AF8" s="143">
        <v>39.24</v>
      </c>
      <c r="AG8" s="31">
        <f t="shared" si="0"/>
        <v>106.75999999999999</v>
      </c>
    </row>
    <row r="9" spans="1:33" ht="15.75">
      <c r="A9" s="32">
        <f>Prezentace!A10</f>
        <v>6</v>
      </c>
      <c r="B9" s="33" t="str">
        <f>Prezentace!B10</f>
        <v>P</v>
      </c>
      <c r="C9" s="34" t="str">
        <f>Prezentace!C10</f>
        <v>Bočan</v>
      </c>
      <c r="D9" s="35" t="str">
        <f>Prezentace!D10</f>
        <v>Stanislav</v>
      </c>
      <c r="E9" s="131">
        <v>40</v>
      </c>
      <c r="F9" s="132">
        <v>10</v>
      </c>
      <c r="G9" s="170">
        <v>10</v>
      </c>
      <c r="H9" s="132">
        <v>9</v>
      </c>
      <c r="I9" s="134">
        <v>9</v>
      </c>
      <c r="J9" s="175">
        <v>8</v>
      </c>
      <c r="K9" s="170">
        <v>8</v>
      </c>
      <c r="L9" s="132">
        <v>8</v>
      </c>
      <c r="M9" s="134">
        <v>7</v>
      </c>
      <c r="N9" s="175">
        <v>9</v>
      </c>
      <c r="O9" s="170">
        <v>9</v>
      </c>
      <c r="P9" s="132">
        <v>10</v>
      </c>
      <c r="Q9" s="134">
        <v>10</v>
      </c>
      <c r="R9" s="175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4"/>
      <c r="AE9" s="160">
        <v>0</v>
      </c>
      <c r="AF9" s="143">
        <v>54.25</v>
      </c>
      <c r="AG9" s="31">
        <f t="shared" si="0"/>
        <v>92.75</v>
      </c>
    </row>
    <row r="10" spans="1:33" ht="15.75">
      <c r="A10" s="32">
        <f>Prezentace!A11</f>
        <v>7</v>
      </c>
      <c r="B10" s="33" t="str">
        <f>Prezentace!B11</f>
        <v>P</v>
      </c>
      <c r="C10" s="34" t="str">
        <f>Prezentace!C11</f>
        <v>Brejžek PI-S</v>
      </c>
      <c r="D10" s="35" t="str">
        <f>Prezentace!D11</f>
        <v>Vojtěch</v>
      </c>
      <c r="E10" s="131">
        <v>40</v>
      </c>
      <c r="F10" s="132">
        <v>10</v>
      </c>
      <c r="G10" s="170">
        <v>10</v>
      </c>
      <c r="H10" s="132">
        <v>8</v>
      </c>
      <c r="I10" s="134">
        <v>8</v>
      </c>
      <c r="J10" s="175">
        <v>8</v>
      </c>
      <c r="K10" s="170">
        <v>8</v>
      </c>
      <c r="L10" s="132">
        <v>9</v>
      </c>
      <c r="M10" s="134">
        <v>8</v>
      </c>
      <c r="N10" s="175">
        <v>9</v>
      </c>
      <c r="O10" s="170">
        <v>8</v>
      </c>
      <c r="P10" s="132">
        <v>9</v>
      </c>
      <c r="Q10" s="134">
        <v>6</v>
      </c>
      <c r="R10" s="175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4"/>
      <c r="AE10" s="160">
        <v>0</v>
      </c>
      <c r="AF10" s="143">
        <v>32.19</v>
      </c>
      <c r="AG10" s="31">
        <f t="shared" si="0"/>
        <v>108.81</v>
      </c>
    </row>
    <row r="11" spans="1:33" ht="15.75">
      <c r="A11" s="32">
        <f>Prezentace!A12</f>
        <v>8</v>
      </c>
      <c r="B11" s="33" t="str">
        <f>Prezentace!B12</f>
        <v>P</v>
      </c>
      <c r="C11" s="34" t="str">
        <f>Prezentace!C12</f>
        <v>Brejžek PI-C</v>
      </c>
      <c r="D11" s="35" t="str">
        <f>Prezentace!D12</f>
        <v>Vojtěch</v>
      </c>
      <c r="E11" s="131">
        <v>40</v>
      </c>
      <c r="F11" s="132">
        <v>10</v>
      </c>
      <c r="G11" s="170">
        <v>10</v>
      </c>
      <c r="H11" s="132">
        <v>9</v>
      </c>
      <c r="I11" s="134">
        <v>7</v>
      </c>
      <c r="J11" s="175">
        <v>7</v>
      </c>
      <c r="K11" s="170">
        <v>0</v>
      </c>
      <c r="L11" s="132">
        <v>10</v>
      </c>
      <c r="M11" s="134">
        <v>8</v>
      </c>
      <c r="N11" s="175">
        <v>9</v>
      </c>
      <c r="O11" s="170">
        <v>8</v>
      </c>
      <c r="P11" s="132">
        <v>10</v>
      </c>
      <c r="Q11" s="134">
        <v>9</v>
      </c>
      <c r="R11" s="175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4"/>
      <c r="AE11" s="160">
        <v>0</v>
      </c>
      <c r="AF11" s="143">
        <v>22.25</v>
      </c>
      <c r="AG11" s="31">
        <f t="shared" si="0"/>
        <v>114.75</v>
      </c>
    </row>
    <row r="12" spans="1:33" ht="15.75">
      <c r="A12" s="32">
        <f>Prezentace!A13</f>
        <v>9</v>
      </c>
      <c r="B12" s="33" t="str">
        <f>Prezentace!B13</f>
        <v>P</v>
      </c>
      <c r="C12" s="34" t="str">
        <f>Prezentace!C13</f>
        <v>Čekal</v>
      </c>
      <c r="D12" s="35" t="str">
        <f>Prezentace!D13</f>
        <v>Josef</v>
      </c>
      <c r="E12" s="131">
        <v>40</v>
      </c>
      <c r="F12" s="132">
        <v>10</v>
      </c>
      <c r="G12" s="170">
        <v>10</v>
      </c>
      <c r="H12" s="132">
        <v>8</v>
      </c>
      <c r="I12" s="134">
        <v>6</v>
      </c>
      <c r="J12" s="175">
        <v>8</v>
      </c>
      <c r="K12" s="170">
        <v>0</v>
      </c>
      <c r="L12" s="132">
        <v>9</v>
      </c>
      <c r="M12" s="134">
        <v>8</v>
      </c>
      <c r="N12" s="175">
        <v>6</v>
      </c>
      <c r="O12" s="170">
        <v>0</v>
      </c>
      <c r="P12" s="132">
        <v>9</v>
      </c>
      <c r="Q12" s="134">
        <v>8</v>
      </c>
      <c r="R12" s="175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4"/>
      <c r="AE12" s="160">
        <v>0</v>
      </c>
      <c r="AF12" s="143">
        <v>30.45</v>
      </c>
      <c r="AG12" s="31">
        <f t="shared" si="0"/>
        <v>91.55</v>
      </c>
    </row>
    <row r="13" spans="1:33" ht="15.75">
      <c r="A13" s="32">
        <f>Prezentace!A14</f>
        <v>10</v>
      </c>
      <c r="B13" s="33" t="str">
        <f>Prezentace!B14</f>
        <v>P</v>
      </c>
      <c r="C13" s="34" t="str">
        <f>Prezentace!C14</f>
        <v>Černý</v>
      </c>
      <c r="D13" s="35" t="str">
        <f>Prezentace!D14</f>
        <v>Jiří</v>
      </c>
      <c r="E13" s="131">
        <v>30</v>
      </c>
      <c r="F13" s="132">
        <v>10</v>
      </c>
      <c r="G13" s="170">
        <v>10</v>
      </c>
      <c r="H13" s="132">
        <v>9</v>
      </c>
      <c r="I13" s="134">
        <v>7</v>
      </c>
      <c r="J13" s="175">
        <v>10</v>
      </c>
      <c r="K13" s="170">
        <v>0</v>
      </c>
      <c r="L13" s="132">
        <v>10</v>
      </c>
      <c r="M13" s="134">
        <v>7</v>
      </c>
      <c r="N13" s="175">
        <v>0</v>
      </c>
      <c r="O13" s="170">
        <v>0</v>
      </c>
      <c r="P13" s="132">
        <v>7</v>
      </c>
      <c r="Q13" s="134">
        <v>0</v>
      </c>
      <c r="R13" s="175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4"/>
      <c r="AE13" s="160">
        <v>0</v>
      </c>
      <c r="AF13" s="143">
        <v>54.85</v>
      </c>
      <c r="AG13" s="31">
        <f t="shared" si="0"/>
        <v>45.15</v>
      </c>
    </row>
    <row r="14" spans="1:33" ht="15.75">
      <c r="A14" s="32">
        <f>Prezentace!A15</f>
        <v>11</v>
      </c>
      <c r="B14" s="33" t="str">
        <f>Prezentace!B15</f>
        <v>P</v>
      </c>
      <c r="C14" s="34" t="str">
        <f>Prezentace!C15</f>
        <v>Červenka</v>
      </c>
      <c r="D14" s="35" t="str">
        <f>Prezentace!D15</f>
        <v>Pavel</v>
      </c>
      <c r="E14" s="131">
        <v>40</v>
      </c>
      <c r="F14" s="132">
        <v>10</v>
      </c>
      <c r="G14" s="170">
        <v>9</v>
      </c>
      <c r="H14" s="132">
        <v>7</v>
      </c>
      <c r="I14" s="134">
        <v>7</v>
      </c>
      <c r="J14" s="175">
        <v>10</v>
      </c>
      <c r="K14" s="170">
        <v>9</v>
      </c>
      <c r="L14" s="132">
        <v>9</v>
      </c>
      <c r="M14" s="134">
        <v>8</v>
      </c>
      <c r="N14" s="175">
        <v>10</v>
      </c>
      <c r="O14" s="170">
        <v>8</v>
      </c>
      <c r="P14" s="132">
        <v>8</v>
      </c>
      <c r="Q14" s="134">
        <v>7</v>
      </c>
      <c r="R14" s="175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4"/>
      <c r="AE14" s="160">
        <v>0</v>
      </c>
      <c r="AF14" s="143">
        <v>23.68</v>
      </c>
      <c r="AG14" s="31">
        <f t="shared" si="0"/>
        <v>118.32</v>
      </c>
    </row>
    <row r="15" spans="1:33" ht="15.75">
      <c r="A15" s="32">
        <f>Prezentace!A16</f>
        <v>12</v>
      </c>
      <c r="B15" s="33" t="str">
        <f>Prezentace!B16</f>
        <v>R</v>
      </c>
      <c r="C15" s="34" t="str">
        <f>Prezentace!C16</f>
        <v>Červenka</v>
      </c>
      <c r="D15" s="35" t="str">
        <f>Prezentace!D16</f>
        <v>Pavel</v>
      </c>
      <c r="E15" s="131">
        <v>40</v>
      </c>
      <c r="F15" s="135">
        <v>10</v>
      </c>
      <c r="G15" s="171">
        <v>10</v>
      </c>
      <c r="H15" s="135">
        <v>7</v>
      </c>
      <c r="I15" s="137">
        <v>7</v>
      </c>
      <c r="J15" s="176">
        <v>9</v>
      </c>
      <c r="K15" s="171">
        <v>8</v>
      </c>
      <c r="L15" s="135">
        <v>9</v>
      </c>
      <c r="M15" s="137">
        <v>0</v>
      </c>
      <c r="N15" s="176">
        <v>9</v>
      </c>
      <c r="O15" s="171">
        <v>7</v>
      </c>
      <c r="P15" s="135">
        <v>9</v>
      </c>
      <c r="Q15" s="137">
        <v>9</v>
      </c>
      <c r="R15" s="17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7"/>
      <c r="AE15" s="161">
        <v>0</v>
      </c>
      <c r="AF15" s="143">
        <v>38.44</v>
      </c>
      <c r="AG15" s="31">
        <f t="shared" si="0"/>
        <v>95.56</v>
      </c>
    </row>
    <row r="16" spans="1:33" ht="15.75">
      <c r="A16" s="32">
        <f>Prezentace!A17</f>
        <v>13</v>
      </c>
      <c r="B16" s="33" t="str">
        <f>Prezentace!B17</f>
        <v>P</v>
      </c>
      <c r="C16" s="34" t="str">
        <f>Prezentace!C17</f>
        <v>Dvořák</v>
      </c>
      <c r="D16" s="35" t="str">
        <f>Prezentace!D17</f>
        <v>Filip</v>
      </c>
      <c r="E16" s="131">
        <v>40</v>
      </c>
      <c r="F16" s="132">
        <v>10</v>
      </c>
      <c r="G16" s="170">
        <v>10</v>
      </c>
      <c r="H16" s="132">
        <v>8</v>
      </c>
      <c r="I16" s="134">
        <v>8</v>
      </c>
      <c r="J16" s="175">
        <v>9</v>
      </c>
      <c r="K16" s="170">
        <v>9</v>
      </c>
      <c r="L16" s="132">
        <v>10</v>
      </c>
      <c r="M16" s="134">
        <v>9</v>
      </c>
      <c r="N16" s="175">
        <v>9</v>
      </c>
      <c r="O16" s="170">
        <v>7</v>
      </c>
      <c r="P16" s="132">
        <v>7</v>
      </c>
      <c r="Q16" s="134">
        <v>7</v>
      </c>
      <c r="R16" s="175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4"/>
      <c r="AE16" s="160">
        <v>0</v>
      </c>
      <c r="AF16" s="143">
        <v>28.86</v>
      </c>
      <c r="AG16" s="31">
        <f t="shared" si="0"/>
        <v>114.14</v>
      </c>
    </row>
    <row r="17" spans="1:33" ht="15.75">
      <c r="A17" s="32">
        <f>Prezentace!A18</f>
        <v>14</v>
      </c>
      <c r="B17" s="33" t="str">
        <f>Prezentace!B18</f>
        <v>P</v>
      </c>
      <c r="C17" s="34" t="str">
        <f>Prezentace!C18</f>
        <v>Fiala</v>
      </c>
      <c r="D17" s="35" t="str">
        <f>Prezentace!D18</f>
        <v>Miroslav</v>
      </c>
      <c r="E17" s="131">
        <v>40</v>
      </c>
      <c r="F17" s="132">
        <v>10</v>
      </c>
      <c r="G17" s="170">
        <v>10</v>
      </c>
      <c r="H17" s="132">
        <v>10</v>
      </c>
      <c r="I17" s="134">
        <v>9</v>
      </c>
      <c r="J17" s="175">
        <v>9</v>
      </c>
      <c r="K17" s="170">
        <v>8</v>
      </c>
      <c r="L17" s="132">
        <v>9</v>
      </c>
      <c r="M17" s="134">
        <v>8</v>
      </c>
      <c r="N17" s="175">
        <v>10</v>
      </c>
      <c r="O17" s="170">
        <v>9</v>
      </c>
      <c r="P17" s="132">
        <v>9</v>
      </c>
      <c r="Q17" s="134">
        <v>0</v>
      </c>
      <c r="R17" s="175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4"/>
      <c r="AE17" s="160">
        <v>0</v>
      </c>
      <c r="AF17" s="143">
        <v>33.41</v>
      </c>
      <c r="AG17" s="31">
        <f t="shared" si="0"/>
        <v>107.59</v>
      </c>
    </row>
    <row r="18" spans="1:33" ht="15.75">
      <c r="A18" s="32">
        <f>Prezentace!A19</f>
        <v>15</v>
      </c>
      <c r="B18" s="33" t="str">
        <f>Prezentace!B19</f>
        <v>P</v>
      </c>
      <c r="C18" s="34" t="str">
        <f>Prezentace!C19</f>
        <v>Fruth</v>
      </c>
      <c r="D18" s="35" t="str">
        <f>Prezentace!D19</f>
        <v>Miroslav</v>
      </c>
      <c r="E18" s="131">
        <v>40</v>
      </c>
      <c r="F18" s="132">
        <v>10</v>
      </c>
      <c r="G18" s="170">
        <v>9</v>
      </c>
      <c r="H18" s="132">
        <v>9</v>
      </c>
      <c r="I18" s="134">
        <v>7</v>
      </c>
      <c r="J18" s="175">
        <v>10</v>
      </c>
      <c r="K18" s="170">
        <v>8</v>
      </c>
      <c r="L18" s="132">
        <v>10</v>
      </c>
      <c r="M18" s="134">
        <v>9</v>
      </c>
      <c r="N18" s="175">
        <v>9</v>
      </c>
      <c r="O18" s="170">
        <v>9</v>
      </c>
      <c r="P18" s="132">
        <v>10</v>
      </c>
      <c r="Q18" s="134">
        <v>10</v>
      </c>
      <c r="R18" s="175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4"/>
      <c r="AE18" s="160">
        <v>0</v>
      </c>
      <c r="AF18" s="143">
        <v>38.35</v>
      </c>
      <c r="AG18" s="31">
        <f t="shared" si="0"/>
        <v>111.65</v>
      </c>
    </row>
    <row r="19" spans="1:33" ht="15.75">
      <c r="A19" s="32">
        <f>Prezentace!A20</f>
        <v>16</v>
      </c>
      <c r="B19" s="33" t="str">
        <f>Prezentace!B20</f>
        <v>P</v>
      </c>
      <c r="C19" s="34" t="str">
        <f>Prezentace!C20</f>
        <v>Fruthová</v>
      </c>
      <c r="D19" s="35" t="str">
        <f>Prezentace!D20</f>
        <v>Věra</v>
      </c>
      <c r="E19" s="131">
        <v>40</v>
      </c>
      <c r="F19" s="132">
        <v>10</v>
      </c>
      <c r="G19" s="170">
        <v>0</v>
      </c>
      <c r="H19" s="132">
        <v>10</v>
      </c>
      <c r="I19" s="134">
        <v>8</v>
      </c>
      <c r="J19" s="175">
        <v>10</v>
      </c>
      <c r="K19" s="170">
        <v>0</v>
      </c>
      <c r="L19" s="132">
        <v>0</v>
      </c>
      <c r="M19" s="134">
        <v>0</v>
      </c>
      <c r="N19" s="175">
        <v>0</v>
      </c>
      <c r="O19" s="170">
        <v>0</v>
      </c>
      <c r="P19" s="132">
        <v>8</v>
      </c>
      <c r="Q19" s="134">
        <v>0</v>
      </c>
      <c r="R19" s="175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4"/>
      <c r="AE19" s="160">
        <v>0</v>
      </c>
      <c r="AF19" s="143">
        <v>107.43</v>
      </c>
      <c r="AG19" s="31" t="str">
        <f t="shared" si="0"/>
        <v>0,00</v>
      </c>
    </row>
    <row r="20" spans="1:33" ht="15.75">
      <c r="A20" s="32">
        <f>Prezentace!A21</f>
        <v>17</v>
      </c>
      <c r="B20" s="33" t="str">
        <f>Prezentace!B21</f>
        <v>P</v>
      </c>
      <c r="C20" s="34" t="str">
        <f>Prezentace!C21</f>
        <v>Hátle</v>
      </c>
      <c r="D20" s="35" t="str">
        <f>Prezentace!D21</f>
        <v>Jan</v>
      </c>
      <c r="E20" s="131">
        <v>40</v>
      </c>
      <c r="F20" s="132">
        <v>10</v>
      </c>
      <c r="G20" s="170">
        <v>10</v>
      </c>
      <c r="H20" s="132">
        <v>9</v>
      </c>
      <c r="I20" s="134">
        <v>8</v>
      </c>
      <c r="J20" s="175">
        <v>9</v>
      </c>
      <c r="K20" s="170">
        <v>8</v>
      </c>
      <c r="L20" s="132">
        <v>8</v>
      </c>
      <c r="M20" s="134">
        <v>8</v>
      </c>
      <c r="N20" s="175">
        <v>8</v>
      </c>
      <c r="O20" s="170">
        <v>7</v>
      </c>
      <c r="P20" s="132">
        <v>9</v>
      </c>
      <c r="Q20" s="134">
        <v>0</v>
      </c>
      <c r="R20" s="175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4"/>
      <c r="AE20" s="160">
        <v>0</v>
      </c>
      <c r="AF20" s="143">
        <v>32.69</v>
      </c>
      <c r="AG20" s="31">
        <f t="shared" si="0"/>
        <v>101.31</v>
      </c>
    </row>
    <row r="21" spans="1:33" ht="15.75">
      <c r="A21" s="32">
        <f>Prezentace!A22</f>
        <v>18</v>
      </c>
      <c r="B21" s="33" t="str">
        <f>Prezentace!B22</f>
        <v>P</v>
      </c>
      <c r="C21" s="34" t="str">
        <f>Prezentace!C22</f>
        <v>Havel</v>
      </c>
      <c r="D21" s="35" t="str">
        <f>Prezentace!D22</f>
        <v>Tomáš</v>
      </c>
      <c r="E21" s="131">
        <v>40</v>
      </c>
      <c r="F21" s="132">
        <v>10</v>
      </c>
      <c r="G21" s="170">
        <v>10</v>
      </c>
      <c r="H21" s="132">
        <v>9</v>
      </c>
      <c r="I21" s="134">
        <v>9</v>
      </c>
      <c r="J21" s="175">
        <v>10</v>
      </c>
      <c r="K21" s="170">
        <v>9</v>
      </c>
      <c r="L21" s="132">
        <v>10</v>
      </c>
      <c r="M21" s="134">
        <v>9</v>
      </c>
      <c r="N21" s="175">
        <v>9</v>
      </c>
      <c r="O21" s="170">
        <v>7</v>
      </c>
      <c r="P21" s="132">
        <v>9</v>
      </c>
      <c r="Q21" s="134">
        <v>7</v>
      </c>
      <c r="R21" s="175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4"/>
      <c r="AE21" s="160">
        <v>0</v>
      </c>
      <c r="AF21" s="143">
        <v>28.72</v>
      </c>
      <c r="AG21" s="31">
        <f t="shared" si="0"/>
        <v>119.28</v>
      </c>
    </row>
    <row r="22" spans="1:33" ht="15.75">
      <c r="A22" s="32">
        <f>Prezentace!A23</f>
        <v>19</v>
      </c>
      <c r="B22" s="33" t="str">
        <f>Prezentace!B23</f>
        <v>P</v>
      </c>
      <c r="C22" s="34" t="str">
        <f>Prezentace!C23</f>
        <v>Herceg</v>
      </c>
      <c r="D22" s="35" t="str">
        <f>Prezentace!D23</f>
        <v>Bohumil</v>
      </c>
      <c r="E22" s="131">
        <v>40</v>
      </c>
      <c r="F22" s="132">
        <v>10</v>
      </c>
      <c r="G22" s="170">
        <v>9</v>
      </c>
      <c r="H22" s="132">
        <v>10</v>
      </c>
      <c r="I22" s="134">
        <v>8</v>
      </c>
      <c r="J22" s="175">
        <v>7</v>
      </c>
      <c r="K22" s="170">
        <v>6</v>
      </c>
      <c r="L22" s="132">
        <v>9</v>
      </c>
      <c r="M22" s="134">
        <v>7</v>
      </c>
      <c r="N22" s="175">
        <v>9</v>
      </c>
      <c r="O22" s="170">
        <v>8</v>
      </c>
      <c r="P22" s="132">
        <v>9</v>
      </c>
      <c r="Q22" s="134">
        <v>9</v>
      </c>
      <c r="R22" s="175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4"/>
      <c r="AE22" s="160">
        <v>-20</v>
      </c>
      <c r="AF22" s="143">
        <v>28.88</v>
      </c>
      <c r="AG22" s="31">
        <f t="shared" si="0"/>
        <v>92.12</v>
      </c>
    </row>
    <row r="23" spans="1:33" ht="15.75">
      <c r="A23" s="32">
        <f>Prezentace!A24</f>
        <v>20</v>
      </c>
      <c r="B23" s="33" t="str">
        <f>Prezentace!B24</f>
        <v>P</v>
      </c>
      <c r="C23" s="34" t="str">
        <f>Prezentace!C24</f>
        <v>Horn</v>
      </c>
      <c r="D23" s="35" t="str">
        <f>Prezentace!D24</f>
        <v>Milan</v>
      </c>
      <c r="E23" s="131">
        <v>40</v>
      </c>
      <c r="F23" s="132">
        <v>10</v>
      </c>
      <c r="G23" s="170">
        <v>10</v>
      </c>
      <c r="H23" s="132">
        <v>9</v>
      </c>
      <c r="I23" s="134">
        <v>7</v>
      </c>
      <c r="J23" s="175">
        <v>10</v>
      </c>
      <c r="K23" s="170">
        <v>9</v>
      </c>
      <c r="L23" s="132">
        <v>8</v>
      </c>
      <c r="M23" s="134">
        <v>8</v>
      </c>
      <c r="N23" s="175">
        <v>10</v>
      </c>
      <c r="O23" s="170">
        <v>8</v>
      </c>
      <c r="P23" s="132">
        <v>10</v>
      </c>
      <c r="Q23" s="134">
        <v>9</v>
      </c>
      <c r="R23" s="175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4"/>
      <c r="AE23" s="160">
        <v>0</v>
      </c>
      <c r="AF23" s="143">
        <v>33.61</v>
      </c>
      <c r="AG23" s="31">
        <f t="shared" si="0"/>
        <v>114.39</v>
      </c>
    </row>
    <row r="24" spans="1:33" ht="15.75">
      <c r="A24" s="32">
        <f>Prezentace!A25</f>
        <v>21</v>
      </c>
      <c r="B24" s="33" t="str">
        <f>Prezentace!B25</f>
        <v>P</v>
      </c>
      <c r="C24" s="34" t="str">
        <f>Prezentace!C25</f>
        <v>Jelínek</v>
      </c>
      <c r="D24" s="35" t="str">
        <f>Prezentace!D25</f>
        <v>Michal</v>
      </c>
      <c r="E24" s="131">
        <v>20</v>
      </c>
      <c r="F24" s="132">
        <v>10</v>
      </c>
      <c r="G24" s="170">
        <v>9</v>
      </c>
      <c r="H24" s="132">
        <v>10</v>
      </c>
      <c r="I24" s="134">
        <v>9</v>
      </c>
      <c r="J24" s="175">
        <v>9</v>
      </c>
      <c r="K24" s="170">
        <v>7</v>
      </c>
      <c r="L24" s="132">
        <v>8</v>
      </c>
      <c r="M24" s="134">
        <v>7</v>
      </c>
      <c r="N24" s="175">
        <v>10</v>
      </c>
      <c r="O24" s="170">
        <v>9</v>
      </c>
      <c r="P24" s="132">
        <v>9</v>
      </c>
      <c r="Q24" s="134">
        <v>7</v>
      </c>
      <c r="R24" s="175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4"/>
      <c r="AE24" s="160">
        <v>0</v>
      </c>
      <c r="AF24" s="143">
        <v>23.58</v>
      </c>
      <c r="AG24" s="31">
        <f t="shared" si="0"/>
        <v>100.42</v>
      </c>
    </row>
    <row r="25" spans="1:33" ht="15.75">
      <c r="A25" s="32">
        <f>Prezentace!A26</f>
        <v>22</v>
      </c>
      <c r="B25" s="33" t="str">
        <f>Prezentace!B26</f>
        <v>P</v>
      </c>
      <c r="C25" s="34" t="str">
        <f>Prezentace!C26</f>
        <v>Kadlec</v>
      </c>
      <c r="D25" s="35" t="str">
        <f>Prezentace!D26</f>
        <v>David</v>
      </c>
      <c r="E25" s="131">
        <v>40</v>
      </c>
      <c r="F25" s="132">
        <v>10</v>
      </c>
      <c r="G25" s="170">
        <v>10</v>
      </c>
      <c r="H25" s="132">
        <v>10</v>
      </c>
      <c r="I25" s="134">
        <v>9</v>
      </c>
      <c r="J25" s="175">
        <v>9</v>
      </c>
      <c r="K25" s="170">
        <v>8</v>
      </c>
      <c r="L25" s="132">
        <v>9</v>
      </c>
      <c r="M25" s="134">
        <v>8</v>
      </c>
      <c r="N25" s="175">
        <v>9</v>
      </c>
      <c r="O25" s="170">
        <v>7</v>
      </c>
      <c r="P25" s="132">
        <v>7</v>
      </c>
      <c r="Q25" s="134">
        <v>7</v>
      </c>
      <c r="R25" s="175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4"/>
      <c r="AE25" s="160">
        <v>0</v>
      </c>
      <c r="AF25" s="143">
        <v>36.84</v>
      </c>
      <c r="AG25" s="31">
        <f t="shared" si="0"/>
        <v>106.16</v>
      </c>
    </row>
    <row r="26" spans="1:33" ht="15.75">
      <c r="A26" s="32">
        <f>Prezentace!A27</f>
        <v>23</v>
      </c>
      <c r="B26" s="33" t="str">
        <f>Prezentace!B27</f>
        <v>P</v>
      </c>
      <c r="C26" s="34" t="str">
        <f>Prezentace!C27</f>
        <v>Kališ</v>
      </c>
      <c r="D26" s="35" t="str">
        <f>Prezentace!D27</f>
        <v>Petr</v>
      </c>
      <c r="E26" s="131">
        <v>40</v>
      </c>
      <c r="F26" s="132">
        <v>10</v>
      </c>
      <c r="G26" s="170">
        <v>10</v>
      </c>
      <c r="H26" s="132">
        <v>10</v>
      </c>
      <c r="I26" s="134">
        <v>8</v>
      </c>
      <c r="J26" s="175">
        <v>9</v>
      </c>
      <c r="K26" s="170">
        <v>8</v>
      </c>
      <c r="L26" s="132">
        <v>9</v>
      </c>
      <c r="M26" s="134">
        <v>8</v>
      </c>
      <c r="N26" s="175">
        <v>8</v>
      </c>
      <c r="O26" s="170">
        <v>8</v>
      </c>
      <c r="P26" s="132">
        <v>9</v>
      </c>
      <c r="Q26" s="134">
        <v>9</v>
      </c>
      <c r="R26" s="175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4"/>
      <c r="AE26" s="160">
        <v>0</v>
      </c>
      <c r="AF26" s="143">
        <v>19.41</v>
      </c>
      <c r="AG26" s="31">
        <f t="shared" si="0"/>
        <v>126.59</v>
      </c>
    </row>
    <row r="27" spans="1:33" ht="15.75">
      <c r="A27" s="32">
        <f>Prezentace!A28</f>
        <v>24</v>
      </c>
      <c r="B27" s="33" t="str">
        <f>Prezentace!B28</f>
        <v>R</v>
      </c>
      <c r="C27" s="34" t="str">
        <f>Prezentace!C28</f>
        <v>Kališ</v>
      </c>
      <c r="D27" s="35" t="str">
        <f>Prezentace!D28</f>
        <v>Petr</v>
      </c>
      <c r="E27" s="131">
        <v>40</v>
      </c>
      <c r="F27" s="132">
        <v>10</v>
      </c>
      <c r="G27" s="170">
        <v>9</v>
      </c>
      <c r="H27" s="132">
        <v>8</v>
      </c>
      <c r="I27" s="134">
        <v>7</v>
      </c>
      <c r="J27" s="175">
        <v>0</v>
      </c>
      <c r="K27" s="170">
        <v>0</v>
      </c>
      <c r="L27" s="132">
        <v>10</v>
      </c>
      <c r="M27" s="134">
        <v>9</v>
      </c>
      <c r="N27" s="175">
        <v>9</v>
      </c>
      <c r="O27" s="170">
        <v>7</v>
      </c>
      <c r="P27" s="132">
        <v>9</v>
      </c>
      <c r="Q27" s="134">
        <v>6</v>
      </c>
      <c r="R27" s="175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4"/>
      <c r="AE27" s="160">
        <v>0</v>
      </c>
      <c r="AF27" s="143">
        <v>27.11</v>
      </c>
      <c r="AG27" s="31">
        <f t="shared" si="0"/>
        <v>96.89</v>
      </c>
    </row>
    <row r="28" spans="1:33" ht="15.75">
      <c r="A28" s="32">
        <f>Prezentace!A29</f>
        <v>25</v>
      </c>
      <c r="B28" s="33" t="str">
        <f>Prezentace!B29</f>
        <v>P</v>
      </c>
      <c r="C28" s="34" t="str">
        <f>Prezentace!C29</f>
        <v>Kališová</v>
      </c>
      <c r="D28" s="35" t="str">
        <f>Prezentace!D29</f>
        <v>Monika</v>
      </c>
      <c r="E28" s="131">
        <v>40</v>
      </c>
      <c r="F28" s="132">
        <v>10</v>
      </c>
      <c r="G28" s="170">
        <v>10</v>
      </c>
      <c r="H28" s="132">
        <v>9</v>
      </c>
      <c r="I28" s="134">
        <v>7</v>
      </c>
      <c r="J28" s="175">
        <v>10</v>
      </c>
      <c r="K28" s="170">
        <v>8</v>
      </c>
      <c r="L28" s="132">
        <v>9</v>
      </c>
      <c r="M28" s="134">
        <v>0</v>
      </c>
      <c r="N28" s="175">
        <v>8</v>
      </c>
      <c r="O28" s="170">
        <v>7</v>
      </c>
      <c r="P28" s="132">
        <v>10</v>
      </c>
      <c r="Q28" s="134">
        <v>8</v>
      </c>
      <c r="R28" s="175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4"/>
      <c r="AE28" s="160">
        <v>0</v>
      </c>
      <c r="AF28" s="143">
        <v>44.74</v>
      </c>
      <c r="AG28" s="31">
        <f t="shared" si="0"/>
        <v>91.25999999999999</v>
      </c>
    </row>
    <row r="29" spans="1:33" ht="15.75">
      <c r="A29" s="32">
        <f>Prezentace!A30</f>
        <v>26</v>
      </c>
      <c r="B29" s="33" t="str">
        <f>Prezentace!B30</f>
        <v>P</v>
      </c>
      <c r="C29" s="34" t="str">
        <f>Prezentace!C30</f>
        <v>Kejř</v>
      </c>
      <c r="D29" s="35" t="str">
        <f>Prezentace!D30</f>
        <v>Karel</v>
      </c>
      <c r="E29" s="131">
        <v>40</v>
      </c>
      <c r="F29" s="132">
        <v>10</v>
      </c>
      <c r="G29" s="170">
        <v>10</v>
      </c>
      <c r="H29" s="132">
        <v>10</v>
      </c>
      <c r="I29" s="134">
        <v>7</v>
      </c>
      <c r="J29" s="175">
        <v>9</v>
      </c>
      <c r="K29" s="170">
        <v>7</v>
      </c>
      <c r="L29" s="132">
        <v>9</v>
      </c>
      <c r="M29" s="134">
        <v>8</v>
      </c>
      <c r="N29" s="175">
        <v>9</v>
      </c>
      <c r="O29" s="170">
        <v>8</v>
      </c>
      <c r="P29" s="132">
        <v>9</v>
      </c>
      <c r="Q29" s="134">
        <v>9</v>
      </c>
      <c r="R29" s="175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4"/>
      <c r="AE29" s="160">
        <v>0</v>
      </c>
      <c r="AF29" s="143">
        <v>18.04</v>
      </c>
      <c r="AG29" s="31">
        <f t="shared" si="0"/>
        <v>126.96000000000001</v>
      </c>
    </row>
    <row r="30" spans="1:33" ht="15.75">
      <c r="A30" s="32">
        <f>Prezentace!A31</f>
        <v>27</v>
      </c>
      <c r="B30" s="33" t="str">
        <f>Prezentace!B31</f>
        <v>P</v>
      </c>
      <c r="C30" s="34" t="str">
        <f>Prezentace!C31</f>
        <v>Klimeš C</v>
      </c>
      <c r="D30" s="35" t="str">
        <f>Prezentace!D31</f>
        <v>Pavel</v>
      </c>
      <c r="E30" s="131">
        <v>40</v>
      </c>
      <c r="F30" s="132">
        <v>9</v>
      </c>
      <c r="G30" s="170">
        <v>9</v>
      </c>
      <c r="H30" s="132">
        <v>10</v>
      </c>
      <c r="I30" s="134">
        <v>10</v>
      </c>
      <c r="J30" s="175">
        <v>8</v>
      </c>
      <c r="K30" s="170">
        <v>8</v>
      </c>
      <c r="L30" s="132">
        <v>9</v>
      </c>
      <c r="M30" s="134">
        <v>8</v>
      </c>
      <c r="N30" s="175">
        <v>9</v>
      </c>
      <c r="O30" s="170">
        <v>8</v>
      </c>
      <c r="P30" s="132">
        <v>8</v>
      </c>
      <c r="Q30" s="134">
        <v>8</v>
      </c>
      <c r="R30" s="175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4"/>
      <c r="AE30" s="160">
        <v>0</v>
      </c>
      <c r="AF30" s="143">
        <v>24</v>
      </c>
      <c r="AG30" s="31">
        <f t="shared" si="0"/>
        <v>120</v>
      </c>
    </row>
    <row r="31" spans="1:33" ht="15.75">
      <c r="A31" s="32">
        <f>Prezentace!A32</f>
        <v>28</v>
      </c>
      <c r="B31" s="33" t="str">
        <f>Prezentace!B32</f>
        <v>P</v>
      </c>
      <c r="C31" s="34" t="str">
        <f>Prezentace!C32</f>
        <v>Klimeš TS</v>
      </c>
      <c r="D31" s="35" t="str">
        <f>Prezentace!D32</f>
        <v>Pavel</v>
      </c>
      <c r="E31" s="131">
        <v>40</v>
      </c>
      <c r="F31" s="132">
        <v>9</v>
      </c>
      <c r="G31" s="170">
        <v>8</v>
      </c>
      <c r="H31" s="132">
        <v>10</v>
      </c>
      <c r="I31" s="134">
        <v>9</v>
      </c>
      <c r="J31" s="175">
        <v>9</v>
      </c>
      <c r="K31" s="170">
        <v>9</v>
      </c>
      <c r="L31" s="132">
        <v>8</v>
      </c>
      <c r="M31" s="134">
        <v>0</v>
      </c>
      <c r="N31" s="175">
        <v>7</v>
      </c>
      <c r="O31" s="170">
        <v>8</v>
      </c>
      <c r="P31" s="132">
        <v>7</v>
      </c>
      <c r="Q31" s="134">
        <v>0</v>
      </c>
      <c r="R31" s="175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4"/>
      <c r="AE31" s="160">
        <v>0</v>
      </c>
      <c r="AF31" s="143">
        <v>22.66</v>
      </c>
      <c r="AG31" s="31">
        <f t="shared" si="0"/>
        <v>101.34</v>
      </c>
    </row>
    <row r="32" spans="1:33" ht="15.75">
      <c r="A32" s="32">
        <f>Prezentace!A33</f>
        <v>29</v>
      </c>
      <c r="B32" s="33" t="str">
        <f>Prezentace!B33</f>
        <v>P</v>
      </c>
      <c r="C32" s="34" t="str">
        <f>Prezentace!C33</f>
        <v>Kolář TS</v>
      </c>
      <c r="D32" s="35" t="str">
        <f>Prezentace!D33</f>
        <v>Jaroslav</v>
      </c>
      <c r="E32" s="131">
        <v>40</v>
      </c>
      <c r="F32" s="132">
        <v>10</v>
      </c>
      <c r="G32" s="170">
        <v>10</v>
      </c>
      <c r="H32" s="132">
        <v>7</v>
      </c>
      <c r="I32" s="134">
        <v>6</v>
      </c>
      <c r="J32" s="175">
        <v>10</v>
      </c>
      <c r="K32" s="170">
        <v>9</v>
      </c>
      <c r="L32" s="132">
        <v>9</v>
      </c>
      <c r="M32" s="134">
        <v>9</v>
      </c>
      <c r="N32" s="175">
        <v>9</v>
      </c>
      <c r="O32" s="170">
        <v>7</v>
      </c>
      <c r="P32" s="132">
        <v>9</v>
      </c>
      <c r="Q32" s="134">
        <v>8</v>
      </c>
      <c r="R32" s="175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4"/>
      <c r="AE32" s="160">
        <v>0</v>
      </c>
      <c r="AF32" s="143">
        <v>26.05</v>
      </c>
      <c r="AG32" s="31">
        <f t="shared" si="0"/>
        <v>116.95</v>
      </c>
    </row>
    <row r="33" spans="1:33" ht="15.75">
      <c r="A33" s="32">
        <f>Prezentace!A34</f>
        <v>30</v>
      </c>
      <c r="B33" s="33" t="str">
        <f>Prezentace!B34</f>
        <v>P</v>
      </c>
      <c r="C33" s="34" t="str">
        <f>Prezentace!C34</f>
        <v>Kolář   P10</v>
      </c>
      <c r="D33" s="35" t="str">
        <f>Prezentace!D34</f>
        <v>Jaroslav</v>
      </c>
      <c r="E33" s="131">
        <v>40</v>
      </c>
      <c r="F33" s="132">
        <v>10</v>
      </c>
      <c r="G33" s="170">
        <v>9</v>
      </c>
      <c r="H33" s="132">
        <v>9</v>
      </c>
      <c r="I33" s="134">
        <v>8</v>
      </c>
      <c r="J33" s="175">
        <v>9</v>
      </c>
      <c r="K33" s="170">
        <v>8</v>
      </c>
      <c r="L33" s="132">
        <v>7</v>
      </c>
      <c r="M33" s="134">
        <v>6</v>
      </c>
      <c r="N33" s="175">
        <v>10</v>
      </c>
      <c r="O33" s="170">
        <v>6</v>
      </c>
      <c r="P33" s="132">
        <v>9</v>
      </c>
      <c r="Q33" s="134">
        <v>7</v>
      </c>
      <c r="R33" s="175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4"/>
      <c r="AE33" s="160">
        <v>0</v>
      </c>
      <c r="AF33" s="143">
        <v>29.37</v>
      </c>
      <c r="AG33" s="31">
        <f t="shared" si="0"/>
        <v>108.63</v>
      </c>
    </row>
    <row r="34" spans="1:33" ht="15.75">
      <c r="A34" s="32">
        <f>Prezentace!A35</f>
        <v>31</v>
      </c>
      <c r="B34" s="33" t="str">
        <f>Prezentace!B35</f>
        <v>P</v>
      </c>
      <c r="C34" s="34" t="str">
        <f>Prezentace!C35</f>
        <v>Koltai TS</v>
      </c>
      <c r="D34" s="35" t="str">
        <f>Prezentace!D35</f>
        <v>Pavel</v>
      </c>
      <c r="E34" s="131">
        <v>40</v>
      </c>
      <c r="F34" s="132">
        <v>10</v>
      </c>
      <c r="G34" s="170">
        <v>10</v>
      </c>
      <c r="H34" s="132">
        <v>10</v>
      </c>
      <c r="I34" s="134">
        <v>7</v>
      </c>
      <c r="J34" s="175">
        <v>8</v>
      </c>
      <c r="K34" s="170">
        <v>8</v>
      </c>
      <c r="L34" s="132">
        <v>10</v>
      </c>
      <c r="M34" s="134">
        <v>8</v>
      </c>
      <c r="N34" s="175">
        <v>9</v>
      </c>
      <c r="O34" s="170">
        <v>9</v>
      </c>
      <c r="P34" s="132">
        <v>9</v>
      </c>
      <c r="Q34" s="134">
        <v>9</v>
      </c>
      <c r="R34" s="175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4"/>
      <c r="AE34" s="160">
        <v>0</v>
      </c>
      <c r="AF34" s="143">
        <v>28.9</v>
      </c>
      <c r="AG34" s="31">
        <f t="shared" si="0"/>
        <v>118.1</v>
      </c>
    </row>
    <row r="35" spans="1:33" ht="15.75">
      <c r="A35" s="32">
        <f>Prezentace!A36</f>
        <v>32</v>
      </c>
      <c r="B35" s="33" t="str">
        <f>Prezentace!B36</f>
        <v>P</v>
      </c>
      <c r="C35" s="34" t="str">
        <f>Prezentace!C36</f>
        <v>Koltai G</v>
      </c>
      <c r="D35" s="35" t="str">
        <f>Prezentace!D36</f>
        <v>Pavel</v>
      </c>
      <c r="E35" s="131">
        <v>20</v>
      </c>
      <c r="F35" s="132">
        <v>10</v>
      </c>
      <c r="G35" s="170">
        <v>10</v>
      </c>
      <c r="H35" s="132">
        <v>9</v>
      </c>
      <c r="I35" s="134">
        <v>7</v>
      </c>
      <c r="J35" s="175">
        <v>8</v>
      </c>
      <c r="K35" s="170">
        <v>9</v>
      </c>
      <c r="L35" s="132">
        <v>9</v>
      </c>
      <c r="M35" s="134">
        <v>0</v>
      </c>
      <c r="N35" s="175">
        <v>10</v>
      </c>
      <c r="O35" s="170">
        <v>7</v>
      </c>
      <c r="P35" s="132">
        <v>9</v>
      </c>
      <c r="Q35" s="134">
        <v>0</v>
      </c>
      <c r="R35" s="175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4"/>
      <c r="AE35" s="160">
        <v>0</v>
      </c>
      <c r="AF35" s="143">
        <v>24.51</v>
      </c>
      <c r="AG35" s="31">
        <f t="shared" si="0"/>
        <v>83.49</v>
      </c>
    </row>
    <row r="36" spans="1:33" ht="15.75">
      <c r="A36" s="32">
        <f>Prezentace!A37</f>
        <v>33</v>
      </c>
      <c r="B36" s="33" t="str">
        <f>Prezentace!B37</f>
        <v>P</v>
      </c>
      <c r="C36" s="34" t="str">
        <f>Prezentace!C37</f>
        <v>Konrád</v>
      </c>
      <c r="D36" s="35" t="str">
        <f>Prezentace!D37</f>
        <v>František</v>
      </c>
      <c r="E36" s="131">
        <v>40</v>
      </c>
      <c r="F36" s="132">
        <v>10</v>
      </c>
      <c r="G36" s="170">
        <v>10</v>
      </c>
      <c r="H36" s="132">
        <v>9</v>
      </c>
      <c r="I36" s="134">
        <v>7</v>
      </c>
      <c r="J36" s="175">
        <v>8</v>
      </c>
      <c r="K36" s="170">
        <v>7</v>
      </c>
      <c r="L36" s="132">
        <v>10</v>
      </c>
      <c r="M36" s="134">
        <v>7</v>
      </c>
      <c r="N36" s="175">
        <v>7</v>
      </c>
      <c r="O36" s="170">
        <v>7</v>
      </c>
      <c r="P36" s="132">
        <v>10</v>
      </c>
      <c r="Q36" s="134">
        <v>10</v>
      </c>
      <c r="R36" s="175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4"/>
      <c r="AE36" s="160">
        <v>0</v>
      </c>
      <c r="AF36" s="143">
        <v>24.79</v>
      </c>
      <c r="AG36" s="31">
        <f t="shared" si="0"/>
        <v>117.21000000000001</v>
      </c>
    </row>
    <row r="37" spans="1:33" ht="15.75">
      <c r="A37" s="32">
        <f>Prezentace!A38</f>
        <v>34</v>
      </c>
      <c r="B37" s="33" t="str">
        <f>Prezentace!B38</f>
        <v>P</v>
      </c>
      <c r="C37" s="34" t="str">
        <f>Prezentace!C38</f>
        <v>Kostříž</v>
      </c>
      <c r="D37" s="35" t="str">
        <f>Prezentace!D38</f>
        <v>Jaroslav</v>
      </c>
      <c r="E37" s="131">
        <v>40</v>
      </c>
      <c r="F37" s="132">
        <v>10</v>
      </c>
      <c r="G37" s="170">
        <v>9</v>
      </c>
      <c r="H37" s="132">
        <v>9</v>
      </c>
      <c r="I37" s="134">
        <v>6</v>
      </c>
      <c r="J37" s="175">
        <v>9</v>
      </c>
      <c r="K37" s="170">
        <v>8</v>
      </c>
      <c r="L37" s="132">
        <v>9</v>
      </c>
      <c r="M37" s="134">
        <v>8</v>
      </c>
      <c r="N37" s="175">
        <v>9</v>
      </c>
      <c r="O37" s="170">
        <v>9</v>
      </c>
      <c r="P37" s="132">
        <v>10</v>
      </c>
      <c r="Q37" s="134">
        <v>8</v>
      </c>
      <c r="R37" s="175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4"/>
      <c r="AE37" s="160">
        <v>0</v>
      </c>
      <c r="AF37" s="143">
        <v>23.95</v>
      </c>
      <c r="AG37" s="31">
        <f t="shared" si="0"/>
        <v>120.05</v>
      </c>
    </row>
    <row r="38" spans="1:33" ht="15.75">
      <c r="A38" s="32">
        <f>Prezentace!A39</f>
        <v>35</v>
      </c>
      <c r="B38" s="33" t="str">
        <f>Prezentace!B39</f>
        <v>P</v>
      </c>
      <c r="C38" s="34" t="str">
        <f>Prezentace!C39</f>
        <v>Kraus</v>
      </c>
      <c r="D38" s="35" t="str">
        <f>Prezentace!D39</f>
        <v>Milan</v>
      </c>
      <c r="E38" s="131">
        <v>40</v>
      </c>
      <c r="F38" s="132">
        <v>10</v>
      </c>
      <c r="G38" s="170">
        <v>10</v>
      </c>
      <c r="H38" s="132">
        <v>9</v>
      </c>
      <c r="I38" s="134">
        <v>9</v>
      </c>
      <c r="J38" s="175">
        <v>10</v>
      </c>
      <c r="K38" s="170">
        <v>8</v>
      </c>
      <c r="L38" s="132">
        <v>10</v>
      </c>
      <c r="M38" s="134">
        <v>0</v>
      </c>
      <c r="N38" s="175">
        <v>9</v>
      </c>
      <c r="O38" s="170">
        <v>8</v>
      </c>
      <c r="P38" s="132">
        <v>10</v>
      </c>
      <c r="Q38" s="134">
        <v>6</v>
      </c>
      <c r="R38" s="175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4"/>
      <c r="AE38" s="160">
        <v>0</v>
      </c>
      <c r="AF38" s="143">
        <v>26.9</v>
      </c>
      <c r="AG38" s="31">
        <f t="shared" si="0"/>
        <v>112.1</v>
      </c>
    </row>
    <row r="39" spans="1:33" ht="15.75">
      <c r="A39" s="32">
        <f>Prezentace!A40</f>
        <v>36</v>
      </c>
      <c r="B39" s="33" t="str">
        <f>Prezentace!B40</f>
        <v>R</v>
      </c>
      <c r="C39" s="34" t="str">
        <f>Prezentace!C40</f>
        <v>Kraus</v>
      </c>
      <c r="D39" s="35" t="str">
        <f>Prezentace!D40</f>
        <v>Milan</v>
      </c>
      <c r="E39" s="131">
        <v>20</v>
      </c>
      <c r="F39" s="132">
        <v>10</v>
      </c>
      <c r="G39" s="170">
        <v>10</v>
      </c>
      <c r="H39" s="132">
        <v>10</v>
      </c>
      <c r="I39" s="134">
        <v>9</v>
      </c>
      <c r="J39" s="175">
        <v>9</v>
      </c>
      <c r="K39" s="170">
        <v>8</v>
      </c>
      <c r="L39" s="132">
        <v>10</v>
      </c>
      <c r="M39" s="134">
        <v>9</v>
      </c>
      <c r="N39" s="175">
        <v>9</v>
      </c>
      <c r="O39" s="170">
        <v>7</v>
      </c>
      <c r="P39" s="132">
        <v>9</v>
      </c>
      <c r="Q39" s="134">
        <v>8</v>
      </c>
      <c r="R39" s="175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4"/>
      <c r="AE39" s="160">
        <v>0</v>
      </c>
      <c r="AF39" s="143">
        <v>44.85</v>
      </c>
      <c r="AG39" s="31">
        <f t="shared" si="0"/>
        <v>83.15</v>
      </c>
    </row>
    <row r="40" spans="1:33" ht="15.75">
      <c r="A40" s="32">
        <f>Prezentace!A41</f>
        <v>37</v>
      </c>
      <c r="B40" s="33" t="str">
        <f>Prezentace!B41</f>
        <v>P</v>
      </c>
      <c r="C40" s="34" t="str">
        <f>Prezentace!C41</f>
        <v>Křenek</v>
      </c>
      <c r="D40" s="35" t="str">
        <f>Prezentace!D41</f>
        <v>Stanislav</v>
      </c>
      <c r="E40" s="131">
        <v>40</v>
      </c>
      <c r="F40" s="132">
        <v>9</v>
      </c>
      <c r="G40" s="170">
        <v>9</v>
      </c>
      <c r="H40" s="132">
        <v>10</v>
      </c>
      <c r="I40" s="134">
        <v>9</v>
      </c>
      <c r="J40" s="175">
        <v>8</v>
      </c>
      <c r="K40" s="170">
        <v>0</v>
      </c>
      <c r="L40" s="132">
        <v>10</v>
      </c>
      <c r="M40" s="134">
        <v>10</v>
      </c>
      <c r="N40" s="175">
        <v>9</v>
      </c>
      <c r="O40" s="170">
        <v>9</v>
      </c>
      <c r="P40" s="132">
        <v>9</v>
      </c>
      <c r="Q40" s="134">
        <v>8</v>
      </c>
      <c r="R40" s="175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4"/>
      <c r="AE40" s="160">
        <v>0</v>
      </c>
      <c r="AF40" s="143">
        <v>29.53</v>
      </c>
      <c r="AG40" s="31">
        <f t="shared" si="0"/>
        <v>110.47</v>
      </c>
    </row>
    <row r="41" spans="1:33" ht="15.75">
      <c r="A41" s="32">
        <f>Prezentace!A42</f>
        <v>38</v>
      </c>
      <c r="B41" s="33" t="str">
        <f>Prezentace!B42</f>
        <v>P</v>
      </c>
      <c r="C41" s="34" t="str">
        <f>Prezentace!C42</f>
        <v>Kühtreiber SH</v>
      </c>
      <c r="D41" s="35" t="str">
        <f>Prezentace!D42</f>
        <v>Karel</v>
      </c>
      <c r="E41" s="131">
        <v>40</v>
      </c>
      <c r="F41" s="132">
        <v>10</v>
      </c>
      <c r="G41" s="170">
        <v>10</v>
      </c>
      <c r="H41" s="132">
        <v>17</v>
      </c>
      <c r="I41" s="134">
        <v>6</v>
      </c>
      <c r="J41" s="175">
        <v>8</v>
      </c>
      <c r="K41" s="170">
        <v>8</v>
      </c>
      <c r="L41" s="132">
        <v>10</v>
      </c>
      <c r="M41" s="134">
        <v>9</v>
      </c>
      <c r="N41" s="175">
        <v>10</v>
      </c>
      <c r="O41" s="170">
        <v>9</v>
      </c>
      <c r="P41" s="132">
        <v>9</v>
      </c>
      <c r="Q41" s="134">
        <v>7</v>
      </c>
      <c r="R41" s="175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4"/>
      <c r="AE41" s="160">
        <v>0</v>
      </c>
      <c r="AF41" s="143">
        <v>19.89</v>
      </c>
      <c r="AG41" s="31">
        <f t="shared" si="0"/>
        <v>133.11</v>
      </c>
    </row>
    <row r="42" spans="1:33" ht="15.75">
      <c r="A42" s="32">
        <f>Prezentace!A43</f>
        <v>39</v>
      </c>
      <c r="B42" s="33" t="str">
        <f>Prezentace!B43</f>
        <v>P</v>
      </c>
      <c r="C42" s="34" t="str">
        <f>Prezentace!C43</f>
        <v>Kühtreiber G</v>
      </c>
      <c r="D42" s="35" t="str">
        <f>Prezentace!D43</f>
        <v>Karel</v>
      </c>
      <c r="E42" s="131">
        <v>40</v>
      </c>
      <c r="F42" s="132">
        <v>10</v>
      </c>
      <c r="G42" s="170">
        <v>9</v>
      </c>
      <c r="H42" s="132">
        <v>8</v>
      </c>
      <c r="I42" s="134">
        <v>8</v>
      </c>
      <c r="J42" s="175">
        <v>9</v>
      </c>
      <c r="K42" s="170">
        <v>8</v>
      </c>
      <c r="L42" s="132">
        <v>9</v>
      </c>
      <c r="M42" s="134">
        <v>9</v>
      </c>
      <c r="N42" s="175">
        <v>9</v>
      </c>
      <c r="O42" s="170">
        <v>9</v>
      </c>
      <c r="P42" s="132">
        <v>9</v>
      </c>
      <c r="Q42" s="134">
        <v>8</v>
      </c>
      <c r="R42" s="175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4"/>
      <c r="AE42" s="160">
        <v>0</v>
      </c>
      <c r="AF42" s="143">
        <v>23.26</v>
      </c>
      <c r="AG42" s="31">
        <f t="shared" si="0"/>
        <v>121.74</v>
      </c>
    </row>
    <row r="43" spans="1:33" ht="15.75">
      <c r="A43" s="32">
        <f>Prezentace!A44</f>
        <v>40</v>
      </c>
      <c r="B43" s="33" t="str">
        <f>Prezentace!B44</f>
        <v>P</v>
      </c>
      <c r="C43" s="34" t="str">
        <f>Prezentace!C44</f>
        <v>Marek</v>
      </c>
      <c r="D43" s="35" t="str">
        <f>Prezentace!D44</f>
        <v>Jakub</v>
      </c>
      <c r="E43" s="131">
        <v>40</v>
      </c>
      <c r="F43" s="132">
        <v>10</v>
      </c>
      <c r="G43" s="170">
        <v>9</v>
      </c>
      <c r="H43" s="132">
        <v>8</v>
      </c>
      <c r="I43" s="134">
        <v>7</v>
      </c>
      <c r="J43" s="175">
        <v>9</v>
      </c>
      <c r="K43" s="170">
        <v>7</v>
      </c>
      <c r="L43" s="132">
        <v>6</v>
      </c>
      <c r="M43" s="134">
        <v>0</v>
      </c>
      <c r="N43" s="175">
        <v>10</v>
      </c>
      <c r="O43" s="170">
        <v>0</v>
      </c>
      <c r="P43" s="132">
        <v>0</v>
      </c>
      <c r="Q43" s="134">
        <v>0</v>
      </c>
      <c r="R43" s="175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4"/>
      <c r="AE43" s="160">
        <v>0</v>
      </c>
      <c r="AF43" s="143">
        <v>28.46</v>
      </c>
      <c r="AG43" s="31">
        <f t="shared" si="0"/>
        <v>77.53999999999999</v>
      </c>
    </row>
    <row r="44" spans="1:33" ht="15.75">
      <c r="A44" s="32">
        <f>Prezentace!A45</f>
        <v>41</v>
      </c>
      <c r="B44" s="33" t="str">
        <f>Prezentace!B45</f>
        <v>P</v>
      </c>
      <c r="C44" s="34" t="str">
        <f>Prezentace!C45</f>
        <v>Marek</v>
      </c>
      <c r="D44" s="35" t="str">
        <f>Prezentace!D45</f>
        <v>Petr</v>
      </c>
      <c r="E44" s="131">
        <v>40</v>
      </c>
      <c r="F44" s="132">
        <v>10</v>
      </c>
      <c r="G44" s="170">
        <v>10</v>
      </c>
      <c r="H44" s="132">
        <v>10</v>
      </c>
      <c r="I44" s="134">
        <v>9</v>
      </c>
      <c r="J44" s="175">
        <v>9</v>
      </c>
      <c r="K44" s="170">
        <v>9</v>
      </c>
      <c r="L44" s="132">
        <v>9</v>
      </c>
      <c r="M44" s="134">
        <v>9</v>
      </c>
      <c r="N44" s="175">
        <v>10</v>
      </c>
      <c r="O44" s="170">
        <v>9</v>
      </c>
      <c r="P44" s="132">
        <v>9</v>
      </c>
      <c r="Q44" s="134">
        <v>9</v>
      </c>
      <c r="R44" s="175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4"/>
      <c r="AE44" s="160">
        <v>0</v>
      </c>
      <c r="AF44" s="143">
        <v>25.49</v>
      </c>
      <c r="AG44" s="31">
        <f t="shared" si="0"/>
        <v>126.51</v>
      </c>
    </row>
    <row r="45" spans="1:33" ht="15.75">
      <c r="A45" s="32">
        <f>Prezentace!A46</f>
        <v>42</v>
      </c>
      <c r="B45" s="33" t="str">
        <f>Prezentace!B46</f>
        <v>P</v>
      </c>
      <c r="C45" s="34" t="str">
        <f>Prezentace!C46</f>
        <v>Matějka</v>
      </c>
      <c r="D45" s="35" t="str">
        <f>Prezentace!D46</f>
        <v>Milan</v>
      </c>
      <c r="E45" s="131">
        <v>40</v>
      </c>
      <c r="F45" s="132">
        <v>10</v>
      </c>
      <c r="G45" s="170">
        <v>9</v>
      </c>
      <c r="H45" s="132">
        <v>8</v>
      </c>
      <c r="I45" s="134">
        <v>6</v>
      </c>
      <c r="J45" s="175">
        <v>10</v>
      </c>
      <c r="K45" s="170">
        <v>7</v>
      </c>
      <c r="L45" s="132">
        <v>5</v>
      </c>
      <c r="M45" s="134">
        <v>0</v>
      </c>
      <c r="N45" s="175">
        <v>6</v>
      </c>
      <c r="O45" s="170">
        <v>0</v>
      </c>
      <c r="P45" s="132">
        <v>0</v>
      </c>
      <c r="Q45" s="134">
        <v>0</v>
      </c>
      <c r="R45" s="175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4"/>
      <c r="AE45" s="160">
        <v>0</v>
      </c>
      <c r="AF45" s="143">
        <v>56.62</v>
      </c>
      <c r="AG45" s="31">
        <f t="shared" si="0"/>
        <v>44.38</v>
      </c>
    </row>
    <row r="46" spans="1:33" ht="15.75">
      <c r="A46" s="32">
        <f>Prezentace!A47</f>
        <v>43</v>
      </c>
      <c r="B46" s="33" t="str">
        <f>Prezentace!B47</f>
        <v>P</v>
      </c>
      <c r="C46" s="34" t="str">
        <f>Prezentace!C47</f>
        <v>Mironiuk</v>
      </c>
      <c r="D46" s="35" t="str">
        <f>Prezentace!D47</f>
        <v>Zdeněk</v>
      </c>
      <c r="E46" s="131">
        <v>40</v>
      </c>
      <c r="F46" s="132">
        <v>10</v>
      </c>
      <c r="G46" s="170">
        <v>10</v>
      </c>
      <c r="H46" s="132">
        <v>8</v>
      </c>
      <c r="I46" s="134">
        <v>7</v>
      </c>
      <c r="J46" s="175">
        <v>10</v>
      </c>
      <c r="K46" s="170">
        <v>8</v>
      </c>
      <c r="L46" s="132">
        <v>9</v>
      </c>
      <c r="M46" s="134">
        <v>7</v>
      </c>
      <c r="N46" s="175">
        <v>8</v>
      </c>
      <c r="O46" s="170">
        <v>8</v>
      </c>
      <c r="P46" s="132">
        <v>10</v>
      </c>
      <c r="Q46" s="134">
        <v>5</v>
      </c>
      <c r="R46" s="175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4"/>
      <c r="AE46" s="160">
        <v>0</v>
      </c>
      <c r="AF46" s="143">
        <v>20.26</v>
      </c>
      <c r="AG46" s="31">
        <f t="shared" si="0"/>
        <v>119.74</v>
      </c>
    </row>
    <row r="47" spans="1:33" ht="15.75">
      <c r="A47" s="32">
        <f>Prezentace!A48</f>
        <v>44</v>
      </c>
      <c r="B47" s="33" t="str">
        <f>Prezentace!B48</f>
        <v>R</v>
      </c>
      <c r="C47" s="34" t="str">
        <f>Prezentace!C48</f>
        <v>Mironiuk</v>
      </c>
      <c r="D47" s="35" t="str">
        <f>Prezentace!D48</f>
        <v>Zdeněk</v>
      </c>
      <c r="E47" s="131">
        <v>40</v>
      </c>
      <c r="F47" s="132">
        <v>10</v>
      </c>
      <c r="G47" s="170">
        <v>9</v>
      </c>
      <c r="H47" s="132">
        <v>10</v>
      </c>
      <c r="I47" s="134">
        <v>10</v>
      </c>
      <c r="J47" s="175">
        <v>9</v>
      </c>
      <c r="K47" s="170">
        <v>8</v>
      </c>
      <c r="L47" s="132">
        <v>9</v>
      </c>
      <c r="M47" s="134">
        <v>9</v>
      </c>
      <c r="N47" s="175">
        <v>9</v>
      </c>
      <c r="O47" s="170">
        <v>8</v>
      </c>
      <c r="P47" s="132">
        <v>9</v>
      </c>
      <c r="Q47" s="134">
        <v>9</v>
      </c>
      <c r="R47" s="175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4"/>
      <c r="AE47" s="160">
        <v>0</v>
      </c>
      <c r="AF47" s="143">
        <v>43.24</v>
      </c>
      <c r="AG47" s="31">
        <f t="shared" si="0"/>
        <v>105.75999999999999</v>
      </c>
    </row>
    <row r="48" spans="1:33" ht="15.75">
      <c r="A48" s="32">
        <f>Prezentace!A49</f>
        <v>45</v>
      </c>
      <c r="B48" s="33" t="str">
        <f>Prezentace!B49</f>
        <v>P</v>
      </c>
      <c r="C48" s="34" t="str">
        <f>Prezentace!C49</f>
        <v>Nikodým</v>
      </c>
      <c r="D48" s="35" t="str">
        <f>Prezentace!D49</f>
        <v>David</v>
      </c>
      <c r="E48" s="131">
        <v>40</v>
      </c>
      <c r="F48" s="132">
        <v>10</v>
      </c>
      <c r="G48" s="170">
        <v>10</v>
      </c>
      <c r="H48" s="132">
        <v>9</v>
      </c>
      <c r="I48" s="134">
        <v>7</v>
      </c>
      <c r="J48" s="175">
        <v>9</v>
      </c>
      <c r="K48" s="170">
        <v>9</v>
      </c>
      <c r="L48" s="132">
        <v>10</v>
      </c>
      <c r="M48" s="134">
        <v>7</v>
      </c>
      <c r="N48" s="175">
        <v>9</v>
      </c>
      <c r="O48" s="170">
        <v>9</v>
      </c>
      <c r="P48" s="132">
        <v>9</v>
      </c>
      <c r="Q48" s="134">
        <v>8</v>
      </c>
      <c r="R48" s="175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4"/>
      <c r="AE48" s="160">
        <v>0</v>
      </c>
      <c r="AF48" s="143">
        <v>22.32</v>
      </c>
      <c r="AG48" s="31">
        <f t="shared" si="0"/>
        <v>123.68</v>
      </c>
    </row>
    <row r="49" spans="1:33" ht="15.75">
      <c r="A49" s="32">
        <f>Prezentace!A50</f>
        <v>46</v>
      </c>
      <c r="B49" s="33" t="str">
        <f>Prezentace!B50</f>
        <v>R</v>
      </c>
      <c r="C49" s="34" t="str">
        <f>Prezentace!C50</f>
        <v>Nikodým</v>
      </c>
      <c r="D49" s="35" t="str">
        <f>Prezentace!D50</f>
        <v>David</v>
      </c>
      <c r="E49" s="131">
        <v>40</v>
      </c>
      <c r="F49" s="132">
        <v>10</v>
      </c>
      <c r="G49" s="170">
        <v>9</v>
      </c>
      <c r="H49" s="132">
        <v>10</v>
      </c>
      <c r="I49" s="134">
        <v>10</v>
      </c>
      <c r="J49" s="175">
        <v>9</v>
      </c>
      <c r="K49" s="170">
        <v>9</v>
      </c>
      <c r="L49" s="132">
        <v>10</v>
      </c>
      <c r="M49" s="134">
        <v>10</v>
      </c>
      <c r="N49" s="175">
        <v>9</v>
      </c>
      <c r="O49" s="170">
        <v>8</v>
      </c>
      <c r="P49" s="132">
        <v>9</v>
      </c>
      <c r="Q49" s="134">
        <v>8</v>
      </c>
      <c r="R49" s="175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4"/>
      <c r="AE49" s="160">
        <v>0</v>
      </c>
      <c r="AF49" s="143">
        <v>32.97</v>
      </c>
      <c r="AG49" s="31">
        <f t="shared" si="0"/>
        <v>118.03</v>
      </c>
    </row>
    <row r="50" spans="1:33" ht="15.75">
      <c r="A50" s="32">
        <f>Prezentace!A51</f>
        <v>47</v>
      </c>
      <c r="B50" s="33" t="str">
        <f>Prezentace!B51</f>
        <v>P</v>
      </c>
      <c r="C50" s="34" t="str">
        <f>Prezentace!C51</f>
        <v>Novák</v>
      </c>
      <c r="D50" s="35" t="str">
        <f>Prezentace!D51</f>
        <v>Tomáš</v>
      </c>
      <c r="E50" s="131">
        <v>40</v>
      </c>
      <c r="F50" s="132">
        <v>10</v>
      </c>
      <c r="G50" s="170">
        <v>10</v>
      </c>
      <c r="H50" s="132">
        <v>10</v>
      </c>
      <c r="I50" s="134">
        <v>8</v>
      </c>
      <c r="J50" s="175">
        <v>9</v>
      </c>
      <c r="K50" s="170">
        <v>8</v>
      </c>
      <c r="L50" s="132">
        <v>9</v>
      </c>
      <c r="M50" s="134">
        <v>7</v>
      </c>
      <c r="N50" s="175">
        <v>9</v>
      </c>
      <c r="O50" s="170">
        <v>5</v>
      </c>
      <c r="P50" s="132">
        <v>10</v>
      </c>
      <c r="Q50" s="134">
        <v>10</v>
      </c>
      <c r="R50" s="175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4"/>
      <c r="AE50" s="160">
        <v>0</v>
      </c>
      <c r="AF50" s="143">
        <v>24.42</v>
      </c>
      <c r="AG50" s="31">
        <f t="shared" si="0"/>
        <v>120.58</v>
      </c>
    </row>
    <row r="51" spans="1:33" ht="15.75">
      <c r="A51" s="32">
        <f>Prezentace!A52</f>
        <v>48</v>
      </c>
      <c r="B51" s="33" t="str">
        <f>Prezentace!B52</f>
        <v>P</v>
      </c>
      <c r="C51" s="34" t="str">
        <f>Prezentace!C52</f>
        <v>Pechánek</v>
      </c>
      <c r="D51" s="35" t="str">
        <f>Prezentace!D52</f>
        <v>Milan</v>
      </c>
      <c r="E51" s="131">
        <v>40</v>
      </c>
      <c r="F51" s="132">
        <v>10</v>
      </c>
      <c r="G51" s="170">
        <v>10</v>
      </c>
      <c r="H51" s="132">
        <v>8</v>
      </c>
      <c r="I51" s="134">
        <v>7</v>
      </c>
      <c r="J51" s="175">
        <v>8</v>
      </c>
      <c r="K51" s="170">
        <v>7</v>
      </c>
      <c r="L51" s="132">
        <v>10</v>
      </c>
      <c r="M51" s="134">
        <v>5</v>
      </c>
      <c r="N51" s="175">
        <v>10</v>
      </c>
      <c r="O51" s="170">
        <v>8</v>
      </c>
      <c r="P51" s="132">
        <v>10</v>
      </c>
      <c r="Q51" s="134">
        <v>9</v>
      </c>
      <c r="R51" s="175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4"/>
      <c r="AE51" s="160">
        <v>0</v>
      </c>
      <c r="AF51" s="143">
        <v>38.25</v>
      </c>
      <c r="AG51" s="31">
        <f t="shared" si="0"/>
        <v>103.75</v>
      </c>
    </row>
    <row r="52" spans="1:33" ht="15.75">
      <c r="A52" s="32">
        <f>Prezentace!A53</f>
        <v>49</v>
      </c>
      <c r="B52" s="33" t="str">
        <f>Prezentace!B53</f>
        <v>P</v>
      </c>
      <c r="C52" s="34" t="str">
        <f>Prezentace!C53</f>
        <v>Pechová</v>
      </c>
      <c r="D52" s="35" t="str">
        <f>Prezentace!D53</f>
        <v>Hana</v>
      </c>
      <c r="E52" s="131">
        <v>40</v>
      </c>
      <c r="F52" s="132">
        <v>10</v>
      </c>
      <c r="G52" s="170">
        <v>10</v>
      </c>
      <c r="H52" s="132">
        <v>9</v>
      </c>
      <c r="I52" s="134">
        <v>9</v>
      </c>
      <c r="J52" s="175">
        <v>10</v>
      </c>
      <c r="K52" s="170">
        <v>9</v>
      </c>
      <c r="L52" s="132">
        <v>8</v>
      </c>
      <c r="M52" s="134">
        <v>6</v>
      </c>
      <c r="N52" s="175">
        <v>7</v>
      </c>
      <c r="O52" s="170">
        <v>6</v>
      </c>
      <c r="P52" s="132">
        <v>10</v>
      </c>
      <c r="Q52" s="134">
        <v>8</v>
      </c>
      <c r="R52" s="175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4"/>
      <c r="AE52" s="160">
        <v>0</v>
      </c>
      <c r="AF52" s="143">
        <v>32.48</v>
      </c>
      <c r="AG52" s="31">
        <f t="shared" si="0"/>
        <v>109.52000000000001</v>
      </c>
    </row>
    <row r="53" spans="1:33" ht="15.75">
      <c r="A53" s="32">
        <f>Prezentace!A54</f>
        <v>50</v>
      </c>
      <c r="B53" s="33" t="str">
        <f>Prezentace!B54</f>
        <v>R</v>
      </c>
      <c r="C53" s="34" t="str">
        <f>Prezentace!C54</f>
        <v>Pechová</v>
      </c>
      <c r="D53" s="35" t="str">
        <f>Prezentace!D54</f>
        <v>Hana</v>
      </c>
      <c r="E53" s="131">
        <v>40</v>
      </c>
      <c r="F53" s="132">
        <v>10</v>
      </c>
      <c r="G53" s="170">
        <v>10</v>
      </c>
      <c r="H53" s="132">
        <v>9</v>
      </c>
      <c r="I53" s="134">
        <v>9</v>
      </c>
      <c r="J53" s="175">
        <v>10</v>
      </c>
      <c r="K53" s="170">
        <v>10</v>
      </c>
      <c r="L53" s="132">
        <v>9</v>
      </c>
      <c r="M53" s="134">
        <v>6</v>
      </c>
      <c r="N53" s="175">
        <v>9</v>
      </c>
      <c r="O53" s="170">
        <v>0</v>
      </c>
      <c r="P53" s="132">
        <v>10</v>
      </c>
      <c r="Q53" s="134">
        <v>8</v>
      </c>
      <c r="R53" s="175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4"/>
      <c r="AE53" s="160">
        <v>0</v>
      </c>
      <c r="AF53" s="143">
        <v>37.83</v>
      </c>
      <c r="AG53" s="31">
        <f t="shared" si="0"/>
        <v>102.17</v>
      </c>
    </row>
    <row r="54" spans="1:33" ht="15.75">
      <c r="A54" s="32">
        <f>Prezentace!A55</f>
        <v>51</v>
      </c>
      <c r="B54" s="33" t="str">
        <f>Prezentace!B55</f>
        <v>P</v>
      </c>
      <c r="C54" s="34" t="str">
        <f>Prezentace!C55</f>
        <v>Plecer</v>
      </c>
      <c r="D54" s="35" t="str">
        <f>Prezentace!D55</f>
        <v>Josef</v>
      </c>
      <c r="E54" s="131">
        <v>40</v>
      </c>
      <c r="F54" s="132">
        <v>10</v>
      </c>
      <c r="G54" s="170">
        <v>9</v>
      </c>
      <c r="H54" s="132">
        <v>9</v>
      </c>
      <c r="I54" s="134">
        <v>8</v>
      </c>
      <c r="J54" s="175">
        <v>9</v>
      </c>
      <c r="K54" s="170">
        <v>8</v>
      </c>
      <c r="L54" s="132">
        <v>9</v>
      </c>
      <c r="M54" s="134">
        <v>8</v>
      </c>
      <c r="N54" s="175">
        <v>10</v>
      </c>
      <c r="O54" s="170">
        <v>7</v>
      </c>
      <c r="P54" s="132">
        <v>7</v>
      </c>
      <c r="Q54" s="134">
        <v>0</v>
      </c>
      <c r="R54" s="175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4"/>
      <c r="AE54" s="160">
        <v>0</v>
      </c>
      <c r="AF54" s="143">
        <v>50.08</v>
      </c>
      <c r="AG54" s="31">
        <f t="shared" si="0"/>
        <v>83.92</v>
      </c>
    </row>
    <row r="55" spans="1:33" ht="15.75">
      <c r="A55" s="32">
        <f>Prezentace!A56</f>
        <v>52</v>
      </c>
      <c r="B55" s="33" t="str">
        <f>Prezentace!B56</f>
        <v>P</v>
      </c>
      <c r="C55" s="34" t="str">
        <f>Prezentace!C56</f>
        <v>Puš</v>
      </c>
      <c r="D55" s="35" t="str">
        <f>Prezentace!D56</f>
        <v>Tomáš</v>
      </c>
      <c r="E55" s="131">
        <v>40</v>
      </c>
      <c r="F55" s="132">
        <v>10</v>
      </c>
      <c r="G55" s="170">
        <v>10</v>
      </c>
      <c r="H55" s="132">
        <v>9</v>
      </c>
      <c r="I55" s="134">
        <v>9</v>
      </c>
      <c r="J55" s="175">
        <v>9</v>
      </c>
      <c r="K55" s="170">
        <v>7</v>
      </c>
      <c r="L55" s="132">
        <v>8</v>
      </c>
      <c r="M55" s="134">
        <v>7</v>
      </c>
      <c r="N55" s="175">
        <v>7</v>
      </c>
      <c r="O55" s="170">
        <v>6</v>
      </c>
      <c r="P55" s="132">
        <v>7</v>
      </c>
      <c r="Q55" s="134">
        <v>6</v>
      </c>
      <c r="R55" s="175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4"/>
      <c r="AE55" s="160">
        <v>0</v>
      </c>
      <c r="AF55" s="143">
        <v>35.26</v>
      </c>
      <c r="AG55" s="31">
        <f t="shared" si="0"/>
        <v>99.74000000000001</v>
      </c>
    </row>
    <row r="56" spans="1:33" ht="15.75">
      <c r="A56" s="32">
        <f>Prezentace!A57</f>
        <v>53</v>
      </c>
      <c r="B56" s="33" t="str">
        <f>Prezentace!B57</f>
        <v>P</v>
      </c>
      <c r="C56" s="34" t="str">
        <f>Prezentace!C57</f>
        <v>Rangl</v>
      </c>
      <c r="D56" s="35" t="str">
        <f>Prezentace!D57</f>
        <v>Robin</v>
      </c>
      <c r="E56" s="131">
        <v>40</v>
      </c>
      <c r="F56" s="132">
        <v>10</v>
      </c>
      <c r="G56" s="170">
        <v>10</v>
      </c>
      <c r="H56" s="132">
        <v>8</v>
      </c>
      <c r="I56" s="134">
        <v>0</v>
      </c>
      <c r="J56" s="175">
        <v>10</v>
      </c>
      <c r="K56" s="170">
        <v>8</v>
      </c>
      <c r="L56" s="132">
        <v>9</v>
      </c>
      <c r="M56" s="134">
        <v>8</v>
      </c>
      <c r="N56" s="175">
        <v>8</v>
      </c>
      <c r="O56" s="170">
        <v>7</v>
      </c>
      <c r="P56" s="132">
        <v>9</v>
      </c>
      <c r="Q56" s="134">
        <v>9</v>
      </c>
      <c r="R56" s="175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4"/>
      <c r="AE56" s="160">
        <v>0</v>
      </c>
      <c r="AF56" s="143">
        <v>28.78</v>
      </c>
      <c r="AG56" s="31">
        <f t="shared" si="0"/>
        <v>107.22</v>
      </c>
    </row>
    <row r="57" spans="1:33" ht="15.75">
      <c r="A57" s="32">
        <f>Prezentace!A58</f>
        <v>54</v>
      </c>
      <c r="B57" s="33" t="str">
        <f>Prezentace!B58</f>
        <v>P</v>
      </c>
      <c r="C57" s="34" t="str">
        <f>Prezentace!C58</f>
        <v>Rendl</v>
      </c>
      <c r="D57" s="35" t="str">
        <f>Prezentace!D58</f>
        <v>Josef</v>
      </c>
      <c r="E57" s="131">
        <v>40</v>
      </c>
      <c r="F57" s="132">
        <v>10</v>
      </c>
      <c r="G57" s="170">
        <v>9</v>
      </c>
      <c r="H57" s="132">
        <v>10</v>
      </c>
      <c r="I57" s="134">
        <v>9</v>
      </c>
      <c r="J57" s="175">
        <v>10</v>
      </c>
      <c r="K57" s="170">
        <v>10</v>
      </c>
      <c r="L57" s="132">
        <v>10</v>
      </c>
      <c r="M57" s="134">
        <v>7</v>
      </c>
      <c r="N57" s="175">
        <v>8</v>
      </c>
      <c r="O57" s="170">
        <v>7</v>
      </c>
      <c r="P57" s="132">
        <v>6</v>
      </c>
      <c r="Q57" s="134">
        <v>6</v>
      </c>
      <c r="R57" s="175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4"/>
      <c r="AE57" s="160">
        <v>0</v>
      </c>
      <c r="AF57" s="143">
        <v>23.65</v>
      </c>
      <c r="AG57" s="31">
        <f t="shared" si="0"/>
        <v>118.35</v>
      </c>
    </row>
    <row r="58" spans="1:33" ht="15.75">
      <c r="A58" s="32">
        <f>Prezentace!A59</f>
        <v>55</v>
      </c>
      <c r="B58" s="33" t="str">
        <f>Prezentace!B59</f>
        <v>R</v>
      </c>
      <c r="C58" s="34" t="str">
        <f>Prezentace!C59</f>
        <v>Rendl</v>
      </c>
      <c r="D58" s="35" t="str">
        <f>Prezentace!D59</f>
        <v>Josef</v>
      </c>
      <c r="E58" s="131">
        <v>40</v>
      </c>
      <c r="F58" s="132">
        <v>10</v>
      </c>
      <c r="G58" s="170">
        <v>9</v>
      </c>
      <c r="H58" s="132">
        <v>10</v>
      </c>
      <c r="I58" s="134">
        <v>8</v>
      </c>
      <c r="J58" s="175">
        <v>9</v>
      </c>
      <c r="K58" s="170">
        <v>7</v>
      </c>
      <c r="L58" s="132">
        <v>9</v>
      </c>
      <c r="M58" s="134">
        <v>9</v>
      </c>
      <c r="N58" s="175">
        <v>10</v>
      </c>
      <c r="O58" s="170">
        <v>9</v>
      </c>
      <c r="P58" s="132">
        <v>9</v>
      </c>
      <c r="Q58" s="134">
        <v>9</v>
      </c>
      <c r="R58" s="175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4"/>
      <c r="AE58" s="160">
        <v>0</v>
      </c>
      <c r="AF58" s="143">
        <v>33.68</v>
      </c>
      <c r="AG58" s="31">
        <f t="shared" si="0"/>
        <v>114.32</v>
      </c>
    </row>
    <row r="59" spans="1:33" ht="15.75">
      <c r="A59" s="32">
        <f>Prezentace!A60</f>
        <v>56</v>
      </c>
      <c r="B59" s="33" t="str">
        <f>Prezentace!B60</f>
        <v>P</v>
      </c>
      <c r="C59" s="34" t="str">
        <f>Prezentace!C60</f>
        <v>Samek</v>
      </c>
      <c r="D59" s="35" t="str">
        <f>Prezentace!D60</f>
        <v>Petr</v>
      </c>
      <c r="E59" s="131">
        <v>40</v>
      </c>
      <c r="F59" s="132">
        <v>10</v>
      </c>
      <c r="G59" s="170">
        <v>9</v>
      </c>
      <c r="H59" s="132">
        <v>10</v>
      </c>
      <c r="I59" s="134">
        <v>8</v>
      </c>
      <c r="J59" s="175">
        <v>9</v>
      </c>
      <c r="K59" s="170">
        <v>8</v>
      </c>
      <c r="L59" s="132">
        <v>9</v>
      </c>
      <c r="M59" s="134">
        <v>8</v>
      </c>
      <c r="N59" s="175">
        <v>9</v>
      </c>
      <c r="O59" s="170">
        <v>8</v>
      </c>
      <c r="P59" s="132">
        <v>10</v>
      </c>
      <c r="Q59" s="134">
        <v>8</v>
      </c>
      <c r="R59" s="175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4"/>
      <c r="AE59" s="160">
        <v>0</v>
      </c>
      <c r="AF59" s="143">
        <v>23.93</v>
      </c>
      <c r="AG59" s="31">
        <f t="shared" si="0"/>
        <v>122.07</v>
      </c>
    </row>
    <row r="60" spans="1:33" ht="15.75">
      <c r="A60" s="32">
        <f>Prezentace!A61</f>
        <v>57</v>
      </c>
      <c r="B60" s="33" t="str">
        <f>Prezentace!B61</f>
        <v>P</v>
      </c>
      <c r="C60" s="34" t="str">
        <f>Prezentace!C61</f>
        <v>Sedmík</v>
      </c>
      <c r="D60" s="35" t="str">
        <f>Prezentace!D61</f>
        <v>Petr</v>
      </c>
      <c r="E60" s="131">
        <v>40</v>
      </c>
      <c r="F60" s="132">
        <v>10</v>
      </c>
      <c r="G60" s="170">
        <v>10</v>
      </c>
      <c r="H60" s="132">
        <v>8</v>
      </c>
      <c r="I60" s="134">
        <v>8</v>
      </c>
      <c r="J60" s="175">
        <v>9</v>
      </c>
      <c r="K60" s="170">
        <v>9</v>
      </c>
      <c r="L60" s="132">
        <v>8</v>
      </c>
      <c r="M60" s="134">
        <v>7</v>
      </c>
      <c r="N60" s="175">
        <v>9</v>
      </c>
      <c r="O60" s="170">
        <v>7</v>
      </c>
      <c r="P60" s="132">
        <v>7</v>
      </c>
      <c r="Q60" s="134">
        <v>6</v>
      </c>
      <c r="R60" s="175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4"/>
      <c r="AE60" s="160">
        <v>0</v>
      </c>
      <c r="AF60" s="143">
        <v>31.72</v>
      </c>
      <c r="AG60" s="31">
        <f t="shared" si="0"/>
        <v>106.28</v>
      </c>
    </row>
    <row r="61" spans="1:33" ht="15.75">
      <c r="A61" s="32">
        <f>Prezentace!A62</f>
        <v>58</v>
      </c>
      <c r="B61" s="33" t="str">
        <f>Prezentace!B62</f>
        <v>P</v>
      </c>
      <c r="C61" s="34" t="str">
        <f>Prezentace!C62</f>
        <v>Seitl</v>
      </c>
      <c r="D61" s="35" t="str">
        <f>Prezentace!D62</f>
        <v>Aleš</v>
      </c>
      <c r="E61" s="131">
        <v>40</v>
      </c>
      <c r="F61" s="132">
        <v>10</v>
      </c>
      <c r="G61" s="170">
        <v>8</v>
      </c>
      <c r="H61" s="132">
        <v>7</v>
      </c>
      <c r="I61" s="134">
        <v>0</v>
      </c>
      <c r="J61" s="175">
        <v>7</v>
      </c>
      <c r="K61" s="170">
        <v>8</v>
      </c>
      <c r="L61" s="132">
        <v>10</v>
      </c>
      <c r="M61" s="134">
        <v>10</v>
      </c>
      <c r="N61" s="175">
        <v>10</v>
      </c>
      <c r="O61" s="170">
        <v>9</v>
      </c>
      <c r="P61" s="132">
        <v>8</v>
      </c>
      <c r="Q61" s="134">
        <v>0</v>
      </c>
      <c r="R61" s="175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4"/>
      <c r="AE61" s="160">
        <v>0</v>
      </c>
      <c r="AF61" s="143">
        <v>19.24</v>
      </c>
      <c r="AG61" s="31">
        <f t="shared" si="0"/>
        <v>107.76</v>
      </c>
    </row>
    <row r="62" spans="1:33" ht="15.75">
      <c r="A62" s="32">
        <f>Prezentace!A63</f>
        <v>59</v>
      </c>
      <c r="B62" s="33" t="str">
        <f>Prezentace!B63</f>
        <v>R</v>
      </c>
      <c r="C62" s="34" t="str">
        <f>Prezentace!C63</f>
        <v>Seitl</v>
      </c>
      <c r="D62" s="35" t="str">
        <f>Prezentace!D63</f>
        <v>Aleš</v>
      </c>
      <c r="E62" s="131">
        <v>40</v>
      </c>
      <c r="F62" s="132">
        <v>10</v>
      </c>
      <c r="G62" s="170">
        <v>9</v>
      </c>
      <c r="H62" s="132">
        <v>8</v>
      </c>
      <c r="I62" s="134">
        <v>8</v>
      </c>
      <c r="J62" s="175">
        <v>10</v>
      </c>
      <c r="K62" s="170">
        <v>8</v>
      </c>
      <c r="L62" s="132">
        <v>9</v>
      </c>
      <c r="M62" s="134">
        <v>8</v>
      </c>
      <c r="N62" s="175">
        <v>9</v>
      </c>
      <c r="O62" s="170">
        <v>8</v>
      </c>
      <c r="P62" s="132">
        <v>9</v>
      </c>
      <c r="Q62" s="134">
        <v>7</v>
      </c>
      <c r="R62" s="175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4"/>
      <c r="AE62" s="160">
        <v>0</v>
      </c>
      <c r="AF62" s="143">
        <v>39.49</v>
      </c>
      <c r="AG62" s="31">
        <f t="shared" si="0"/>
        <v>103.50999999999999</v>
      </c>
    </row>
    <row r="63" spans="1:33" ht="15.75">
      <c r="A63" s="32">
        <f>Prezentace!A64</f>
        <v>60</v>
      </c>
      <c r="B63" s="33" t="str">
        <f>Prezentace!B64</f>
        <v>P</v>
      </c>
      <c r="C63" s="34" t="str">
        <f>Prezentace!C64</f>
        <v>Seitl</v>
      </c>
      <c r="D63" s="35" t="str">
        <f>Prezentace!D64</f>
        <v>Karel</v>
      </c>
      <c r="E63" s="131">
        <v>40</v>
      </c>
      <c r="F63" s="132">
        <v>9</v>
      </c>
      <c r="G63" s="170">
        <v>9</v>
      </c>
      <c r="H63" s="132">
        <v>7</v>
      </c>
      <c r="I63" s="134">
        <v>6</v>
      </c>
      <c r="J63" s="175">
        <v>9</v>
      </c>
      <c r="K63" s="170">
        <v>8</v>
      </c>
      <c r="L63" s="132">
        <v>9</v>
      </c>
      <c r="M63" s="134">
        <v>7</v>
      </c>
      <c r="N63" s="175">
        <v>10</v>
      </c>
      <c r="O63" s="170">
        <v>8</v>
      </c>
      <c r="P63" s="132">
        <v>8</v>
      </c>
      <c r="Q63" s="134">
        <v>7</v>
      </c>
      <c r="R63" s="175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4"/>
      <c r="AE63" s="160">
        <v>0</v>
      </c>
      <c r="AF63" s="143">
        <v>27.01</v>
      </c>
      <c r="AG63" s="31">
        <f t="shared" si="0"/>
        <v>109.99</v>
      </c>
    </row>
    <row r="64" spans="1:33" ht="15.75">
      <c r="A64" s="32">
        <f>Prezentace!A65</f>
        <v>61</v>
      </c>
      <c r="B64" s="33" t="str">
        <f>Prezentace!B65</f>
        <v>P</v>
      </c>
      <c r="C64" s="34" t="str">
        <f>Prezentace!C65</f>
        <v>Seitlová</v>
      </c>
      <c r="D64" s="35" t="str">
        <f>Prezentace!D65</f>
        <v>Monika</v>
      </c>
      <c r="E64" s="131">
        <v>40</v>
      </c>
      <c r="F64" s="132">
        <v>10</v>
      </c>
      <c r="G64" s="170">
        <v>10</v>
      </c>
      <c r="H64" s="132">
        <v>10</v>
      </c>
      <c r="I64" s="134">
        <v>8</v>
      </c>
      <c r="J64" s="175">
        <v>9</v>
      </c>
      <c r="K64" s="170">
        <v>8</v>
      </c>
      <c r="L64" s="132">
        <v>6</v>
      </c>
      <c r="M64" s="134">
        <v>5</v>
      </c>
      <c r="N64" s="175">
        <v>0</v>
      </c>
      <c r="O64" s="170">
        <v>0</v>
      </c>
      <c r="P64" s="132">
        <v>0</v>
      </c>
      <c r="Q64" s="134">
        <v>0</v>
      </c>
      <c r="R64" s="175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4"/>
      <c r="AE64" s="160">
        <v>0</v>
      </c>
      <c r="AF64" s="143">
        <v>53</v>
      </c>
      <c r="AG64" s="31">
        <f t="shared" si="0"/>
        <v>53</v>
      </c>
    </row>
    <row r="65" spans="1:33" ht="15.75">
      <c r="A65" s="32">
        <f>Prezentace!A66</f>
        <v>62</v>
      </c>
      <c r="B65" s="33" t="str">
        <f>Prezentace!B66</f>
        <v>P</v>
      </c>
      <c r="C65" s="34" t="str">
        <f>Prezentace!C66</f>
        <v>Smejkal</v>
      </c>
      <c r="D65" s="35" t="str">
        <f>Prezentace!D66</f>
        <v>Martin</v>
      </c>
      <c r="E65" s="131">
        <v>40</v>
      </c>
      <c r="F65" s="132">
        <v>10</v>
      </c>
      <c r="G65" s="170">
        <v>10</v>
      </c>
      <c r="H65" s="132">
        <v>10</v>
      </c>
      <c r="I65" s="134">
        <v>7</v>
      </c>
      <c r="J65" s="175">
        <v>9</v>
      </c>
      <c r="K65" s="170">
        <v>9</v>
      </c>
      <c r="L65" s="132">
        <v>9</v>
      </c>
      <c r="M65" s="134">
        <v>8</v>
      </c>
      <c r="N65" s="175">
        <v>9</v>
      </c>
      <c r="O65" s="170">
        <v>8</v>
      </c>
      <c r="P65" s="132">
        <v>9</v>
      </c>
      <c r="Q65" s="134">
        <v>7</v>
      </c>
      <c r="R65" s="175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4"/>
      <c r="AE65" s="160">
        <v>0</v>
      </c>
      <c r="AF65" s="143">
        <v>22.27</v>
      </c>
      <c r="AG65" s="31">
        <f t="shared" si="0"/>
        <v>122.73</v>
      </c>
    </row>
    <row r="66" spans="1:33" ht="15.75">
      <c r="A66" s="32">
        <f>Prezentace!A67</f>
        <v>63</v>
      </c>
      <c r="B66" s="33" t="str">
        <f>Prezentace!B67</f>
        <v>P</v>
      </c>
      <c r="C66" s="34" t="str">
        <f>Prezentace!C67</f>
        <v>Sokolík</v>
      </c>
      <c r="D66" s="35" t="str">
        <f>Prezentace!D67</f>
        <v>Jaroslav</v>
      </c>
      <c r="E66" s="131">
        <v>40</v>
      </c>
      <c r="F66" s="132">
        <v>10</v>
      </c>
      <c r="G66" s="170">
        <v>10</v>
      </c>
      <c r="H66" s="132">
        <v>9</v>
      </c>
      <c r="I66" s="134">
        <v>8</v>
      </c>
      <c r="J66" s="175">
        <v>10</v>
      </c>
      <c r="K66" s="170">
        <v>9</v>
      </c>
      <c r="L66" s="132">
        <v>9</v>
      </c>
      <c r="M66" s="134">
        <v>8</v>
      </c>
      <c r="N66" s="175">
        <v>9</v>
      </c>
      <c r="O66" s="170">
        <v>8</v>
      </c>
      <c r="P66" s="132">
        <v>9</v>
      </c>
      <c r="Q66" s="134">
        <v>9</v>
      </c>
      <c r="R66" s="175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4"/>
      <c r="AE66" s="160">
        <v>0</v>
      </c>
      <c r="AF66" s="143">
        <v>21.08</v>
      </c>
      <c r="AG66" s="31">
        <f t="shared" si="0"/>
        <v>126.92</v>
      </c>
    </row>
    <row r="67" spans="1:33" ht="15.75">
      <c r="A67" s="32">
        <f>Prezentace!A68</f>
        <v>64</v>
      </c>
      <c r="B67" s="33" t="str">
        <f>Prezentace!B68</f>
        <v>R</v>
      </c>
      <c r="C67" s="34" t="str">
        <f>Prezentace!C68</f>
        <v>Sokolík</v>
      </c>
      <c r="D67" s="35" t="str">
        <f>Prezentace!D68</f>
        <v>Jaroslav</v>
      </c>
      <c r="E67" s="131">
        <v>40</v>
      </c>
      <c r="F67" s="132">
        <v>10</v>
      </c>
      <c r="G67" s="170">
        <v>10</v>
      </c>
      <c r="H67" s="132">
        <v>9</v>
      </c>
      <c r="I67" s="134">
        <v>8</v>
      </c>
      <c r="J67" s="175">
        <v>9</v>
      </c>
      <c r="K67" s="170">
        <v>8</v>
      </c>
      <c r="L67" s="132">
        <v>10</v>
      </c>
      <c r="M67" s="134">
        <v>9</v>
      </c>
      <c r="N67" s="175">
        <v>8</v>
      </c>
      <c r="O67" s="170">
        <v>7</v>
      </c>
      <c r="P67" s="132">
        <v>9</v>
      </c>
      <c r="Q67" s="134">
        <v>8</v>
      </c>
      <c r="R67" s="175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4"/>
      <c r="AE67" s="160">
        <v>0</v>
      </c>
      <c r="AF67" s="143">
        <v>39.54</v>
      </c>
      <c r="AG67" s="31">
        <f t="shared" si="0"/>
        <v>105.46000000000001</v>
      </c>
    </row>
    <row r="68" spans="1:33" ht="15.75">
      <c r="A68" s="32">
        <f>Prezentace!A69</f>
        <v>65</v>
      </c>
      <c r="B68" s="33" t="str">
        <f>Prezentace!B69</f>
        <v>P</v>
      </c>
      <c r="C68" s="34" t="str">
        <f>Prezentace!C69</f>
        <v>Strnad</v>
      </c>
      <c r="D68" s="35" t="str">
        <f>Prezentace!D69</f>
        <v>Michal</v>
      </c>
      <c r="E68" s="131">
        <v>40</v>
      </c>
      <c r="F68" s="132">
        <v>10</v>
      </c>
      <c r="G68" s="170">
        <v>10</v>
      </c>
      <c r="H68" s="132">
        <v>8</v>
      </c>
      <c r="I68" s="134">
        <v>7</v>
      </c>
      <c r="J68" s="175">
        <v>9</v>
      </c>
      <c r="K68" s="170">
        <v>9</v>
      </c>
      <c r="L68" s="132">
        <v>8</v>
      </c>
      <c r="M68" s="134">
        <v>8</v>
      </c>
      <c r="N68" s="175">
        <v>9</v>
      </c>
      <c r="O68" s="170">
        <v>7</v>
      </c>
      <c r="P68" s="132">
        <v>7</v>
      </c>
      <c r="Q68" s="134">
        <v>7</v>
      </c>
      <c r="R68" s="175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4"/>
      <c r="AE68" s="160">
        <v>0</v>
      </c>
      <c r="AF68" s="143">
        <v>52.89</v>
      </c>
      <c r="AG68" s="31">
        <f t="shared" si="0"/>
        <v>86.11</v>
      </c>
    </row>
    <row r="69" spans="1:33" ht="15.75">
      <c r="A69" s="32">
        <f>Prezentace!A70</f>
        <v>66</v>
      </c>
      <c r="B69" s="33" t="str">
        <f>Prezentace!B70</f>
        <v>P</v>
      </c>
      <c r="C69" s="34" t="str">
        <f>Prezentace!C70</f>
        <v>Šíma </v>
      </c>
      <c r="D69" s="35" t="str">
        <f>Prezentace!D70</f>
        <v>Richard</v>
      </c>
      <c r="E69" s="131">
        <v>40</v>
      </c>
      <c r="F69" s="132">
        <v>10</v>
      </c>
      <c r="G69" s="170">
        <v>8</v>
      </c>
      <c r="H69" s="132">
        <v>9</v>
      </c>
      <c r="I69" s="134">
        <v>8</v>
      </c>
      <c r="J69" s="175">
        <v>10</v>
      </c>
      <c r="K69" s="170">
        <v>8</v>
      </c>
      <c r="L69" s="132">
        <v>10</v>
      </c>
      <c r="M69" s="134">
        <v>10</v>
      </c>
      <c r="N69" s="175">
        <v>8</v>
      </c>
      <c r="O69" s="170">
        <v>7</v>
      </c>
      <c r="P69" s="132">
        <v>10</v>
      </c>
      <c r="Q69" s="134">
        <v>6</v>
      </c>
      <c r="R69" s="175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4"/>
      <c r="AE69" s="160">
        <v>0</v>
      </c>
      <c r="AF69" s="143">
        <v>20.28</v>
      </c>
      <c r="AG69" s="31">
        <f aca="true" t="shared" si="1" ref="AG69:AG80">IF(C69=0,"©",IF(COUNTA(E69:AD69)=0,"nebyl",IF((SUM(E69:AE69)-AF69)&lt;0,"0,00",(SUM(E69:AE69)-AF69))))</f>
        <v>123.72</v>
      </c>
    </row>
    <row r="70" spans="1:33" ht="15.75">
      <c r="A70" s="32">
        <f>Prezentace!A71</f>
        <v>67</v>
      </c>
      <c r="B70" s="33" t="str">
        <f>Prezentace!B71</f>
        <v>P</v>
      </c>
      <c r="C70" s="34" t="str">
        <f>Prezentace!C71</f>
        <v>Štádler G</v>
      </c>
      <c r="D70" s="35" t="str">
        <f>Prezentace!D71</f>
        <v>Robert</v>
      </c>
      <c r="E70" s="131">
        <v>40</v>
      </c>
      <c r="F70" s="132">
        <v>10</v>
      </c>
      <c r="G70" s="170">
        <v>9</v>
      </c>
      <c r="H70" s="132">
        <v>9</v>
      </c>
      <c r="I70" s="134">
        <v>9</v>
      </c>
      <c r="J70" s="175">
        <v>7</v>
      </c>
      <c r="K70" s="170">
        <v>7</v>
      </c>
      <c r="L70" s="132">
        <v>6</v>
      </c>
      <c r="M70" s="134">
        <v>0</v>
      </c>
      <c r="N70" s="175">
        <v>0</v>
      </c>
      <c r="O70" s="170">
        <v>0</v>
      </c>
      <c r="P70" s="132">
        <v>8</v>
      </c>
      <c r="Q70" s="134">
        <v>9</v>
      </c>
      <c r="R70" s="175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4"/>
      <c r="AE70" s="160">
        <v>0</v>
      </c>
      <c r="AF70" s="143">
        <v>25.65</v>
      </c>
      <c r="AG70" s="31">
        <f t="shared" si="1"/>
        <v>88.35</v>
      </c>
    </row>
    <row r="71" spans="1:33" ht="15.75">
      <c r="A71" s="32">
        <f>Prezentace!A72</f>
        <v>68</v>
      </c>
      <c r="B71" s="33" t="str">
        <f>Prezentace!B72</f>
        <v>P</v>
      </c>
      <c r="C71" s="34" t="str">
        <f>Prezentace!C72</f>
        <v>Štádler SH</v>
      </c>
      <c r="D71" s="35" t="str">
        <f>Prezentace!D72</f>
        <v>Robert</v>
      </c>
      <c r="E71" s="131">
        <v>40</v>
      </c>
      <c r="F71" s="132">
        <v>10</v>
      </c>
      <c r="G71" s="170">
        <v>10</v>
      </c>
      <c r="H71" s="132">
        <v>10</v>
      </c>
      <c r="I71" s="134">
        <v>9</v>
      </c>
      <c r="J71" s="175">
        <v>9</v>
      </c>
      <c r="K71" s="170">
        <v>8</v>
      </c>
      <c r="L71" s="132">
        <v>9</v>
      </c>
      <c r="M71" s="134">
        <v>6</v>
      </c>
      <c r="N71" s="175">
        <v>9</v>
      </c>
      <c r="O71" s="170">
        <v>8</v>
      </c>
      <c r="P71" s="132">
        <v>10</v>
      </c>
      <c r="Q71" s="134">
        <v>8</v>
      </c>
      <c r="R71" s="175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4"/>
      <c r="AE71" s="160">
        <v>0</v>
      </c>
      <c r="AF71" s="143">
        <v>25.16</v>
      </c>
      <c r="AG71" s="31">
        <f t="shared" si="1"/>
        <v>120.84</v>
      </c>
    </row>
    <row r="72" spans="1:33" ht="15.75">
      <c r="A72" s="32">
        <f>Prezentace!A73</f>
        <v>69</v>
      </c>
      <c r="B72" s="33" t="str">
        <f>Prezentace!B73</f>
        <v>P</v>
      </c>
      <c r="C72" s="34" t="str">
        <f>Prezentace!C73</f>
        <v>Švihálek</v>
      </c>
      <c r="D72" s="35" t="str">
        <f>Prezentace!D73</f>
        <v>Jiří</v>
      </c>
      <c r="E72" s="131">
        <v>40</v>
      </c>
      <c r="F72" s="132">
        <v>10</v>
      </c>
      <c r="G72" s="170">
        <v>9</v>
      </c>
      <c r="H72" s="132">
        <v>10</v>
      </c>
      <c r="I72" s="134">
        <v>9</v>
      </c>
      <c r="J72" s="175">
        <v>10</v>
      </c>
      <c r="K72" s="170">
        <v>9</v>
      </c>
      <c r="L72" s="132">
        <v>9</v>
      </c>
      <c r="M72" s="134">
        <v>9</v>
      </c>
      <c r="N72" s="175">
        <v>9</v>
      </c>
      <c r="O72" s="170">
        <v>8</v>
      </c>
      <c r="P72" s="132">
        <v>10</v>
      </c>
      <c r="Q72" s="134">
        <v>8</v>
      </c>
      <c r="R72" s="175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4"/>
      <c r="AE72" s="160">
        <v>0</v>
      </c>
      <c r="AF72" s="143">
        <v>28.82</v>
      </c>
      <c r="AG72" s="31">
        <f t="shared" si="1"/>
        <v>121.18</v>
      </c>
    </row>
    <row r="73" spans="1:33" ht="15.75">
      <c r="A73" s="32">
        <f>Prezentace!A74</f>
        <v>70</v>
      </c>
      <c r="B73" s="33" t="str">
        <f>Prezentace!B74</f>
        <v>R</v>
      </c>
      <c r="C73" s="34" t="str">
        <f>Prezentace!C74</f>
        <v>Švihálek</v>
      </c>
      <c r="D73" s="35" t="str">
        <f>Prezentace!D74</f>
        <v>Jiří</v>
      </c>
      <c r="E73" s="131">
        <v>40</v>
      </c>
      <c r="F73" s="132">
        <v>10</v>
      </c>
      <c r="G73" s="170">
        <v>9</v>
      </c>
      <c r="H73" s="132">
        <v>10</v>
      </c>
      <c r="I73" s="134">
        <v>10</v>
      </c>
      <c r="J73" s="175">
        <v>9</v>
      </c>
      <c r="K73" s="170">
        <v>9</v>
      </c>
      <c r="L73" s="132">
        <v>9</v>
      </c>
      <c r="M73" s="134">
        <v>8</v>
      </c>
      <c r="N73" s="175">
        <v>10</v>
      </c>
      <c r="O73" s="170">
        <v>9</v>
      </c>
      <c r="P73" s="132">
        <v>10</v>
      </c>
      <c r="Q73" s="134">
        <v>8</v>
      </c>
      <c r="R73" s="175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4"/>
      <c r="AE73" s="160">
        <v>0</v>
      </c>
      <c r="AF73" s="143">
        <v>46.43</v>
      </c>
      <c r="AG73" s="31">
        <f t="shared" si="1"/>
        <v>104.57</v>
      </c>
    </row>
    <row r="74" spans="1:33" ht="15.75">
      <c r="A74" s="32">
        <f>Prezentace!A75</f>
        <v>71</v>
      </c>
      <c r="B74" s="33" t="str">
        <f>Prezentace!B75</f>
        <v>P</v>
      </c>
      <c r="C74" s="34" t="str">
        <f>Prezentace!C75</f>
        <v>Vejslík</v>
      </c>
      <c r="D74" s="35" t="str">
        <f>Prezentace!D75</f>
        <v>Vladimír</v>
      </c>
      <c r="E74" s="131">
        <v>40</v>
      </c>
      <c r="F74" s="132">
        <v>10</v>
      </c>
      <c r="G74" s="170">
        <v>10</v>
      </c>
      <c r="H74" s="132">
        <v>9</v>
      </c>
      <c r="I74" s="134">
        <v>8</v>
      </c>
      <c r="J74" s="175">
        <v>9</v>
      </c>
      <c r="K74" s="170">
        <v>8</v>
      </c>
      <c r="L74" s="132">
        <v>7</v>
      </c>
      <c r="M74" s="134">
        <v>7</v>
      </c>
      <c r="N74" s="175">
        <v>9</v>
      </c>
      <c r="O74" s="170">
        <v>9</v>
      </c>
      <c r="P74" s="132">
        <v>10</v>
      </c>
      <c r="Q74" s="134">
        <v>9</v>
      </c>
      <c r="R74" s="175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4"/>
      <c r="AE74" s="160">
        <v>0</v>
      </c>
      <c r="AF74" s="143">
        <v>29.85</v>
      </c>
      <c r="AG74" s="31">
        <f t="shared" si="1"/>
        <v>115.15</v>
      </c>
    </row>
    <row r="75" spans="1:33" ht="15.75">
      <c r="A75" s="32">
        <f>Prezentace!A76</f>
        <v>72</v>
      </c>
      <c r="B75" s="33" t="str">
        <f>Prezentace!B76</f>
        <v>P</v>
      </c>
      <c r="C75" s="34" t="str">
        <f>Prezentace!C76</f>
        <v>Žemlička</v>
      </c>
      <c r="D75" s="35" t="str">
        <f>Prezentace!D76</f>
        <v>Ladislav</v>
      </c>
      <c r="E75" s="131">
        <v>40</v>
      </c>
      <c r="F75" s="132">
        <v>10</v>
      </c>
      <c r="G75" s="170">
        <v>8</v>
      </c>
      <c r="H75" s="132">
        <v>10</v>
      </c>
      <c r="I75" s="134">
        <v>9</v>
      </c>
      <c r="J75" s="175">
        <v>9</v>
      </c>
      <c r="K75" s="170">
        <v>8</v>
      </c>
      <c r="L75" s="132">
        <v>10</v>
      </c>
      <c r="M75" s="134">
        <v>9</v>
      </c>
      <c r="N75" s="175">
        <v>9</v>
      </c>
      <c r="O75" s="170">
        <v>7</v>
      </c>
      <c r="P75" s="132">
        <v>10</v>
      </c>
      <c r="Q75" s="134">
        <v>8</v>
      </c>
      <c r="R75" s="175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4"/>
      <c r="AE75" s="160">
        <v>0</v>
      </c>
      <c r="AF75" s="143">
        <v>31.38</v>
      </c>
      <c r="AG75" s="31">
        <f t="shared" si="1"/>
        <v>115.62</v>
      </c>
    </row>
    <row r="76" spans="1:33" ht="15.75">
      <c r="A76" s="32">
        <f>Prezentace!A77</f>
        <v>73</v>
      </c>
      <c r="B76" s="33" t="str">
        <f>Prezentace!B77</f>
        <v>P</v>
      </c>
      <c r="C76" s="34" t="str">
        <f>Prezentace!C77</f>
        <v>Žemličková</v>
      </c>
      <c r="D76" s="35" t="str">
        <f>Prezentace!D77</f>
        <v>Marie</v>
      </c>
      <c r="E76" s="131">
        <v>40</v>
      </c>
      <c r="F76" s="132">
        <v>10</v>
      </c>
      <c r="G76" s="170">
        <v>10</v>
      </c>
      <c r="H76" s="132">
        <v>7</v>
      </c>
      <c r="I76" s="134">
        <v>7</v>
      </c>
      <c r="J76" s="175">
        <v>10</v>
      </c>
      <c r="K76" s="170">
        <v>7</v>
      </c>
      <c r="L76" s="132">
        <v>9</v>
      </c>
      <c r="M76" s="134">
        <v>7</v>
      </c>
      <c r="N76" s="175">
        <v>9</v>
      </c>
      <c r="O76" s="170">
        <v>7</v>
      </c>
      <c r="P76" s="132">
        <v>8</v>
      </c>
      <c r="Q76" s="134">
        <v>6</v>
      </c>
      <c r="R76" s="175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4"/>
      <c r="AE76" s="160">
        <v>0</v>
      </c>
      <c r="AF76" s="143">
        <v>37.16</v>
      </c>
      <c r="AG76" s="31">
        <f t="shared" si="1"/>
        <v>99.84</v>
      </c>
    </row>
    <row r="77" spans="1:33" ht="15.75" hidden="1">
      <c r="A77" s="32">
        <f>Prezentace!A78</f>
        <v>74</v>
      </c>
      <c r="B77" s="33" t="str">
        <f>Prezentace!B78</f>
        <v>P</v>
      </c>
      <c r="C77" s="34">
        <f>Prezentace!C78</f>
        <v>0</v>
      </c>
      <c r="D77" s="35">
        <f>Prezentace!D78</f>
        <v>0</v>
      </c>
      <c r="E77" s="131"/>
      <c r="F77" s="132"/>
      <c r="G77" s="170"/>
      <c r="H77" s="132"/>
      <c r="I77" s="134"/>
      <c r="J77" s="175"/>
      <c r="K77" s="170"/>
      <c r="L77" s="132"/>
      <c r="M77" s="134"/>
      <c r="N77" s="175"/>
      <c r="O77" s="170"/>
      <c r="P77" s="132"/>
      <c r="Q77" s="134"/>
      <c r="R77" s="175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4"/>
      <c r="AE77" s="160"/>
      <c r="AF77" s="143"/>
      <c r="AG77" s="31" t="str">
        <f t="shared" si="1"/>
        <v>©</v>
      </c>
    </row>
    <row r="78" spans="1:33" ht="15.75" hidden="1">
      <c r="A78" s="32">
        <f>Prezentace!A79</f>
        <v>75</v>
      </c>
      <c r="B78" s="33" t="str">
        <f>Prezentace!B79</f>
        <v>P</v>
      </c>
      <c r="C78" s="34">
        <f>Prezentace!C79</f>
        <v>0</v>
      </c>
      <c r="D78" s="35">
        <f>Prezentace!D79</f>
        <v>0</v>
      </c>
      <c r="E78" s="131"/>
      <c r="F78" s="132"/>
      <c r="G78" s="170"/>
      <c r="H78" s="132"/>
      <c r="I78" s="134"/>
      <c r="J78" s="175"/>
      <c r="K78" s="170"/>
      <c r="L78" s="132"/>
      <c r="M78" s="134"/>
      <c r="N78" s="175"/>
      <c r="O78" s="170"/>
      <c r="P78" s="132"/>
      <c r="Q78" s="134"/>
      <c r="R78" s="175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4"/>
      <c r="AE78" s="160"/>
      <c r="AF78" s="143"/>
      <c r="AG78" s="31" t="str">
        <f t="shared" si="1"/>
        <v>©</v>
      </c>
    </row>
    <row r="79" spans="1:33" ht="15.75" hidden="1">
      <c r="A79" s="32">
        <f>Prezentace!A80</f>
        <v>76</v>
      </c>
      <c r="B79" s="33" t="str">
        <f>Prezentace!B80</f>
        <v>P</v>
      </c>
      <c r="C79" s="34">
        <f>Prezentace!C80</f>
        <v>0</v>
      </c>
      <c r="D79" s="35">
        <f>Prezentace!D80</f>
        <v>0</v>
      </c>
      <c r="E79" s="131"/>
      <c r="F79" s="132"/>
      <c r="G79" s="170"/>
      <c r="H79" s="132"/>
      <c r="I79" s="134"/>
      <c r="J79" s="175"/>
      <c r="K79" s="170"/>
      <c r="L79" s="132"/>
      <c r="M79" s="134"/>
      <c r="N79" s="175"/>
      <c r="O79" s="170"/>
      <c r="P79" s="132"/>
      <c r="Q79" s="134"/>
      <c r="R79" s="175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4"/>
      <c r="AE79" s="160"/>
      <c r="AF79" s="143"/>
      <c r="AG79" s="31" t="str">
        <f t="shared" si="1"/>
        <v>©</v>
      </c>
    </row>
    <row r="80" spans="1:33" ht="15.75" hidden="1">
      <c r="A80" s="32">
        <f>Prezentace!A81</f>
        <v>77</v>
      </c>
      <c r="B80" s="33" t="str">
        <f>Prezentace!B81</f>
        <v>P</v>
      </c>
      <c r="C80" s="34">
        <f>Prezentace!C81</f>
        <v>0</v>
      </c>
      <c r="D80" s="35">
        <f>Prezentace!D81</f>
        <v>0</v>
      </c>
      <c r="E80" s="131"/>
      <c r="F80" s="132"/>
      <c r="G80" s="170"/>
      <c r="H80" s="132"/>
      <c r="I80" s="134"/>
      <c r="J80" s="175"/>
      <c r="K80" s="170"/>
      <c r="L80" s="132"/>
      <c r="M80" s="134"/>
      <c r="N80" s="175"/>
      <c r="O80" s="170"/>
      <c r="P80" s="132"/>
      <c r="Q80" s="134"/>
      <c r="R80" s="175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4"/>
      <c r="AE80" s="160"/>
      <c r="AF80" s="143"/>
      <c r="AG80" s="31" t="str">
        <f t="shared" si="1"/>
        <v>©</v>
      </c>
    </row>
    <row r="81" spans="1:33" ht="15.75" hidden="1">
      <c r="A81" s="32">
        <f>Prezentace!A82</f>
        <v>78</v>
      </c>
      <c r="B81" s="33" t="str">
        <f>Prezentace!B82</f>
        <v>P</v>
      </c>
      <c r="C81" s="34">
        <f>Prezentace!C82</f>
        <v>0</v>
      </c>
      <c r="D81" s="35">
        <f>Prezentace!D82</f>
        <v>0</v>
      </c>
      <c r="E81" s="131"/>
      <c r="F81" s="132"/>
      <c r="G81" s="170"/>
      <c r="H81" s="132"/>
      <c r="I81" s="134"/>
      <c r="J81" s="175"/>
      <c r="K81" s="170"/>
      <c r="L81" s="132"/>
      <c r="M81" s="134"/>
      <c r="N81" s="175"/>
      <c r="O81" s="170"/>
      <c r="P81" s="132"/>
      <c r="Q81" s="134"/>
      <c r="R81" s="175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4"/>
      <c r="AE81" s="160"/>
      <c r="AF81" s="143"/>
      <c r="AG81" s="31" t="str">
        <f aca="true" t="shared" si="2" ref="AG81:AG88">IF(C81=0,"©",IF(COUNTA(E81:AD81)=0,"nebyl",IF((SUM(E81:AE81)-AF81)&lt;0,"0,00",(SUM(E81:AE81)-AF81))))</f>
        <v>©</v>
      </c>
    </row>
    <row r="82" spans="1:33" ht="15.75" hidden="1">
      <c r="A82" s="32">
        <f>Prezentace!A83</f>
        <v>79</v>
      </c>
      <c r="B82" s="33" t="str">
        <f>Prezentace!B83</f>
        <v>P</v>
      </c>
      <c r="C82" s="34">
        <f>Prezentace!C83</f>
        <v>0</v>
      </c>
      <c r="D82" s="35">
        <f>Prezentace!D83</f>
        <v>0</v>
      </c>
      <c r="E82" s="131"/>
      <c r="F82" s="132"/>
      <c r="G82" s="170"/>
      <c r="H82" s="132"/>
      <c r="I82" s="134"/>
      <c r="J82" s="175"/>
      <c r="K82" s="170"/>
      <c r="L82" s="132"/>
      <c r="M82" s="134"/>
      <c r="N82" s="175"/>
      <c r="O82" s="170"/>
      <c r="P82" s="132"/>
      <c r="Q82" s="134"/>
      <c r="R82" s="175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4"/>
      <c r="AE82" s="160"/>
      <c r="AF82" s="143"/>
      <c r="AG82" s="31" t="str">
        <f t="shared" si="2"/>
        <v>©</v>
      </c>
    </row>
    <row r="83" spans="1:33" ht="15.75" hidden="1">
      <c r="A83" s="32">
        <f>Prezentace!A84</f>
        <v>80</v>
      </c>
      <c r="B83" s="33" t="str">
        <f>Prezentace!B84</f>
        <v>P</v>
      </c>
      <c r="C83" s="34">
        <f>Prezentace!C84</f>
        <v>0</v>
      </c>
      <c r="D83" s="35">
        <f>Prezentace!D84</f>
        <v>0</v>
      </c>
      <c r="E83" s="131"/>
      <c r="F83" s="132"/>
      <c r="G83" s="170"/>
      <c r="H83" s="132"/>
      <c r="I83" s="134"/>
      <c r="J83" s="175"/>
      <c r="K83" s="170"/>
      <c r="L83" s="132"/>
      <c r="M83" s="134"/>
      <c r="N83" s="175"/>
      <c r="O83" s="170"/>
      <c r="P83" s="132"/>
      <c r="Q83" s="134"/>
      <c r="R83" s="175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4"/>
      <c r="AE83" s="160"/>
      <c r="AF83" s="143"/>
      <c r="AG83" s="31" t="str">
        <f t="shared" si="2"/>
        <v>©</v>
      </c>
    </row>
    <row r="84" spans="1:33" ht="15.75" hidden="1">
      <c r="A84" s="32">
        <f>Prezentace!A85</f>
        <v>81</v>
      </c>
      <c r="B84" s="33" t="str">
        <f>Prezentace!B85</f>
        <v>P</v>
      </c>
      <c r="C84" s="34">
        <f>Prezentace!C85</f>
        <v>0</v>
      </c>
      <c r="D84" s="35">
        <f>Prezentace!D85</f>
        <v>0</v>
      </c>
      <c r="E84" s="131"/>
      <c r="F84" s="132"/>
      <c r="G84" s="170"/>
      <c r="H84" s="132"/>
      <c r="I84" s="134"/>
      <c r="J84" s="175"/>
      <c r="K84" s="170"/>
      <c r="L84" s="132"/>
      <c r="M84" s="134"/>
      <c r="N84" s="175"/>
      <c r="O84" s="170"/>
      <c r="P84" s="132"/>
      <c r="Q84" s="134"/>
      <c r="R84" s="175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4"/>
      <c r="AE84" s="160"/>
      <c r="AF84" s="143"/>
      <c r="AG84" s="31" t="str">
        <f t="shared" si="2"/>
        <v>©</v>
      </c>
    </row>
    <row r="85" spans="1:33" ht="15.75" hidden="1">
      <c r="A85" s="32">
        <f>Prezentace!A86</f>
        <v>82</v>
      </c>
      <c r="B85" s="33" t="str">
        <f>Prezentace!B86</f>
        <v>P</v>
      </c>
      <c r="C85" s="34">
        <f>Prezentace!C86</f>
        <v>0</v>
      </c>
      <c r="D85" s="35">
        <f>Prezentace!D86</f>
        <v>0</v>
      </c>
      <c r="E85" s="131"/>
      <c r="F85" s="132"/>
      <c r="G85" s="170"/>
      <c r="H85" s="132"/>
      <c r="I85" s="134"/>
      <c r="J85" s="175"/>
      <c r="K85" s="170"/>
      <c r="L85" s="132"/>
      <c r="M85" s="134"/>
      <c r="N85" s="175"/>
      <c r="O85" s="170"/>
      <c r="P85" s="132"/>
      <c r="Q85" s="134"/>
      <c r="R85" s="175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4"/>
      <c r="AE85" s="160"/>
      <c r="AF85" s="143"/>
      <c r="AG85" s="31" t="str">
        <f t="shared" si="2"/>
        <v>©</v>
      </c>
    </row>
    <row r="86" spans="1:33" ht="15.75" hidden="1">
      <c r="A86" s="32">
        <f>Prezentace!A87</f>
        <v>83</v>
      </c>
      <c r="B86" s="33" t="str">
        <f>Prezentace!B87</f>
        <v>P</v>
      </c>
      <c r="C86" s="34">
        <f>Prezentace!C87</f>
        <v>0</v>
      </c>
      <c r="D86" s="35">
        <f>Prezentace!D87</f>
        <v>0</v>
      </c>
      <c r="E86" s="131"/>
      <c r="F86" s="132"/>
      <c r="G86" s="170"/>
      <c r="H86" s="132"/>
      <c r="I86" s="134"/>
      <c r="J86" s="175"/>
      <c r="K86" s="170"/>
      <c r="L86" s="132"/>
      <c r="M86" s="134"/>
      <c r="N86" s="175"/>
      <c r="O86" s="170"/>
      <c r="P86" s="132"/>
      <c r="Q86" s="134"/>
      <c r="R86" s="175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4"/>
      <c r="AE86" s="160"/>
      <c r="AF86" s="143"/>
      <c r="AG86" s="31" t="str">
        <f t="shared" si="2"/>
        <v>©</v>
      </c>
    </row>
    <row r="87" spans="1:33" ht="15.75" hidden="1">
      <c r="A87" s="32">
        <f>Prezentace!A88</f>
        <v>84</v>
      </c>
      <c r="B87" s="33" t="str">
        <f>Prezentace!B88</f>
        <v>P</v>
      </c>
      <c r="C87" s="34">
        <f>Prezentace!C88</f>
        <v>0</v>
      </c>
      <c r="D87" s="35">
        <f>Prezentace!D88</f>
        <v>0</v>
      </c>
      <c r="E87" s="131"/>
      <c r="F87" s="132"/>
      <c r="G87" s="170"/>
      <c r="H87" s="132"/>
      <c r="I87" s="134"/>
      <c r="J87" s="175"/>
      <c r="K87" s="170"/>
      <c r="L87" s="132"/>
      <c r="M87" s="134"/>
      <c r="N87" s="175"/>
      <c r="O87" s="170"/>
      <c r="P87" s="132"/>
      <c r="Q87" s="134"/>
      <c r="R87" s="175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4"/>
      <c r="AE87" s="160"/>
      <c r="AF87" s="143"/>
      <c r="AG87" s="31" t="str">
        <f t="shared" si="2"/>
        <v>©</v>
      </c>
    </row>
    <row r="88" spans="1:33" ht="16.5" hidden="1" thickBot="1">
      <c r="A88" s="36">
        <f>Prezentace!A89</f>
        <v>85</v>
      </c>
      <c r="B88" s="37" t="str">
        <f>Prezentace!B89</f>
        <v>P</v>
      </c>
      <c r="C88" s="38">
        <f>Prezentace!C89</f>
        <v>0</v>
      </c>
      <c r="D88" s="39">
        <f>Prezentace!D89</f>
        <v>0</v>
      </c>
      <c r="E88" s="138"/>
      <c r="F88" s="139"/>
      <c r="G88" s="172"/>
      <c r="H88" s="139"/>
      <c r="I88" s="141"/>
      <c r="J88" s="177"/>
      <c r="K88" s="172"/>
      <c r="L88" s="139"/>
      <c r="M88" s="141"/>
      <c r="N88" s="177"/>
      <c r="O88" s="172"/>
      <c r="P88" s="139"/>
      <c r="Q88" s="141"/>
      <c r="R88" s="177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1"/>
      <c r="AE88" s="162"/>
      <c r="AF88" s="144"/>
      <c r="AG88" s="93" t="str">
        <f t="shared" si="2"/>
        <v>©</v>
      </c>
    </row>
  </sheetData>
  <sheetProtection sheet="1"/>
  <mergeCells count="1">
    <mergeCell ref="C1:G1"/>
  </mergeCells>
  <conditionalFormatting sqref="A4:B88">
    <cfRule type="cellIs" priority="2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88"/>
  <sheetViews>
    <sheetView zoomScalePageLayoutView="0" workbookViewId="0" topLeftCell="A1">
      <selection activeCell="C89" sqref="C89"/>
    </sheetView>
  </sheetViews>
  <sheetFormatPr defaultColWidth="9.00390625" defaultRowHeight="12.75"/>
  <cols>
    <col min="1" max="1" width="3.00390625" style="1" bestFit="1" customWidth="1"/>
    <col min="2" max="2" width="5.00390625" style="12" customWidth="1"/>
    <col min="3" max="3" width="17.375" style="1" customWidth="1"/>
    <col min="4" max="4" width="13.625" style="1" customWidth="1"/>
    <col min="5" max="5" width="6.875" style="1" customWidth="1"/>
    <col min="6" max="13" width="4.375" style="1" customWidth="1"/>
    <col min="14" max="17" width="4.375" style="1" hidden="1" customWidth="1"/>
    <col min="18" max="30" width="3.75390625" style="1" hidden="1" customWidth="1"/>
    <col min="31" max="31" width="6.375" style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223" t="s">
        <v>89</v>
      </c>
      <c r="D1" s="223"/>
      <c r="E1" s="223"/>
      <c r="F1" s="223"/>
      <c r="G1" s="223"/>
    </row>
    <row r="2" spans="3:33" ht="13.5" thickBot="1">
      <c r="C2" s="167" t="s">
        <v>127</v>
      </c>
      <c r="AG2" s="1">
        <f>(COUNTIF(AG4:AG83,"nebyl"))</f>
        <v>0</v>
      </c>
    </row>
    <row r="3" spans="3:33" ht="16.5" thickBot="1">
      <c r="C3" s="2"/>
      <c r="D3" s="2"/>
      <c r="E3" s="3" t="s">
        <v>32</v>
      </c>
      <c r="F3" s="4">
        <v>1</v>
      </c>
      <c r="G3" s="178">
        <v>2</v>
      </c>
      <c r="H3" s="4">
        <v>3</v>
      </c>
      <c r="I3" s="20">
        <v>4</v>
      </c>
      <c r="J3" s="183">
        <v>5</v>
      </c>
      <c r="K3" s="178">
        <v>6</v>
      </c>
      <c r="L3" s="4">
        <v>7</v>
      </c>
      <c r="M3" s="20">
        <v>8</v>
      </c>
      <c r="N3" s="183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20">
        <v>25</v>
      </c>
      <c r="AE3" s="124" t="s">
        <v>87</v>
      </c>
      <c r="AF3" s="13" t="s">
        <v>23</v>
      </c>
      <c r="AG3" s="13" t="s">
        <v>19</v>
      </c>
    </row>
    <row r="4" spans="1:33" ht="15.75">
      <c r="A4" s="17">
        <f>Prezentace!A5</f>
        <v>1</v>
      </c>
      <c r="B4" s="14" t="str">
        <f>Prezentace!B5</f>
        <v>P</v>
      </c>
      <c r="C4" s="9" t="str">
        <f>Prezentace!C5</f>
        <v>Adámek</v>
      </c>
      <c r="D4" s="6" t="str">
        <f>Prezentace!D5</f>
        <v>Václav</v>
      </c>
      <c r="E4" s="107">
        <v>60</v>
      </c>
      <c r="F4" s="108">
        <v>10</v>
      </c>
      <c r="G4" s="179">
        <v>10</v>
      </c>
      <c r="H4" s="108">
        <v>9</v>
      </c>
      <c r="I4" s="110">
        <v>9</v>
      </c>
      <c r="J4" s="184">
        <v>10</v>
      </c>
      <c r="K4" s="179">
        <v>8</v>
      </c>
      <c r="L4" s="108">
        <v>10</v>
      </c>
      <c r="M4" s="110">
        <v>10</v>
      </c>
      <c r="N4" s="184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10"/>
      <c r="AE4" s="166">
        <v>0</v>
      </c>
      <c r="AF4" s="113">
        <v>30.72</v>
      </c>
      <c r="AG4" s="21">
        <f>IF(C4=0,"©",IF(COUNTA(E4:AD4)=0,"nebyl",IF((SUM(E4:AE4)-AF4)&lt;0,"0,00",(SUM(E4:AE4)-AF4))))</f>
        <v>105.28</v>
      </c>
    </row>
    <row r="5" spans="1:33" ht="15.75">
      <c r="A5" s="18">
        <f>Prezentace!A6</f>
        <v>2</v>
      </c>
      <c r="B5" s="15" t="str">
        <f>Prezentace!B6</f>
        <v>P</v>
      </c>
      <c r="C5" s="10" t="str">
        <f>Prezentace!C6</f>
        <v>Bastl</v>
      </c>
      <c r="D5" s="7" t="str">
        <f>Prezentace!D6</f>
        <v>Aleš</v>
      </c>
      <c r="E5" s="80">
        <v>60</v>
      </c>
      <c r="F5" s="81">
        <v>9</v>
      </c>
      <c r="G5" s="180">
        <v>8</v>
      </c>
      <c r="H5" s="81">
        <v>10</v>
      </c>
      <c r="I5" s="83">
        <v>7</v>
      </c>
      <c r="J5" s="185">
        <v>7</v>
      </c>
      <c r="K5" s="180">
        <v>6</v>
      </c>
      <c r="L5" s="81">
        <v>8</v>
      </c>
      <c r="M5" s="83">
        <v>8</v>
      </c>
      <c r="N5" s="185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3"/>
      <c r="AE5" s="164">
        <v>0</v>
      </c>
      <c r="AF5" s="114">
        <v>32.67</v>
      </c>
      <c r="AG5" s="21">
        <f aca="true" t="shared" si="0" ref="AG5:AG68">IF(C5=0,"©",IF(COUNTA(E5:AD5)=0,"nebyl",IF((SUM(E5:AE5)-AF5)&lt;0,"0,00",(SUM(E5:AE5)-AF5))))</f>
        <v>90.33</v>
      </c>
    </row>
    <row r="6" spans="1:33" ht="15.75">
      <c r="A6" s="18">
        <f>Prezentace!A7</f>
        <v>3</v>
      </c>
      <c r="B6" s="15" t="str">
        <f>Prezentace!B7</f>
        <v>P</v>
      </c>
      <c r="C6" s="10" t="str">
        <f>Prezentace!C7</f>
        <v>Beigl</v>
      </c>
      <c r="D6" s="7" t="str">
        <f>Prezentace!D7</f>
        <v>Tomáš</v>
      </c>
      <c r="E6" s="80">
        <v>60</v>
      </c>
      <c r="F6" s="81">
        <v>9</v>
      </c>
      <c r="G6" s="180">
        <v>9</v>
      </c>
      <c r="H6" s="81">
        <v>9</v>
      </c>
      <c r="I6" s="83">
        <v>8</v>
      </c>
      <c r="J6" s="185">
        <v>10</v>
      </c>
      <c r="K6" s="180">
        <v>9</v>
      </c>
      <c r="L6" s="81">
        <v>9</v>
      </c>
      <c r="M6" s="83">
        <v>7</v>
      </c>
      <c r="N6" s="185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3"/>
      <c r="AE6" s="164">
        <v>0</v>
      </c>
      <c r="AF6" s="114">
        <v>18.12</v>
      </c>
      <c r="AG6" s="21">
        <f t="shared" si="0"/>
        <v>111.88</v>
      </c>
    </row>
    <row r="7" spans="1:33" ht="15.75">
      <c r="A7" s="18">
        <f>Prezentace!A8</f>
        <v>4</v>
      </c>
      <c r="B7" s="15" t="str">
        <f>Prezentace!B8</f>
        <v>P</v>
      </c>
      <c r="C7" s="10" t="str">
        <f>Prezentace!C8</f>
        <v>Bína</v>
      </c>
      <c r="D7" s="7" t="str">
        <f>Prezentace!D8</f>
        <v>Jiří</v>
      </c>
      <c r="E7" s="80">
        <v>60</v>
      </c>
      <c r="F7" s="81">
        <v>10</v>
      </c>
      <c r="G7" s="180">
        <v>9</v>
      </c>
      <c r="H7" s="81">
        <v>10</v>
      </c>
      <c r="I7" s="83">
        <v>9</v>
      </c>
      <c r="J7" s="185">
        <v>9</v>
      </c>
      <c r="K7" s="180">
        <v>8</v>
      </c>
      <c r="L7" s="81">
        <v>7</v>
      </c>
      <c r="M7" s="83">
        <v>6</v>
      </c>
      <c r="N7" s="185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3"/>
      <c r="AE7" s="164">
        <v>0</v>
      </c>
      <c r="AF7" s="114">
        <v>24.29</v>
      </c>
      <c r="AG7" s="21">
        <f t="shared" si="0"/>
        <v>103.71000000000001</v>
      </c>
    </row>
    <row r="8" spans="1:33" ht="15.75">
      <c r="A8" s="18">
        <f>Prezentace!A9</f>
        <v>5</v>
      </c>
      <c r="B8" s="15" t="str">
        <f>Prezentace!B9</f>
        <v>R</v>
      </c>
      <c r="C8" s="10" t="str">
        <f>Prezentace!C9</f>
        <v>Bína</v>
      </c>
      <c r="D8" s="7" t="str">
        <f>Prezentace!D9</f>
        <v>Jiří</v>
      </c>
      <c r="E8" s="80">
        <v>60</v>
      </c>
      <c r="F8" s="81">
        <v>10</v>
      </c>
      <c r="G8" s="180">
        <v>9</v>
      </c>
      <c r="H8" s="81">
        <v>10</v>
      </c>
      <c r="I8" s="83">
        <v>9</v>
      </c>
      <c r="J8" s="185">
        <v>10</v>
      </c>
      <c r="K8" s="180">
        <v>9</v>
      </c>
      <c r="L8" s="81">
        <v>9</v>
      </c>
      <c r="M8" s="83">
        <v>8</v>
      </c>
      <c r="N8" s="185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3"/>
      <c r="AE8" s="164">
        <v>0</v>
      </c>
      <c r="AF8" s="114">
        <v>40.67</v>
      </c>
      <c r="AG8" s="21">
        <f t="shared" si="0"/>
        <v>93.33</v>
      </c>
    </row>
    <row r="9" spans="1:33" ht="15.75">
      <c r="A9" s="18">
        <f>Prezentace!A10</f>
        <v>6</v>
      </c>
      <c r="B9" s="15" t="str">
        <f>Prezentace!B10</f>
        <v>P</v>
      </c>
      <c r="C9" s="10" t="str">
        <f>Prezentace!C10</f>
        <v>Bočan</v>
      </c>
      <c r="D9" s="7" t="str">
        <f>Prezentace!D10</f>
        <v>Stanislav</v>
      </c>
      <c r="E9" s="80">
        <v>60</v>
      </c>
      <c r="F9" s="81">
        <v>9</v>
      </c>
      <c r="G9" s="180">
        <v>9</v>
      </c>
      <c r="H9" s="81">
        <v>10</v>
      </c>
      <c r="I9" s="83">
        <v>9</v>
      </c>
      <c r="J9" s="185">
        <v>9</v>
      </c>
      <c r="K9" s="180">
        <v>9</v>
      </c>
      <c r="L9" s="81">
        <v>9</v>
      </c>
      <c r="M9" s="83">
        <v>7</v>
      </c>
      <c r="N9" s="185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3"/>
      <c r="AE9" s="164">
        <v>0</v>
      </c>
      <c r="AF9" s="114">
        <v>35.02</v>
      </c>
      <c r="AG9" s="21">
        <f t="shared" si="0"/>
        <v>95.97999999999999</v>
      </c>
    </row>
    <row r="10" spans="1:33" ht="15.75">
      <c r="A10" s="18">
        <f>Prezentace!A11</f>
        <v>7</v>
      </c>
      <c r="B10" s="15" t="str">
        <f>Prezentace!B11</f>
        <v>P</v>
      </c>
      <c r="C10" s="10" t="str">
        <f>Prezentace!C11</f>
        <v>Brejžek PI-S</v>
      </c>
      <c r="D10" s="7" t="str">
        <f>Prezentace!D11</f>
        <v>Vojtěch</v>
      </c>
      <c r="E10" s="80">
        <v>60</v>
      </c>
      <c r="F10" s="81">
        <v>10</v>
      </c>
      <c r="G10" s="180">
        <v>9</v>
      </c>
      <c r="H10" s="81">
        <v>9</v>
      </c>
      <c r="I10" s="83">
        <v>9</v>
      </c>
      <c r="J10" s="185">
        <v>9</v>
      </c>
      <c r="K10" s="180">
        <v>9</v>
      </c>
      <c r="L10" s="81">
        <v>10</v>
      </c>
      <c r="M10" s="83">
        <v>6</v>
      </c>
      <c r="N10" s="185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3"/>
      <c r="AE10" s="164">
        <v>0</v>
      </c>
      <c r="AF10" s="114">
        <v>30.76</v>
      </c>
      <c r="AG10" s="21">
        <f t="shared" si="0"/>
        <v>100.24</v>
      </c>
    </row>
    <row r="11" spans="1:33" ht="15.75">
      <c r="A11" s="18">
        <f>Prezentace!A12</f>
        <v>8</v>
      </c>
      <c r="B11" s="15" t="str">
        <f>Prezentace!B12</f>
        <v>P</v>
      </c>
      <c r="C11" s="10" t="str">
        <f>Prezentace!C12</f>
        <v>Brejžek PI-C</v>
      </c>
      <c r="D11" s="7" t="str">
        <f>Prezentace!D12</f>
        <v>Vojtěch</v>
      </c>
      <c r="E11" s="80">
        <v>60</v>
      </c>
      <c r="F11" s="81">
        <v>10</v>
      </c>
      <c r="G11" s="180">
        <v>10</v>
      </c>
      <c r="H11" s="81">
        <v>9</v>
      </c>
      <c r="I11" s="83">
        <v>9</v>
      </c>
      <c r="J11" s="185">
        <v>10</v>
      </c>
      <c r="K11" s="180">
        <v>10</v>
      </c>
      <c r="L11" s="81">
        <v>9</v>
      </c>
      <c r="M11" s="83">
        <v>8</v>
      </c>
      <c r="N11" s="185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3"/>
      <c r="AE11" s="164">
        <v>0</v>
      </c>
      <c r="AF11" s="114">
        <v>23.12</v>
      </c>
      <c r="AG11" s="21">
        <f t="shared" si="0"/>
        <v>111.88</v>
      </c>
    </row>
    <row r="12" spans="1:33" ht="15.75">
      <c r="A12" s="18">
        <f>Prezentace!A13</f>
        <v>9</v>
      </c>
      <c r="B12" s="15" t="str">
        <f>Prezentace!B13</f>
        <v>P</v>
      </c>
      <c r="C12" s="10" t="str">
        <f>Prezentace!C13</f>
        <v>Čekal</v>
      </c>
      <c r="D12" s="7" t="str">
        <f>Prezentace!D13</f>
        <v>Josef</v>
      </c>
      <c r="E12" s="80">
        <v>60</v>
      </c>
      <c r="F12" s="81">
        <v>10</v>
      </c>
      <c r="G12" s="180">
        <v>10</v>
      </c>
      <c r="H12" s="81">
        <v>10</v>
      </c>
      <c r="I12" s="83">
        <v>10</v>
      </c>
      <c r="J12" s="185">
        <v>8</v>
      </c>
      <c r="K12" s="180">
        <v>0</v>
      </c>
      <c r="L12" s="81">
        <v>8</v>
      </c>
      <c r="M12" s="83">
        <v>6</v>
      </c>
      <c r="N12" s="185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3"/>
      <c r="AE12" s="164">
        <v>0</v>
      </c>
      <c r="AF12" s="114">
        <v>32</v>
      </c>
      <c r="AG12" s="21">
        <f t="shared" si="0"/>
        <v>90</v>
      </c>
    </row>
    <row r="13" spans="1:33" ht="15.75">
      <c r="A13" s="18">
        <f>Prezentace!A14</f>
        <v>10</v>
      </c>
      <c r="B13" s="15" t="str">
        <f>Prezentace!B14</f>
        <v>P</v>
      </c>
      <c r="C13" s="10" t="str">
        <f>Prezentace!C14</f>
        <v>Černý</v>
      </c>
      <c r="D13" s="7" t="str">
        <f>Prezentace!D14</f>
        <v>Jiří</v>
      </c>
      <c r="E13" s="80">
        <v>60</v>
      </c>
      <c r="F13" s="81">
        <v>10</v>
      </c>
      <c r="G13" s="180">
        <v>8</v>
      </c>
      <c r="H13" s="81">
        <v>10</v>
      </c>
      <c r="I13" s="83">
        <v>9</v>
      </c>
      <c r="J13" s="185">
        <v>7</v>
      </c>
      <c r="K13" s="180">
        <v>6</v>
      </c>
      <c r="L13" s="81">
        <v>0</v>
      </c>
      <c r="M13" s="83">
        <v>0</v>
      </c>
      <c r="N13" s="185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3"/>
      <c r="AE13" s="164">
        <v>0</v>
      </c>
      <c r="AF13" s="114">
        <v>56.58</v>
      </c>
      <c r="AG13" s="21">
        <f t="shared" si="0"/>
        <v>53.42</v>
      </c>
    </row>
    <row r="14" spans="1:33" ht="15.75">
      <c r="A14" s="18">
        <f>Prezentace!A15</f>
        <v>11</v>
      </c>
      <c r="B14" s="15" t="str">
        <f>Prezentace!B15</f>
        <v>P</v>
      </c>
      <c r="C14" s="10" t="str">
        <f>Prezentace!C15</f>
        <v>Červenka</v>
      </c>
      <c r="D14" s="7" t="str">
        <f>Prezentace!D15</f>
        <v>Pavel</v>
      </c>
      <c r="E14" s="80">
        <v>60</v>
      </c>
      <c r="F14" s="81">
        <v>10</v>
      </c>
      <c r="G14" s="180">
        <v>8</v>
      </c>
      <c r="H14" s="81">
        <v>9</v>
      </c>
      <c r="I14" s="83">
        <v>9</v>
      </c>
      <c r="J14" s="185">
        <v>10</v>
      </c>
      <c r="K14" s="180">
        <v>9</v>
      </c>
      <c r="L14" s="81">
        <v>9</v>
      </c>
      <c r="M14" s="83">
        <v>7</v>
      </c>
      <c r="N14" s="185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3"/>
      <c r="AE14" s="164">
        <v>0</v>
      </c>
      <c r="AF14" s="114">
        <v>25.77</v>
      </c>
      <c r="AG14" s="21">
        <f t="shared" si="0"/>
        <v>105.23</v>
      </c>
    </row>
    <row r="15" spans="1:33" ht="15.75">
      <c r="A15" s="18">
        <f>Prezentace!A16</f>
        <v>12</v>
      </c>
      <c r="B15" s="15" t="str">
        <f>Prezentace!B16</f>
        <v>R</v>
      </c>
      <c r="C15" s="10" t="str">
        <f>Prezentace!C16</f>
        <v>Červenka</v>
      </c>
      <c r="D15" s="7" t="str">
        <f>Prezentace!D16</f>
        <v>Pavel</v>
      </c>
      <c r="E15" s="80">
        <v>60</v>
      </c>
      <c r="F15" s="85">
        <v>10</v>
      </c>
      <c r="G15" s="181">
        <v>9</v>
      </c>
      <c r="H15" s="85">
        <v>10</v>
      </c>
      <c r="I15" s="87">
        <v>10</v>
      </c>
      <c r="J15" s="186">
        <v>10</v>
      </c>
      <c r="K15" s="181">
        <v>9</v>
      </c>
      <c r="L15" s="85">
        <v>10</v>
      </c>
      <c r="M15" s="87">
        <v>9</v>
      </c>
      <c r="N15" s="1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7"/>
      <c r="AE15" s="164">
        <v>0</v>
      </c>
      <c r="AF15" s="114">
        <v>34.78</v>
      </c>
      <c r="AG15" s="21">
        <f t="shared" si="0"/>
        <v>102.22</v>
      </c>
    </row>
    <row r="16" spans="1:33" ht="15.75">
      <c r="A16" s="18">
        <f>Prezentace!A17</f>
        <v>13</v>
      </c>
      <c r="B16" s="15" t="str">
        <f>Prezentace!B17</f>
        <v>P</v>
      </c>
      <c r="C16" s="10" t="str">
        <f>Prezentace!C17</f>
        <v>Dvořák</v>
      </c>
      <c r="D16" s="7" t="str">
        <f>Prezentace!D17</f>
        <v>Filip</v>
      </c>
      <c r="E16" s="80">
        <v>60</v>
      </c>
      <c r="F16" s="81">
        <v>10</v>
      </c>
      <c r="G16" s="180">
        <v>9</v>
      </c>
      <c r="H16" s="81">
        <v>10</v>
      </c>
      <c r="I16" s="83">
        <v>10</v>
      </c>
      <c r="J16" s="185">
        <v>9</v>
      </c>
      <c r="K16" s="180">
        <v>8</v>
      </c>
      <c r="L16" s="81">
        <v>9</v>
      </c>
      <c r="M16" s="83">
        <v>7</v>
      </c>
      <c r="N16" s="185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3"/>
      <c r="AE16" s="164">
        <v>0</v>
      </c>
      <c r="AF16" s="114">
        <v>18.53</v>
      </c>
      <c r="AG16" s="21">
        <f t="shared" si="0"/>
        <v>113.47</v>
      </c>
    </row>
    <row r="17" spans="1:33" ht="15.75">
      <c r="A17" s="18">
        <f>Prezentace!A18</f>
        <v>14</v>
      </c>
      <c r="B17" s="15" t="str">
        <f>Prezentace!B18</f>
        <v>P</v>
      </c>
      <c r="C17" s="10" t="str">
        <f>Prezentace!C18</f>
        <v>Fiala</v>
      </c>
      <c r="D17" s="7" t="str">
        <f>Prezentace!D18</f>
        <v>Miroslav</v>
      </c>
      <c r="E17" s="80">
        <v>60</v>
      </c>
      <c r="F17" s="81">
        <v>10</v>
      </c>
      <c r="G17" s="180">
        <v>10</v>
      </c>
      <c r="H17" s="81">
        <v>10</v>
      </c>
      <c r="I17" s="83">
        <v>9</v>
      </c>
      <c r="J17" s="185">
        <v>10</v>
      </c>
      <c r="K17" s="180">
        <v>8</v>
      </c>
      <c r="L17" s="81">
        <v>9</v>
      </c>
      <c r="M17" s="83">
        <v>9</v>
      </c>
      <c r="N17" s="185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3"/>
      <c r="AE17" s="164">
        <v>0</v>
      </c>
      <c r="AF17" s="114">
        <v>25.33</v>
      </c>
      <c r="AG17" s="21">
        <f t="shared" si="0"/>
        <v>109.67</v>
      </c>
    </row>
    <row r="18" spans="1:33" ht="15.75">
      <c r="A18" s="18">
        <f>Prezentace!A19</f>
        <v>15</v>
      </c>
      <c r="B18" s="15" t="str">
        <f>Prezentace!B19</f>
        <v>P</v>
      </c>
      <c r="C18" s="10" t="str">
        <f>Prezentace!C19</f>
        <v>Fruth</v>
      </c>
      <c r="D18" s="7" t="str">
        <f>Prezentace!D19</f>
        <v>Miroslav</v>
      </c>
      <c r="E18" s="80">
        <v>60</v>
      </c>
      <c r="F18" s="81">
        <v>10</v>
      </c>
      <c r="G18" s="180">
        <v>9</v>
      </c>
      <c r="H18" s="81">
        <v>9</v>
      </c>
      <c r="I18" s="83">
        <v>8</v>
      </c>
      <c r="J18" s="185">
        <v>9</v>
      </c>
      <c r="K18" s="180">
        <v>9</v>
      </c>
      <c r="L18" s="81">
        <v>10</v>
      </c>
      <c r="M18" s="83">
        <v>8</v>
      </c>
      <c r="N18" s="185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3"/>
      <c r="AE18" s="164">
        <v>0</v>
      </c>
      <c r="AF18" s="114">
        <v>35.09</v>
      </c>
      <c r="AG18" s="21">
        <f t="shared" si="0"/>
        <v>96.91</v>
      </c>
    </row>
    <row r="19" spans="1:33" ht="15.75">
      <c r="A19" s="18">
        <f>Prezentace!A20</f>
        <v>16</v>
      </c>
      <c r="B19" s="15" t="str">
        <f>Prezentace!B20</f>
        <v>P</v>
      </c>
      <c r="C19" s="10" t="str">
        <f>Prezentace!C20</f>
        <v>Fruthová</v>
      </c>
      <c r="D19" s="7" t="str">
        <f>Prezentace!D20</f>
        <v>Věra</v>
      </c>
      <c r="E19" s="80">
        <v>60</v>
      </c>
      <c r="F19" s="81">
        <v>10</v>
      </c>
      <c r="G19" s="180">
        <v>9</v>
      </c>
      <c r="H19" s="81">
        <v>10</v>
      </c>
      <c r="I19" s="83">
        <v>7</v>
      </c>
      <c r="J19" s="185">
        <v>8</v>
      </c>
      <c r="K19" s="180">
        <v>6</v>
      </c>
      <c r="L19" s="81">
        <v>8</v>
      </c>
      <c r="M19" s="83">
        <v>0</v>
      </c>
      <c r="N19" s="185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3"/>
      <c r="AE19" s="164">
        <v>0</v>
      </c>
      <c r="AF19" s="114">
        <v>41.53</v>
      </c>
      <c r="AG19" s="21">
        <f t="shared" si="0"/>
        <v>76.47</v>
      </c>
    </row>
    <row r="20" spans="1:33" ht="15.75">
      <c r="A20" s="18">
        <f>Prezentace!A21</f>
        <v>17</v>
      </c>
      <c r="B20" s="15" t="str">
        <f>Prezentace!B21</f>
        <v>P</v>
      </c>
      <c r="C20" s="10" t="str">
        <f>Prezentace!C21</f>
        <v>Hátle</v>
      </c>
      <c r="D20" s="7" t="str">
        <f>Prezentace!D21</f>
        <v>Jan</v>
      </c>
      <c r="E20" s="80">
        <v>60</v>
      </c>
      <c r="F20" s="81">
        <v>9</v>
      </c>
      <c r="G20" s="180">
        <v>9</v>
      </c>
      <c r="H20" s="81">
        <v>10</v>
      </c>
      <c r="I20" s="83">
        <v>9</v>
      </c>
      <c r="J20" s="185">
        <v>9</v>
      </c>
      <c r="K20" s="180">
        <v>8</v>
      </c>
      <c r="L20" s="81">
        <v>9</v>
      </c>
      <c r="M20" s="83">
        <v>9</v>
      </c>
      <c r="N20" s="185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3"/>
      <c r="AE20" s="164">
        <v>0</v>
      </c>
      <c r="AF20" s="114">
        <v>31.14</v>
      </c>
      <c r="AG20" s="21">
        <f t="shared" si="0"/>
        <v>100.86</v>
      </c>
    </row>
    <row r="21" spans="1:33" ht="15.75">
      <c r="A21" s="18">
        <f>Prezentace!A22</f>
        <v>18</v>
      </c>
      <c r="B21" s="15" t="str">
        <f>Prezentace!B22</f>
        <v>P</v>
      </c>
      <c r="C21" s="10" t="str">
        <f>Prezentace!C22</f>
        <v>Havel</v>
      </c>
      <c r="D21" s="7" t="str">
        <f>Prezentace!D22</f>
        <v>Tomáš</v>
      </c>
      <c r="E21" s="80">
        <v>60</v>
      </c>
      <c r="F21" s="81">
        <v>10</v>
      </c>
      <c r="G21" s="180">
        <v>9</v>
      </c>
      <c r="H21" s="81">
        <v>10</v>
      </c>
      <c r="I21" s="83">
        <v>9</v>
      </c>
      <c r="J21" s="185">
        <v>10</v>
      </c>
      <c r="K21" s="180">
        <v>10</v>
      </c>
      <c r="L21" s="81">
        <v>9</v>
      </c>
      <c r="M21" s="83">
        <v>9</v>
      </c>
      <c r="N21" s="185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3"/>
      <c r="AE21" s="164">
        <v>0</v>
      </c>
      <c r="AF21" s="114">
        <v>24.46</v>
      </c>
      <c r="AG21" s="21">
        <f t="shared" si="0"/>
        <v>111.53999999999999</v>
      </c>
    </row>
    <row r="22" spans="1:33" ht="15.75">
      <c r="A22" s="18">
        <f>Prezentace!A23</f>
        <v>19</v>
      </c>
      <c r="B22" s="15" t="str">
        <f>Prezentace!B23</f>
        <v>P</v>
      </c>
      <c r="C22" s="10" t="str">
        <f>Prezentace!C23</f>
        <v>Herceg</v>
      </c>
      <c r="D22" s="7" t="str">
        <f>Prezentace!D23</f>
        <v>Bohumil</v>
      </c>
      <c r="E22" s="80">
        <v>60</v>
      </c>
      <c r="F22" s="81">
        <v>9</v>
      </c>
      <c r="G22" s="180">
        <v>8</v>
      </c>
      <c r="H22" s="81">
        <v>9</v>
      </c>
      <c r="I22" s="83">
        <v>9</v>
      </c>
      <c r="J22" s="185">
        <v>8</v>
      </c>
      <c r="K22" s="180">
        <v>8</v>
      </c>
      <c r="L22" s="81">
        <v>10</v>
      </c>
      <c r="M22" s="83">
        <v>10</v>
      </c>
      <c r="N22" s="185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3"/>
      <c r="AE22" s="164">
        <v>0</v>
      </c>
      <c r="AF22" s="114">
        <v>28.22</v>
      </c>
      <c r="AG22" s="21">
        <f t="shared" si="0"/>
        <v>102.78</v>
      </c>
    </row>
    <row r="23" spans="1:33" ht="15.75">
      <c r="A23" s="18">
        <f>Prezentace!A24</f>
        <v>20</v>
      </c>
      <c r="B23" s="15" t="str">
        <f>Prezentace!B24</f>
        <v>P</v>
      </c>
      <c r="C23" s="10" t="str">
        <f>Prezentace!C24</f>
        <v>Horn</v>
      </c>
      <c r="D23" s="7" t="str">
        <f>Prezentace!D24</f>
        <v>Milan</v>
      </c>
      <c r="E23" s="80">
        <v>60</v>
      </c>
      <c r="F23" s="81">
        <v>9</v>
      </c>
      <c r="G23" s="180">
        <v>8</v>
      </c>
      <c r="H23" s="81">
        <v>9</v>
      </c>
      <c r="I23" s="83">
        <v>9</v>
      </c>
      <c r="J23" s="185">
        <v>9</v>
      </c>
      <c r="K23" s="180">
        <v>7</v>
      </c>
      <c r="L23" s="81">
        <v>8</v>
      </c>
      <c r="M23" s="83">
        <v>6</v>
      </c>
      <c r="N23" s="185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3"/>
      <c r="AE23" s="164">
        <v>0</v>
      </c>
      <c r="AF23" s="114">
        <v>26.62</v>
      </c>
      <c r="AG23" s="21">
        <f t="shared" si="0"/>
        <v>98.38</v>
      </c>
    </row>
    <row r="24" spans="1:33" ht="15.75">
      <c r="A24" s="18">
        <f>Prezentace!A25</f>
        <v>21</v>
      </c>
      <c r="B24" s="15" t="str">
        <f>Prezentace!B25</f>
        <v>P</v>
      </c>
      <c r="C24" s="10" t="str">
        <f>Prezentace!C25</f>
        <v>Jelínek</v>
      </c>
      <c r="D24" s="7" t="str">
        <f>Prezentace!D25</f>
        <v>Michal</v>
      </c>
      <c r="E24" s="80">
        <v>60</v>
      </c>
      <c r="F24" s="81">
        <v>10</v>
      </c>
      <c r="G24" s="180">
        <v>10</v>
      </c>
      <c r="H24" s="81">
        <v>10</v>
      </c>
      <c r="I24" s="83">
        <v>10</v>
      </c>
      <c r="J24" s="185">
        <v>10</v>
      </c>
      <c r="K24" s="180">
        <v>8</v>
      </c>
      <c r="L24" s="81">
        <v>9</v>
      </c>
      <c r="M24" s="83">
        <v>8</v>
      </c>
      <c r="N24" s="185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3"/>
      <c r="AE24" s="164">
        <v>0</v>
      </c>
      <c r="AF24" s="114">
        <v>32.89</v>
      </c>
      <c r="AG24" s="21">
        <f t="shared" si="0"/>
        <v>102.11</v>
      </c>
    </row>
    <row r="25" spans="1:33" ht="15.75">
      <c r="A25" s="18">
        <f>Prezentace!A26</f>
        <v>22</v>
      </c>
      <c r="B25" s="15" t="str">
        <f>Prezentace!B26</f>
        <v>P</v>
      </c>
      <c r="C25" s="10" t="str">
        <f>Prezentace!C26</f>
        <v>Kadlec</v>
      </c>
      <c r="D25" s="7" t="str">
        <f>Prezentace!D26</f>
        <v>David</v>
      </c>
      <c r="E25" s="80">
        <v>60</v>
      </c>
      <c r="F25" s="81">
        <v>9</v>
      </c>
      <c r="G25" s="180">
        <v>8</v>
      </c>
      <c r="H25" s="81">
        <v>9</v>
      </c>
      <c r="I25" s="83">
        <v>9</v>
      </c>
      <c r="J25" s="185">
        <v>10</v>
      </c>
      <c r="K25" s="180">
        <v>8</v>
      </c>
      <c r="L25" s="81">
        <v>10</v>
      </c>
      <c r="M25" s="83">
        <v>8</v>
      </c>
      <c r="N25" s="185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3"/>
      <c r="AE25" s="164">
        <v>0</v>
      </c>
      <c r="AF25" s="114">
        <v>25.12</v>
      </c>
      <c r="AG25" s="21">
        <f t="shared" si="0"/>
        <v>105.88</v>
      </c>
    </row>
    <row r="26" spans="1:33" ht="15.75">
      <c r="A26" s="18">
        <f>Prezentace!A27</f>
        <v>23</v>
      </c>
      <c r="B26" s="15" t="str">
        <f>Prezentace!B27</f>
        <v>P</v>
      </c>
      <c r="C26" s="10" t="str">
        <f>Prezentace!C27</f>
        <v>Kališ</v>
      </c>
      <c r="D26" s="7" t="str">
        <f>Prezentace!D27</f>
        <v>Petr</v>
      </c>
      <c r="E26" s="80">
        <v>60</v>
      </c>
      <c r="F26" s="81">
        <v>10</v>
      </c>
      <c r="G26" s="180">
        <v>10</v>
      </c>
      <c r="H26" s="81">
        <v>10</v>
      </c>
      <c r="I26" s="83">
        <v>10</v>
      </c>
      <c r="J26" s="185">
        <v>10</v>
      </c>
      <c r="K26" s="180">
        <v>9</v>
      </c>
      <c r="L26" s="81">
        <v>9</v>
      </c>
      <c r="M26" s="83">
        <v>9</v>
      </c>
      <c r="N26" s="185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3"/>
      <c r="AE26" s="164">
        <v>0</v>
      </c>
      <c r="AF26" s="114">
        <v>19.64</v>
      </c>
      <c r="AG26" s="21">
        <f t="shared" si="0"/>
        <v>117.36</v>
      </c>
    </row>
    <row r="27" spans="1:33" ht="15.75">
      <c r="A27" s="18">
        <f>Prezentace!A28</f>
        <v>24</v>
      </c>
      <c r="B27" s="15" t="str">
        <f>Prezentace!B28</f>
        <v>R</v>
      </c>
      <c r="C27" s="10" t="str">
        <f>Prezentace!C28</f>
        <v>Kališ</v>
      </c>
      <c r="D27" s="7" t="str">
        <f>Prezentace!D28</f>
        <v>Petr</v>
      </c>
      <c r="E27" s="80">
        <v>60</v>
      </c>
      <c r="F27" s="81">
        <v>10</v>
      </c>
      <c r="G27" s="180">
        <v>9</v>
      </c>
      <c r="H27" s="81">
        <v>8</v>
      </c>
      <c r="I27" s="83">
        <v>8</v>
      </c>
      <c r="J27" s="185">
        <v>8</v>
      </c>
      <c r="K27" s="180">
        <v>0</v>
      </c>
      <c r="L27" s="81">
        <v>9</v>
      </c>
      <c r="M27" s="83">
        <v>8</v>
      </c>
      <c r="N27" s="185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3"/>
      <c r="AE27" s="164">
        <v>0</v>
      </c>
      <c r="AF27" s="114">
        <v>27.83</v>
      </c>
      <c r="AG27" s="21">
        <f t="shared" si="0"/>
        <v>92.17</v>
      </c>
    </row>
    <row r="28" spans="1:33" ht="15.75">
      <c r="A28" s="18">
        <f>Prezentace!A29</f>
        <v>25</v>
      </c>
      <c r="B28" s="15" t="str">
        <f>Prezentace!B29</f>
        <v>P</v>
      </c>
      <c r="C28" s="10" t="str">
        <f>Prezentace!C29</f>
        <v>Kališová</v>
      </c>
      <c r="D28" s="7" t="str">
        <f>Prezentace!D29</f>
        <v>Monika</v>
      </c>
      <c r="E28" s="80">
        <v>60</v>
      </c>
      <c r="F28" s="81">
        <v>9</v>
      </c>
      <c r="G28" s="180">
        <v>8</v>
      </c>
      <c r="H28" s="81">
        <v>10</v>
      </c>
      <c r="I28" s="83">
        <v>10</v>
      </c>
      <c r="J28" s="185">
        <v>9</v>
      </c>
      <c r="K28" s="180">
        <v>8</v>
      </c>
      <c r="L28" s="81">
        <v>8</v>
      </c>
      <c r="M28" s="83">
        <v>6</v>
      </c>
      <c r="N28" s="185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3"/>
      <c r="AE28" s="164">
        <v>0</v>
      </c>
      <c r="AF28" s="114">
        <v>40.5</v>
      </c>
      <c r="AG28" s="21">
        <f t="shared" si="0"/>
        <v>87.5</v>
      </c>
    </row>
    <row r="29" spans="1:33" ht="15.75">
      <c r="A29" s="18">
        <f>Prezentace!A30</f>
        <v>26</v>
      </c>
      <c r="B29" s="15" t="str">
        <f>Prezentace!B30</f>
        <v>P</v>
      </c>
      <c r="C29" s="10" t="str">
        <f>Prezentace!C30</f>
        <v>Kejř</v>
      </c>
      <c r="D29" s="7" t="str">
        <f>Prezentace!D30</f>
        <v>Karel</v>
      </c>
      <c r="E29" s="80">
        <v>60</v>
      </c>
      <c r="F29" s="81">
        <v>10</v>
      </c>
      <c r="G29" s="180">
        <v>9</v>
      </c>
      <c r="H29" s="81">
        <v>10</v>
      </c>
      <c r="I29" s="83">
        <v>10</v>
      </c>
      <c r="J29" s="185">
        <v>9</v>
      </c>
      <c r="K29" s="180">
        <v>9</v>
      </c>
      <c r="L29" s="81">
        <v>9</v>
      </c>
      <c r="M29" s="83">
        <v>9</v>
      </c>
      <c r="N29" s="185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3"/>
      <c r="AE29" s="164">
        <v>0</v>
      </c>
      <c r="AF29" s="114">
        <v>18.31</v>
      </c>
      <c r="AG29" s="21">
        <f t="shared" si="0"/>
        <v>116.69</v>
      </c>
    </row>
    <row r="30" spans="1:33" ht="15.75">
      <c r="A30" s="18">
        <f>Prezentace!A31</f>
        <v>27</v>
      </c>
      <c r="B30" s="15" t="str">
        <f>Prezentace!B31</f>
        <v>P</v>
      </c>
      <c r="C30" s="10" t="str">
        <f>Prezentace!C31</f>
        <v>Klimeš C</v>
      </c>
      <c r="D30" s="7" t="str">
        <f>Prezentace!D31</f>
        <v>Pavel</v>
      </c>
      <c r="E30" s="80">
        <v>60</v>
      </c>
      <c r="F30" s="81">
        <v>10</v>
      </c>
      <c r="G30" s="180">
        <v>9</v>
      </c>
      <c r="H30" s="81">
        <v>9</v>
      </c>
      <c r="I30" s="83">
        <v>8</v>
      </c>
      <c r="J30" s="185">
        <v>9</v>
      </c>
      <c r="K30" s="180">
        <v>8</v>
      </c>
      <c r="L30" s="81">
        <v>10</v>
      </c>
      <c r="M30" s="83">
        <v>9</v>
      </c>
      <c r="N30" s="185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3"/>
      <c r="AE30" s="164">
        <v>0</v>
      </c>
      <c r="AF30" s="114">
        <v>21.13</v>
      </c>
      <c r="AG30" s="21">
        <f t="shared" si="0"/>
        <v>110.87</v>
      </c>
    </row>
    <row r="31" spans="1:33" ht="15.75">
      <c r="A31" s="18">
        <f>Prezentace!A32</f>
        <v>28</v>
      </c>
      <c r="B31" s="15" t="str">
        <f>Prezentace!B32</f>
        <v>P</v>
      </c>
      <c r="C31" s="10" t="str">
        <f>Prezentace!C32</f>
        <v>Klimeš TS</v>
      </c>
      <c r="D31" s="7" t="str">
        <f>Prezentace!D32</f>
        <v>Pavel</v>
      </c>
      <c r="E31" s="80">
        <v>60</v>
      </c>
      <c r="F31" s="81">
        <v>10</v>
      </c>
      <c r="G31" s="180">
        <v>10</v>
      </c>
      <c r="H31" s="81">
        <v>10</v>
      </c>
      <c r="I31" s="83">
        <v>8</v>
      </c>
      <c r="J31" s="185">
        <v>10</v>
      </c>
      <c r="K31" s="180">
        <v>9</v>
      </c>
      <c r="L31" s="81">
        <v>10</v>
      </c>
      <c r="M31" s="83">
        <v>8</v>
      </c>
      <c r="N31" s="185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3"/>
      <c r="AE31" s="164">
        <v>0</v>
      </c>
      <c r="AF31" s="114">
        <v>20.83</v>
      </c>
      <c r="AG31" s="21">
        <f t="shared" si="0"/>
        <v>114.17</v>
      </c>
    </row>
    <row r="32" spans="1:33" ht="15.75">
      <c r="A32" s="18">
        <f>Prezentace!A33</f>
        <v>29</v>
      </c>
      <c r="B32" s="15" t="str">
        <f>Prezentace!B33</f>
        <v>P</v>
      </c>
      <c r="C32" s="10" t="str">
        <f>Prezentace!C33</f>
        <v>Kolář TS</v>
      </c>
      <c r="D32" s="7" t="str">
        <f>Prezentace!D33</f>
        <v>Jaroslav</v>
      </c>
      <c r="E32" s="80">
        <v>60</v>
      </c>
      <c r="F32" s="81">
        <v>10</v>
      </c>
      <c r="G32" s="180">
        <v>10</v>
      </c>
      <c r="H32" s="81">
        <v>9</v>
      </c>
      <c r="I32" s="83">
        <v>9</v>
      </c>
      <c r="J32" s="185">
        <v>10</v>
      </c>
      <c r="K32" s="180">
        <v>9</v>
      </c>
      <c r="L32" s="81">
        <v>9</v>
      </c>
      <c r="M32" s="83">
        <v>8</v>
      </c>
      <c r="N32" s="185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3"/>
      <c r="AE32" s="164">
        <v>0</v>
      </c>
      <c r="AF32" s="114">
        <v>23.12</v>
      </c>
      <c r="AG32" s="21">
        <f t="shared" si="0"/>
        <v>110.88</v>
      </c>
    </row>
    <row r="33" spans="1:33" ht="15.75">
      <c r="A33" s="18">
        <f>Prezentace!A34</f>
        <v>30</v>
      </c>
      <c r="B33" s="15" t="str">
        <f>Prezentace!B34</f>
        <v>P</v>
      </c>
      <c r="C33" s="10" t="str">
        <f>Prezentace!C34</f>
        <v>Kolář   P10</v>
      </c>
      <c r="D33" s="7" t="str">
        <f>Prezentace!D34</f>
        <v>Jaroslav</v>
      </c>
      <c r="E33" s="80">
        <v>60</v>
      </c>
      <c r="F33" s="81">
        <v>10</v>
      </c>
      <c r="G33" s="180">
        <v>9</v>
      </c>
      <c r="H33" s="81">
        <v>9</v>
      </c>
      <c r="I33" s="83">
        <v>9</v>
      </c>
      <c r="J33" s="185">
        <v>10</v>
      </c>
      <c r="K33" s="180">
        <v>6</v>
      </c>
      <c r="L33" s="81">
        <v>7</v>
      </c>
      <c r="M33" s="83">
        <v>7</v>
      </c>
      <c r="N33" s="185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3"/>
      <c r="AE33" s="164">
        <v>0</v>
      </c>
      <c r="AF33" s="114">
        <v>23.05</v>
      </c>
      <c r="AG33" s="21">
        <f t="shared" si="0"/>
        <v>103.95</v>
      </c>
    </row>
    <row r="34" spans="1:33" ht="15.75">
      <c r="A34" s="18">
        <f>Prezentace!A35</f>
        <v>31</v>
      </c>
      <c r="B34" s="15" t="str">
        <f>Prezentace!B35</f>
        <v>P</v>
      </c>
      <c r="C34" s="10" t="str">
        <f>Prezentace!C35</f>
        <v>Koltai TS</v>
      </c>
      <c r="D34" s="7" t="str">
        <f>Prezentace!D35</f>
        <v>Pavel</v>
      </c>
      <c r="E34" s="80">
        <v>60</v>
      </c>
      <c r="F34" s="81">
        <v>10</v>
      </c>
      <c r="G34" s="180">
        <v>9</v>
      </c>
      <c r="H34" s="81">
        <v>9</v>
      </c>
      <c r="I34" s="83">
        <v>8</v>
      </c>
      <c r="J34" s="185">
        <v>9</v>
      </c>
      <c r="K34" s="180">
        <v>8</v>
      </c>
      <c r="L34" s="81">
        <v>9</v>
      </c>
      <c r="M34" s="83">
        <v>8</v>
      </c>
      <c r="N34" s="185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3"/>
      <c r="AE34" s="164">
        <v>0</v>
      </c>
      <c r="AF34" s="114">
        <v>25.84</v>
      </c>
      <c r="AG34" s="21">
        <f t="shared" si="0"/>
        <v>104.16</v>
      </c>
    </row>
    <row r="35" spans="1:33" ht="15.75">
      <c r="A35" s="18">
        <f>Prezentace!A36</f>
        <v>32</v>
      </c>
      <c r="B35" s="15" t="str">
        <f>Prezentace!B36</f>
        <v>P</v>
      </c>
      <c r="C35" s="10" t="str">
        <f>Prezentace!C36</f>
        <v>Koltai G</v>
      </c>
      <c r="D35" s="7" t="str">
        <f>Prezentace!D36</f>
        <v>Pavel</v>
      </c>
      <c r="E35" s="80">
        <v>60</v>
      </c>
      <c r="F35" s="81">
        <v>9</v>
      </c>
      <c r="G35" s="180">
        <v>8</v>
      </c>
      <c r="H35" s="81">
        <v>10</v>
      </c>
      <c r="I35" s="83">
        <v>10</v>
      </c>
      <c r="J35" s="185">
        <v>10</v>
      </c>
      <c r="K35" s="180">
        <v>9</v>
      </c>
      <c r="L35" s="81">
        <v>10</v>
      </c>
      <c r="M35" s="83">
        <v>9</v>
      </c>
      <c r="N35" s="185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3"/>
      <c r="AE35" s="164">
        <v>0</v>
      </c>
      <c r="AF35" s="114">
        <v>29.62</v>
      </c>
      <c r="AG35" s="21">
        <f t="shared" si="0"/>
        <v>105.38</v>
      </c>
    </row>
    <row r="36" spans="1:33" ht="15.75">
      <c r="A36" s="18">
        <f>Prezentace!A37</f>
        <v>33</v>
      </c>
      <c r="B36" s="15" t="str">
        <f>Prezentace!B37</f>
        <v>P</v>
      </c>
      <c r="C36" s="10" t="str">
        <f>Prezentace!C37</f>
        <v>Konrád</v>
      </c>
      <c r="D36" s="7" t="str">
        <f>Prezentace!D37</f>
        <v>František</v>
      </c>
      <c r="E36" s="80">
        <v>60</v>
      </c>
      <c r="F36" s="81">
        <v>10</v>
      </c>
      <c r="G36" s="180">
        <v>10</v>
      </c>
      <c r="H36" s="81">
        <v>10</v>
      </c>
      <c r="I36" s="83">
        <v>10</v>
      </c>
      <c r="J36" s="185">
        <v>9</v>
      </c>
      <c r="K36" s="180">
        <v>9</v>
      </c>
      <c r="L36" s="81">
        <v>10</v>
      </c>
      <c r="M36" s="83">
        <v>9</v>
      </c>
      <c r="N36" s="185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3"/>
      <c r="AE36" s="164">
        <v>0</v>
      </c>
      <c r="AF36" s="114">
        <v>23.06</v>
      </c>
      <c r="AG36" s="21">
        <f t="shared" si="0"/>
        <v>113.94</v>
      </c>
    </row>
    <row r="37" spans="1:33" ht="15.75">
      <c r="A37" s="18">
        <f>Prezentace!A38</f>
        <v>34</v>
      </c>
      <c r="B37" s="15" t="str">
        <f>Prezentace!B38</f>
        <v>P</v>
      </c>
      <c r="C37" s="10" t="str">
        <f>Prezentace!C38</f>
        <v>Kostříž</v>
      </c>
      <c r="D37" s="7" t="str">
        <f>Prezentace!D38</f>
        <v>Jaroslav</v>
      </c>
      <c r="E37" s="80">
        <v>60</v>
      </c>
      <c r="F37" s="81">
        <v>10</v>
      </c>
      <c r="G37" s="180">
        <v>9</v>
      </c>
      <c r="H37" s="81">
        <v>10</v>
      </c>
      <c r="I37" s="83">
        <v>9</v>
      </c>
      <c r="J37" s="185">
        <v>9</v>
      </c>
      <c r="K37" s="180">
        <v>8</v>
      </c>
      <c r="L37" s="81">
        <v>8</v>
      </c>
      <c r="M37" s="83">
        <v>0</v>
      </c>
      <c r="N37" s="185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3"/>
      <c r="AE37" s="164">
        <v>0</v>
      </c>
      <c r="AF37" s="114">
        <v>23.52</v>
      </c>
      <c r="AG37" s="21">
        <f t="shared" si="0"/>
        <v>99.48</v>
      </c>
    </row>
    <row r="38" spans="1:33" ht="15.75">
      <c r="A38" s="18">
        <f>Prezentace!A39</f>
        <v>35</v>
      </c>
      <c r="B38" s="15" t="str">
        <f>Prezentace!B39</f>
        <v>P</v>
      </c>
      <c r="C38" s="10" t="str">
        <f>Prezentace!C39</f>
        <v>Kraus</v>
      </c>
      <c r="D38" s="7" t="str">
        <f>Prezentace!D39</f>
        <v>Milan</v>
      </c>
      <c r="E38" s="80">
        <v>60</v>
      </c>
      <c r="F38" s="81">
        <v>10</v>
      </c>
      <c r="G38" s="180">
        <v>9</v>
      </c>
      <c r="H38" s="81">
        <v>10</v>
      </c>
      <c r="I38" s="83">
        <v>10</v>
      </c>
      <c r="J38" s="185">
        <v>10</v>
      </c>
      <c r="K38" s="180">
        <v>7</v>
      </c>
      <c r="L38" s="81">
        <v>10</v>
      </c>
      <c r="M38" s="83">
        <v>9</v>
      </c>
      <c r="N38" s="185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3"/>
      <c r="AE38" s="164">
        <v>0</v>
      </c>
      <c r="AF38" s="114">
        <v>23.17</v>
      </c>
      <c r="AG38" s="21">
        <f t="shared" si="0"/>
        <v>111.83</v>
      </c>
    </row>
    <row r="39" spans="1:33" ht="15.75">
      <c r="A39" s="18">
        <f>Prezentace!A40</f>
        <v>36</v>
      </c>
      <c r="B39" s="15" t="str">
        <f>Prezentace!B40</f>
        <v>R</v>
      </c>
      <c r="C39" s="10" t="str">
        <f>Prezentace!C40</f>
        <v>Kraus</v>
      </c>
      <c r="D39" s="7" t="str">
        <f>Prezentace!D40</f>
        <v>Milan</v>
      </c>
      <c r="E39" s="80">
        <v>60</v>
      </c>
      <c r="F39" s="81">
        <v>9</v>
      </c>
      <c r="G39" s="180">
        <v>9</v>
      </c>
      <c r="H39" s="81">
        <v>10</v>
      </c>
      <c r="I39" s="83">
        <v>9</v>
      </c>
      <c r="J39" s="185">
        <v>10</v>
      </c>
      <c r="K39" s="180">
        <v>9</v>
      </c>
      <c r="L39" s="81">
        <v>10</v>
      </c>
      <c r="M39" s="83">
        <v>10</v>
      </c>
      <c r="N39" s="185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3"/>
      <c r="AE39" s="164">
        <v>0</v>
      </c>
      <c r="AF39" s="114">
        <v>32.63</v>
      </c>
      <c r="AG39" s="21">
        <f t="shared" si="0"/>
        <v>103.37</v>
      </c>
    </row>
    <row r="40" spans="1:33" ht="15.75">
      <c r="A40" s="18">
        <f>Prezentace!A41</f>
        <v>37</v>
      </c>
      <c r="B40" s="15" t="str">
        <f>Prezentace!B41</f>
        <v>P</v>
      </c>
      <c r="C40" s="10" t="str">
        <f>Prezentace!C41</f>
        <v>Křenek</v>
      </c>
      <c r="D40" s="7" t="str">
        <f>Prezentace!D41</f>
        <v>Stanislav</v>
      </c>
      <c r="E40" s="80">
        <v>60</v>
      </c>
      <c r="F40" s="81">
        <v>9</v>
      </c>
      <c r="G40" s="180">
        <v>8</v>
      </c>
      <c r="H40" s="81">
        <v>9</v>
      </c>
      <c r="I40" s="83">
        <v>9</v>
      </c>
      <c r="J40" s="185">
        <v>9</v>
      </c>
      <c r="K40" s="180">
        <v>8</v>
      </c>
      <c r="L40" s="81">
        <v>8</v>
      </c>
      <c r="M40" s="83">
        <v>7</v>
      </c>
      <c r="N40" s="185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3"/>
      <c r="AE40" s="164">
        <v>0</v>
      </c>
      <c r="AF40" s="114">
        <v>26.74</v>
      </c>
      <c r="AG40" s="21">
        <f t="shared" si="0"/>
        <v>100.26</v>
      </c>
    </row>
    <row r="41" spans="1:33" ht="15.75">
      <c r="A41" s="18">
        <f>Prezentace!A42</f>
        <v>38</v>
      </c>
      <c r="B41" s="15" t="str">
        <f>Prezentace!B42</f>
        <v>P</v>
      </c>
      <c r="C41" s="10" t="str">
        <f>Prezentace!C42</f>
        <v>Kühtreiber SH</v>
      </c>
      <c r="D41" s="7" t="str">
        <f>Prezentace!D42</f>
        <v>Karel</v>
      </c>
      <c r="E41" s="80">
        <v>60</v>
      </c>
      <c r="F41" s="81">
        <v>10</v>
      </c>
      <c r="G41" s="180">
        <v>9</v>
      </c>
      <c r="H41" s="81">
        <v>10</v>
      </c>
      <c r="I41" s="83">
        <v>10</v>
      </c>
      <c r="J41" s="185">
        <v>10</v>
      </c>
      <c r="K41" s="180">
        <v>10</v>
      </c>
      <c r="L41" s="81">
        <v>10</v>
      </c>
      <c r="M41" s="83">
        <v>9</v>
      </c>
      <c r="N41" s="185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3"/>
      <c r="AE41" s="164">
        <v>0</v>
      </c>
      <c r="AF41" s="114">
        <v>16.34</v>
      </c>
      <c r="AG41" s="21">
        <f t="shared" si="0"/>
        <v>121.66</v>
      </c>
    </row>
    <row r="42" spans="1:33" ht="15.75">
      <c r="A42" s="18">
        <f>Prezentace!A43</f>
        <v>39</v>
      </c>
      <c r="B42" s="15" t="str">
        <f>Prezentace!B43</f>
        <v>P</v>
      </c>
      <c r="C42" s="10" t="str">
        <f>Prezentace!C43</f>
        <v>Kühtreiber G</v>
      </c>
      <c r="D42" s="7" t="str">
        <f>Prezentace!D43</f>
        <v>Karel</v>
      </c>
      <c r="E42" s="80">
        <v>60</v>
      </c>
      <c r="F42" s="81">
        <v>10</v>
      </c>
      <c r="G42" s="180">
        <v>10</v>
      </c>
      <c r="H42" s="81">
        <v>10</v>
      </c>
      <c r="I42" s="83">
        <v>9</v>
      </c>
      <c r="J42" s="185">
        <v>10</v>
      </c>
      <c r="K42" s="180">
        <v>8</v>
      </c>
      <c r="L42" s="81">
        <v>10</v>
      </c>
      <c r="M42" s="83">
        <v>9</v>
      </c>
      <c r="N42" s="185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3"/>
      <c r="AE42" s="164">
        <v>0</v>
      </c>
      <c r="AF42" s="114">
        <v>19.61</v>
      </c>
      <c r="AG42" s="21">
        <f t="shared" si="0"/>
        <v>116.39</v>
      </c>
    </row>
    <row r="43" spans="1:33" ht="15.75">
      <c r="A43" s="18">
        <f>Prezentace!A44</f>
        <v>40</v>
      </c>
      <c r="B43" s="15" t="str">
        <f>Prezentace!B44</f>
        <v>P</v>
      </c>
      <c r="C43" s="10" t="str">
        <f>Prezentace!C44</f>
        <v>Marek</v>
      </c>
      <c r="D43" s="7" t="str">
        <f>Prezentace!D44</f>
        <v>Jakub</v>
      </c>
      <c r="E43" s="80">
        <v>60</v>
      </c>
      <c r="F43" s="81">
        <v>10</v>
      </c>
      <c r="G43" s="180">
        <v>9</v>
      </c>
      <c r="H43" s="81">
        <v>9</v>
      </c>
      <c r="I43" s="83">
        <v>9</v>
      </c>
      <c r="J43" s="185">
        <v>10</v>
      </c>
      <c r="K43" s="180">
        <v>7</v>
      </c>
      <c r="L43" s="81">
        <v>8</v>
      </c>
      <c r="M43" s="83">
        <v>8</v>
      </c>
      <c r="N43" s="185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3"/>
      <c r="AE43" s="164">
        <v>0</v>
      </c>
      <c r="AF43" s="114">
        <v>24.86</v>
      </c>
      <c r="AG43" s="21">
        <f t="shared" si="0"/>
        <v>105.14</v>
      </c>
    </row>
    <row r="44" spans="1:33" ht="15.75">
      <c r="A44" s="18">
        <f>Prezentace!A45</f>
        <v>41</v>
      </c>
      <c r="B44" s="15" t="str">
        <f>Prezentace!B45</f>
        <v>P</v>
      </c>
      <c r="C44" s="10" t="str">
        <f>Prezentace!C45</f>
        <v>Marek</v>
      </c>
      <c r="D44" s="7" t="str">
        <f>Prezentace!D45</f>
        <v>Petr</v>
      </c>
      <c r="E44" s="80">
        <v>60</v>
      </c>
      <c r="F44" s="81">
        <v>10</v>
      </c>
      <c r="G44" s="180">
        <v>9</v>
      </c>
      <c r="H44" s="81">
        <v>10</v>
      </c>
      <c r="I44" s="83">
        <v>9</v>
      </c>
      <c r="J44" s="185">
        <v>9</v>
      </c>
      <c r="K44" s="180">
        <v>8</v>
      </c>
      <c r="L44" s="81">
        <v>10</v>
      </c>
      <c r="M44" s="83">
        <v>8</v>
      </c>
      <c r="N44" s="185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3"/>
      <c r="AE44" s="164">
        <v>0</v>
      </c>
      <c r="AF44" s="114">
        <v>19.43</v>
      </c>
      <c r="AG44" s="21">
        <f t="shared" si="0"/>
        <v>113.57</v>
      </c>
    </row>
    <row r="45" spans="1:33" ht="15.75">
      <c r="A45" s="18">
        <f>Prezentace!A46</f>
        <v>42</v>
      </c>
      <c r="B45" s="15" t="str">
        <f>Prezentace!B46</f>
        <v>P</v>
      </c>
      <c r="C45" s="10" t="str">
        <f>Prezentace!C46</f>
        <v>Matějka</v>
      </c>
      <c r="D45" s="7" t="str">
        <f>Prezentace!D46</f>
        <v>Milan</v>
      </c>
      <c r="E45" s="80">
        <v>60</v>
      </c>
      <c r="F45" s="81">
        <v>10</v>
      </c>
      <c r="G45" s="180">
        <v>8</v>
      </c>
      <c r="H45" s="81">
        <v>10</v>
      </c>
      <c r="I45" s="83">
        <v>7</v>
      </c>
      <c r="J45" s="185">
        <v>7</v>
      </c>
      <c r="K45" s="180">
        <v>6</v>
      </c>
      <c r="L45" s="81">
        <v>6</v>
      </c>
      <c r="M45" s="83">
        <v>0</v>
      </c>
      <c r="N45" s="185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3"/>
      <c r="AE45" s="164">
        <v>0</v>
      </c>
      <c r="AF45" s="114">
        <v>36.26</v>
      </c>
      <c r="AG45" s="21">
        <f t="shared" si="0"/>
        <v>77.74000000000001</v>
      </c>
    </row>
    <row r="46" spans="1:33" ht="15.75">
      <c r="A46" s="18">
        <f>Prezentace!A47</f>
        <v>43</v>
      </c>
      <c r="B46" s="15" t="str">
        <f>Prezentace!B47</f>
        <v>P</v>
      </c>
      <c r="C46" s="10" t="str">
        <f>Prezentace!C47</f>
        <v>Mironiuk</v>
      </c>
      <c r="D46" s="7" t="str">
        <f>Prezentace!D47</f>
        <v>Zdeněk</v>
      </c>
      <c r="E46" s="80">
        <v>60</v>
      </c>
      <c r="F46" s="81">
        <v>10</v>
      </c>
      <c r="G46" s="180">
        <v>10</v>
      </c>
      <c r="H46" s="81">
        <v>10</v>
      </c>
      <c r="I46" s="83">
        <v>9</v>
      </c>
      <c r="J46" s="185">
        <v>9</v>
      </c>
      <c r="K46" s="180">
        <v>7</v>
      </c>
      <c r="L46" s="81">
        <v>8</v>
      </c>
      <c r="M46" s="83">
        <v>7</v>
      </c>
      <c r="N46" s="185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3"/>
      <c r="AE46" s="164">
        <v>0</v>
      </c>
      <c r="AF46" s="114">
        <v>23.95</v>
      </c>
      <c r="AG46" s="21">
        <f t="shared" si="0"/>
        <v>106.05</v>
      </c>
    </row>
    <row r="47" spans="1:33" ht="15.75">
      <c r="A47" s="18">
        <f>Prezentace!A48</f>
        <v>44</v>
      </c>
      <c r="B47" s="15" t="str">
        <f>Prezentace!B48</f>
        <v>R</v>
      </c>
      <c r="C47" s="10" t="str">
        <f>Prezentace!C48</f>
        <v>Mironiuk</v>
      </c>
      <c r="D47" s="7" t="str">
        <f>Prezentace!D48</f>
        <v>Zdeněk</v>
      </c>
      <c r="E47" s="80">
        <v>60</v>
      </c>
      <c r="F47" s="81">
        <v>10</v>
      </c>
      <c r="G47" s="180">
        <v>9</v>
      </c>
      <c r="H47" s="81">
        <v>10</v>
      </c>
      <c r="I47" s="83">
        <v>9</v>
      </c>
      <c r="J47" s="185">
        <v>9</v>
      </c>
      <c r="K47" s="180">
        <v>8</v>
      </c>
      <c r="L47" s="81">
        <v>10</v>
      </c>
      <c r="M47" s="83">
        <v>10</v>
      </c>
      <c r="N47" s="185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3"/>
      <c r="AE47" s="164">
        <v>0</v>
      </c>
      <c r="AF47" s="114">
        <v>28.9</v>
      </c>
      <c r="AG47" s="21">
        <f t="shared" si="0"/>
        <v>106.1</v>
      </c>
    </row>
    <row r="48" spans="1:33" ht="15.75">
      <c r="A48" s="18">
        <f>Prezentace!A49</f>
        <v>45</v>
      </c>
      <c r="B48" s="15" t="str">
        <f>Prezentace!B49</f>
        <v>P</v>
      </c>
      <c r="C48" s="10" t="str">
        <f>Prezentace!C49</f>
        <v>Nikodým</v>
      </c>
      <c r="D48" s="7" t="str">
        <f>Prezentace!D49</f>
        <v>David</v>
      </c>
      <c r="E48" s="80">
        <v>60</v>
      </c>
      <c r="F48" s="81">
        <v>10</v>
      </c>
      <c r="G48" s="180">
        <v>8</v>
      </c>
      <c r="H48" s="81">
        <v>10</v>
      </c>
      <c r="I48" s="83">
        <v>10</v>
      </c>
      <c r="J48" s="185">
        <v>10</v>
      </c>
      <c r="K48" s="180">
        <v>10</v>
      </c>
      <c r="L48" s="81">
        <v>9</v>
      </c>
      <c r="M48" s="83">
        <v>9</v>
      </c>
      <c r="N48" s="185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3"/>
      <c r="AE48" s="164">
        <v>0</v>
      </c>
      <c r="AF48" s="114">
        <v>18.66</v>
      </c>
      <c r="AG48" s="21">
        <f t="shared" si="0"/>
        <v>117.34</v>
      </c>
    </row>
    <row r="49" spans="1:33" ht="15.75">
      <c r="A49" s="18">
        <f>Prezentace!A50</f>
        <v>46</v>
      </c>
      <c r="B49" s="15" t="str">
        <f>Prezentace!B50</f>
        <v>R</v>
      </c>
      <c r="C49" s="10" t="str">
        <f>Prezentace!C50</f>
        <v>Nikodým</v>
      </c>
      <c r="D49" s="7" t="str">
        <f>Prezentace!D50</f>
        <v>David</v>
      </c>
      <c r="E49" s="80">
        <v>60</v>
      </c>
      <c r="F49" s="81">
        <v>10</v>
      </c>
      <c r="G49" s="180">
        <v>10</v>
      </c>
      <c r="H49" s="81">
        <v>9</v>
      </c>
      <c r="I49" s="83">
        <v>9</v>
      </c>
      <c r="J49" s="185">
        <v>10</v>
      </c>
      <c r="K49" s="180">
        <v>10</v>
      </c>
      <c r="L49" s="81">
        <v>10</v>
      </c>
      <c r="M49" s="83">
        <v>9</v>
      </c>
      <c r="N49" s="185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3"/>
      <c r="AE49" s="164">
        <v>0</v>
      </c>
      <c r="AF49" s="114">
        <v>30.5</v>
      </c>
      <c r="AG49" s="21">
        <f t="shared" si="0"/>
        <v>106.5</v>
      </c>
    </row>
    <row r="50" spans="1:33" ht="15.75">
      <c r="A50" s="18">
        <f>Prezentace!A51</f>
        <v>47</v>
      </c>
      <c r="B50" s="15" t="str">
        <f>Prezentace!B51</f>
        <v>P</v>
      </c>
      <c r="C50" s="10" t="str">
        <f>Prezentace!C51</f>
        <v>Novák</v>
      </c>
      <c r="D50" s="7" t="str">
        <f>Prezentace!D51</f>
        <v>Tomáš</v>
      </c>
      <c r="E50" s="80">
        <v>60</v>
      </c>
      <c r="F50" s="81">
        <v>10</v>
      </c>
      <c r="G50" s="180">
        <v>9</v>
      </c>
      <c r="H50" s="81">
        <v>10</v>
      </c>
      <c r="I50" s="83">
        <v>7</v>
      </c>
      <c r="J50" s="185">
        <v>10</v>
      </c>
      <c r="K50" s="180">
        <v>9</v>
      </c>
      <c r="L50" s="81">
        <v>9</v>
      </c>
      <c r="M50" s="83">
        <v>8</v>
      </c>
      <c r="N50" s="185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3"/>
      <c r="AE50" s="164">
        <v>0</v>
      </c>
      <c r="AF50" s="114">
        <v>23.97</v>
      </c>
      <c r="AG50" s="21">
        <f t="shared" si="0"/>
        <v>108.03</v>
      </c>
    </row>
    <row r="51" spans="1:33" ht="15.75">
      <c r="A51" s="18">
        <f>Prezentace!A52</f>
        <v>48</v>
      </c>
      <c r="B51" s="15" t="str">
        <f>Prezentace!B52</f>
        <v>P</v>
      </c>
      <c r="C51" s="10" t="str">
        <f>Prezentace!C52</f>
        <v>Pechánek</v>
      </c>
      <c r="D51" s="7" t="str">
        <f>Prezentace!D52</f>
        <v>Milan</v>
      </c>
      <c r="E51" s="80">
        <v>60</v>
      </c>
      <c r="F51" s="81">
        <v>10</v>
      </c>
      <c r="G51" s="180">
        <v>8</v>
      </c>
      <c r="H51" s="81">
        <v>10</v>
      </c>
      <c r="I51" s="83">
        <v>10</v>
      </c>
      <c r="J51" s="185">
        <v>9</v>
      </c>
      <c r="K51" s="180">
        <v>9</v>
      </c>
      <c r="L51" s="81">
        <v>9</v>
      </c>
      <c r="M51" s="83">
        <v>9</v>
      </c>
      <c r="N51" s="185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3"/>
      <c r="AE51" s="164">
        <v>0</v>
      </c>
      <c r="AF51" s="114">
        <v>29.13</v>
      </c>
      <c r="AG51" s="21">
        <f t="shared" si="0"/>
        <v>104.87</v>
      </c>
    </row>
    <row r="52" spans="1:33" ht="15.75">
      <c r="A52" s="18">
        <f>Prezentace!A53</f>
        <v>49</v>
      </c>
      <c r="B52" s="15" t="str">
        <f>Prezentace!B53</f>
        <v>P</v>
      </c>
      <c r="C52" s="10" t="str">
        <f>Prezentace!C53</f>
        <v>Pechová</v>
      </c>
      <c r="D52" s="7" t="str">
        <f>Prezentace!D53</f>
        <v>Hana</v>
      </c>
      <c r="E52" s="80">
        <v>60</v>
      </c>
      <c r="F52" s="81">
        <v>10</v>
      </c>
      <c r="G52" s="180">
        <v>10</v>
      </c>
      <c r="H52" s="81">
        <v>10</v>
      </c>
      <c r="I52" s="83">
        <v>9</v>
      </c>
      <c r="J52" s="185">
        <v>9</v>
      </c>
      <c r="K52" s="180">
        <v>8</v>
      </c>
      <c r="L52" s="81">
        <v>9</v>
      </c>
      <c r="M52" s="83">
        <v>9</v>
      </c>
      <c r="N52" s="185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3"/>
      <c r="AE52" s="164">
        <v>0</v>
      </c>
      <c r="AF52" s="114">
        <v>29.58</v>
      </c>
      <c r="AG52" s="21">
        <f t="shared" si="0"/>
        <v>104.42</v>
      </c>
    </row>
    <row r="53" spans="1:33" ht="15.75">
      <c r="A53" s="18">
        <f>Prezentace!A54</f>
        <v>50</v>
      </c>
      <c r="B53" s="15" t="str">
        <f>Prezentace!B54</f>
        <v>R</v>
      </c>
      <c r="C53" s="10" t="str">
        <f>Prezentace!C54</f>
        <v>Pechová</v>
      </c>
      <c r="D53" s="7" t="str">
        <f>Prezentace!D54</f>
        <v>Hana</v>
      </c>
      <c r="E53" s="80">
        <v>60</v>
      </c>
      <c r="F53" s="81">
        <v>10</v>
      </c>
      <c r="G53" s="180">
        <v>9</v>
      </c>
      <c r="H53" s="81">
        <v>9</v>
      </c>
      <c r="I53" s="83">
        <v>9</v>
      </c>
      <c r="J53" s="185">
        <v>10</v>
      </c>
      <c r="K53" s="180">
        <v>10</v>
      </c>
      <c r="L53" s="81">
        <v>9</v>
      </c>
      <c r="M53" s="83">
        <v>8</v>
      </c>
      <c r="N53" s="185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3"/>
      <c r="AE53" s="164">
        <v>0</v>
      </c>
      <c r="AF53" s="114">
        <v>34.2</v>
      </c>
      <c r="AG53" s="21">
        <f t="shared" si="0"/>
        <v>99.8</v>
      </c>
    </row>
    <row r="54" spans="1:33" ht="15.75">
      <c r="A54" s="18">
        <f>Prezentace!A55</f>
        <v>51</v>
      </c>
      <c r="B54" s="15" t="str">
        <f>Prezentace!B55</f>
        <v>P</v>
      </c>
      <c r="C54" s="10" t="str">
        <f>Prezentace!C55</f>
        <v>Plecer</v>
      </c>
      <c r="D54" s="7" t="str">
        <f>Prezentace!D55</f>
        <v>Josef</v>
      </c>
      <c r="E54" s="80">
        <v>60</v>
      </c>
      <c r="F54" s="81">
        <v>10</v>
      </c>
      <c r="G54" s="180">
        <v>9</v>
      </c>
      <c r="H54" s="81">
        <v>10</v>
      </c>
      <c r="I54" s="83">
        <v>10</v>
      </c>
      <c r="J54" s="185">
        <v>10</v>
      </c>
      <c r="K54" s="180">
        <v>9</v>
      </c>
      <c r="L54" s="81">
        <v>9</v>
      </c>
      <c r="M54" s="83">
        <v>8</v>
      </c>
      <c r="N54" s="185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3"/>
      <c r="AE54" s="164">
        <v>0</v>
      </c>
      <c r="AF54" s="114">
        <v>37.9</v>
      </c>
      <c r="AG54" s="21">
        <f t="shared" si="0"/>
        <v>97.1</v>
      </c>
    </row>
    <row r="55" spans="1:33" ht="15.75">
      <c r="A55" s="18">
        <f>Prezentace!A56</f>
        <v>52</v>
      </c>
      <c r="B55" s="15" t="str">
        <f>Prezentace!B56</f>
        <v>P</v>
      </c>
      <c r="C55" s="10" t="str">
        <f>Prezentace!C56</f>
        <v>Puš</v>
      </c>
      <c r="D55" s="7" t="str">
        <f>Prezentace!D56</f>
        <v>Tomáš</v>
      </c>
      <c r="E55" s="80">
        <v>60</v>
      </c>
      <c r="F55" s="81">
        <v>10</v>
      </c>
      <c r="G55" s="180">
        <v>8</v>
      </c>
      <c r="H55" s="81">
        <v>9</v>
      </c>
      <c r="I55" s="83">
        <v>9</v>
      </c>
      <c r="J55" s="185">
        <v>10</v>
      </c>
      <c r="K55" s="180">
        <v>9</v>
      </c>
      <c r="L55" s="81">
        <v>6</v>
      </c>
      <c r="M55" s="83">
        <v>6</v>
      </c>
      <c r="N55" s="185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3"/>
      <c r="AE55" s="164">
        <v>0</v>
      </c>
      <c r="AF55" s="114">
        <v>27.05</v>
      </c>
      <c r="AG55" s="21">
        <f t="shared" si="0"/>
        <v>99.95</v>
      </c>
    </row>
    <row r="56" spans="1:33" ht="15.75">
      <c r="A56" s="18">
        <f>Prezentace!A57</f>
        <v>53</v>
      </c>
      <c r="B56" s="15" t="str">
        <f>Prezentace!B57</f>
        <v>P</v>
      </c>
      <c r="C56" s="10" t="str">
        <f>Prezentace!C57</f>
        <v>Rangl</v>
      </c>
      <c r="D56" s="7" t="str">
        <f>Prezentace!D57</f>
        <v>Robin</v>
      </c>
      <c r="E56" s="80">
        <v>60</v>
      </c>
      <c r="F56" s="81">
        <v>10</v>
      </c>
      <c r="G56" s="180">
        <v>8</v>
      </c>
      <c r="H56" s="81">
        <v>10</v>
      </c>
      <c r="I56" s="83">
        <v>10</v>
      </c>
      <c r="J56" s="185">
        <v>10</v>
      </c>
      <c r="K56" s="180">
        <v>9</v>
      </c>
      <c r="L56" s="81">
        <v>9</v>
      </c>
      <c r="M56" s="83">
        <v>9</v>
      </c>
      <c r="N56" s="185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3"/>
      <c r="AE56" s="164">
        <v>0</v>
      </c>
      <c r="AF56" s="114">
        <v>24.45</v>
      </c>
      <c r="AG56" s="21">
        <f t="shared" si="0"/>
        <v>110.55</v>
      </c>
    </row>
    <row r="57" spans="1:33" ht="15.75">
      <c r="A57" s="18">
        <f>Prezentace!A58</f>
        <v>54</v>
      </c>
      <c r="B57" s="15" t="str">
        <f>Prezentace!B58</f>
        <v>P</v>
      </c>
      <c r="C57" s="10" t="str">
        <f>Prezentace!C58</f>
        <v>Rendl</v>
      </c>
      <c r="D57" s="7" t="str">
        <f>Prezentace!D58</f>
        <v>Josef</v>
      </c>
      <c r="E57" s="80">
        <v>60</v>
      </c>
      <c r="F57" s="81">
        <v>10</v>
      </c>
      <c r="G57" s="180">
        <v>9</v>
      </c>
      <c r="H57" s="81">
        <v>10</v>
      </c>
      <c r="I57" s="83">
        <v>10</v>
      </c>
      <c r="J57" s="185">
        <v>9</v>
      </c>
      <c r="K57" s="180">
        <v>7</v>
      </c>
      <c r="L57" s="81">
        <v>9</v>
      </c>
      <c r="M57" s="83">
        <v>8</v>
      </c>
      <c r="N57" s="185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3"/>
      <c r="AE57" s="164">
        <v>0</v>
      </c>
      <c r="AF57" s="114">
        <v>16.97</v>
      </c>
      <c r="AG57" s="21">
        <f t="shared" si="0"/>
        <v>115.03</v>
      </c>
    </row>
    <row r="58" spans="1:33" ht="15.75">
      <c r="A58" s="18">
        <f>Prezentace!A59</f>
        <v>55</v>
      </c>
      <c r="B58" s="15" t="str">
        <f>Prezentace!B59</f>
        <v>R</v>
      </c>
      <c r="C58" s="10" t="str">
        <f>Prezentace!C59</f>
        <v>Rendl</v>
      </c>
      <c r="D58" s="7" t="str">
        <f>Prezentace!D59</f>
        <v>Josef</v>
      </c>
      <c r="E58" s="80">
        <v>60</v>
      </c>
      <c r="F58" s="81">
        <v>10</v>
      </c>
      <c r="G58" s="180">
        <v>10</v>
      </c>
      <c r="H58" s="81">
        <v>10</v>
      </c>
      <c r="I58" s="83">
        <v>10</v>
      </c>
      <c r="J58" s="185">
        <v>10</v>
      </c>
      <c r="K58" s="180">
        <v>9</v>
      </c>
      <c r="L58" s="81">
        <v>9</v>
      </c>
      <c r="M58" s="83">
        <v>8</v>
      </c>
      <c r="N58" s="185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3"/>
      <c r="AE58" s="164">
        <v>0</v>
      </c>
      <c r="AF58" s="114">
        <v>25.77</v>
      </c>
      <c r="AG58" s="21">
        <f t="shared" si="0"/>
        <v>110.23</v>
      </c>
    </row>
    <row r="59" spans="1:33" ht="15.75">
      <c r="A59" s="18">
        <f>Prezentace!A60</f>
        <v>56</v>
      </c>
      <c r="B59" s="15" t="str">
        <f>Prezentace!B60</f>
        <v>P</v>
      </c>
      <c r="C59" s="10" t="str">
        <f>Prezentace!C60</f>
        <v>Samek</v>
      </c>
      <c r="D59" s="7" t="str">
        <f>Prezentace!D60</f>
        <v>Petr</v>
      </c>
      <c r="E59" s="80">
        <v>60</v>
      </c>
      <c r="F59" s="81">
        <v>10</v>
      </c>
      <c r="G59" s="180">
        <v>9</v>
      </c>
      <c r="H59" s="81">
        <v>10</v>
      </c>
      <c r="I59" s="83">
        <v>6</v>
      </c>
      <c r="J59" s="185">
        <v>9</v>
      </c>
      <c r="K59" s="180">
        <v>7</v>
      </c>
      <c r="L59" s="81">
        <v>10</v>
      </c>
      <c r="M59" s="83">
        <v>6</v>
      </c>
      <c r="N59" s="185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3"/>
      <c r="AE59" s="164">
        <v>0</v>
      </c>
      <c r="AF59" s="114">
        <v>22</v>
      </c>
      <c r="AG59" s="21">
        <f t="shared" si="0"/>
        <v>105</v>
      </c>
    </row>
    <row r="60" spans="1:33" ht="15.75">
      <c r="A60" s="18">
        <f>Prezentace!A61</f>
        <v>57</v>
      </c>
      <c r="B60" s="15" t="str">
        <f>Prezentace!B61</f>
        <v>P</v>
      </c>
      <c r="C60" s="10" t="str">
        <f>Prezentace!C61</f>
        <v>Sedmík</v>
      </c>
      <c r="D60" s="7" t="str">
        <f>Prezentace!D61</f>
        <v>Petr</v>
      </c>
      <c r="E60" s="80">
        <v>60</v>
      </c>
      <c r="F60" s="81">
        <v>10</v>
      </c>
      <c r="G60" s="180">
        <v>9</v>
      </c>
      <c r="H60" s="81">
        <v>9</v>
      </c>
      <c r="I60" s="83">
        <v>9</v>
      </c>
      <c r="J60" s="185">
        <v>10</v>
      </c>
      <c r="K60" s="180">
        <v>9</v>
      </c>
      <c r="L60" s="81">
        <v>9</v>
      </c>
      <c r="M60" s="83">
        <v>9</v>
      </c>
      <c r="N60" s="185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3"/>
      <c r="AE60" s="164">
        <v>0</v>
      </c>
      <c r="AF60" s="114">
        <v>15.88</v>
      </c>
      <c r="AG60" s="21">
        <f t="shared" si="0"/>
        <v>118.12</v>
      </c>
    </row>
    <row r="61" spans="1:33" ht="15.75">
      <c r="A61" s="18">
        <f>Prezentace!A62</f>
        <v>58</v>
      </c>
      <c r="B61" s="15" t="str">
        <f>Prezentace!B62</f>
        <v>P</v>
      </c>
      <c r="C61" s="10" t="str">
        <f>Prezentace!C62</f>
        <v>Seitl</v>
      </c>
      <c r="D61" s="7" t="str">
        <f>Prezentace!D62</f>
        <v>Aleš</v>
      </c>
      <c r="E61" s="80">
        <v>60</v>
      </c>
      <c r="F61" s="81">
        <v>10</v>
      </c>
      <c r="G61" s="180">
        <v>9</v>
      </c>
      <c r="H61" s="81">
        <v>10</v>
      </c>
      <c r="I61" s="83">
        <v>8</v>
      </c>
      <c r="J61" s="185">
        <v>10</v>
      </c>
      <c r="K61" s="180">
        <v>9</v>
      </c>
      <c r="L61" s="81">
        <v>10</v>
      </c>
      <c r="M61" s="83">
        <v>7</v>
      </c>
      <c r="N61" s="185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3"/>
      <c r="AE61" s="164">
        <v>0</v>
      </c>
      <c r="AF61" s="114">
        <v>19.7</v>
      </c>
      <c r="AG61" s="21">
        <f t="shared" si="0"/>
        <v>113.3</v>
      </c>
    </row>
    <row r="62" spans="1:33" ht="15.75">
      <c r="A62" s="18">
        <f>Prezentace!A63</f>
        <v>59</v>
      </c>
      <c r="B62" s="15" t="str">
        <f>Prezentace!B63</f>
        <v>R</v>
      </c>
      <c r="C62" s="10" t="str">
        <f>Prezentace!C63</f>
        <v>Seitl</v>
      </c>
      <c r="D62" s="7" t="str">
        <f>Prezentace!D63</f>
        <v>Aleš</v>
      </c>
      <c r="E62" s="80">
        <v>60</v>
      </c>
      <c r="F62" s="81">
        <v>10</v>
      </c>
      <c r="G62" s="180">
        <v>10</v>
      </c>
      <c r="H62" s="81">
        <v>10</v>
      </c>
      <c r="I62" s="83">
        <v>10</v>
      </c>
      <c r="J62" s="185">
        <v>10</v>
      </c>
      <c r="K62" s="180">
        <v>8</v>
      </c>
      <c r="L62" s="81">
        <v>9</v>
      </c>
      <c r="M62" s="83">
        <v>8</v>
      </c>
      <c r="N62" s="185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3"/>
      <c r="AE62" s="164">
        <v>0</v>
      </c>
      <c r="AF62" s="114">
        <v>27.96</v>
      </c>
      <c r="AG62" s="21">
        <f t="shared" si="0"/>
        <v>107.03999999999999</v>
      </c>
    </row>
    <row r="63" spans="1:33" ht="15.75">
      <c r="A63" s="18">
        <f>Prezentace!A64</f>
        <v>60</v>
      </c>
      <c r="B63" s="15" t="str">
        <f>Prezentace!B64</f>
        <v>P</v>
      </c>
      <c r="C63" s="10" t="str">
        <f>Prezentace!C64</f>
        <v>Seitl</v>
      </c>
      <c r="D63" s="7" t="str">
        <f>Prezentace!D64</f>
        <v>Karel</v>
      </c>
      <c r="E63" s="80">
        <v>60</v>
      </c>
      <c r="F63" s="81">
        <v>9</v>
      </c>
      <c r="G63" s="180">
        <v>9</v>
      </c>
      <c r="H63" s="81">
        <v>9</v>
      </c>
      <c r="I63" s="83">
        <v>8</v>
      </c>
      <c r="J63" s="185">
        <v>9</v>
      </c>
      <c r="K63" s="180">
        <v>9</v>
      </c>
      <c r="L63" s="81">
        <v>8</v>
      </c>
      <c r="M63" s="83">
        <v>0</v>
      </c>
      <c r="N63" s="185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3"/>
      <c r="AE63" s="164">
        <v>0</v>
      </c>
      <c r="AF63" s="114">
        <v>22.41</v>
      </c>
      <c r="AG63" s="21">
        <f t="shared" si="0"/>
        <v>98.59</v>
      </c>
    </row>
    <row r="64" spans="1:33" ht="15.75">
      <c r="A64" s="18">
        <f>Prezentace!A65</f>
        <v>61</v>
      </c>
      <c r="B64" s="15" t="str">
        <f>Prezentace!B65</f>
        <v>P</v>
      </c>
      <c r="C64" s="10" t="str">
        <f>Prezentace!C65</f>
        <v>Seitlová</v>
      </c>
      <c r="D64" s="7" t="str">
        <f>Prezentace!D65</f>
        <v>Monika</v>
      </c>
      <c r="E64" s="80">
        <v>60</v>
      </c>
      <c r="F64" s="81">
        <v>6</v>
      </c>
      <c r="G64" s="180">
        <v>5</v>
      </c>
      <c r="H64" s="81">
        <v>8</v>
      </c>
      <c r="I64" s="83">
        <v>0</v>
      </c>
      <c r="J64" s="185">
        <v>6</v>
      </c>
      <c r="K64" s="180">
        <v>5</v>
      </c>
      <c r="L64" s="81">
        <v>7</v>
      </c>
      <c r="M64" s="83">
        <v>6</v>
      </c>
      <c r="N64" s="185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3"/>
      <c r="AE64" s="164">
        <v>0</v>
      </c>
      <c r="AF64" s="114">
        <v>38.85</v>
      </c>
      <c r="AG64" s="21">
        <f t="shared" si="0"/>
        <v>64.15</v>
      </c>
    </row>
    <row r="65" spans="1:33" ht="15.75">
      <c r="A65" s="18">
        <f>Prezentace!A66</f>
        <v>62</v>
      </c>
      <c r="B65" s="15" t="str">
        <f>Prezentace!B66</f>
        <v>P</v>
      </c>
      <c r="C65" s="10" t="str">
        <f>Prezentace!C66</f>
        <v>Smejkal</v>
      </c>
      <c r="D65" s="7" t="str">
        <f>Prezentace!D66</f>
        <v>Martin</v>
      </c>
      <c r="E65" s="80">
        <v>60</v>
      </c>
      <c r="F65" s="81">
        <v>10</v>
      </c>
      <c r="G65" s="180">
        <v>9</v>
      </c>
      <c r="H65" s="81">
        <v>10</v>
      </c>
      <c r="I65" s="83">
        <v>10</v>
      </c>
      <c r="J65" s="185">
        <v>9</v>
      </c>
      <c r="K65" s="180">
        <v>7</v>
      </c>
      <c r="L65" s="81">
        <v>9</v>
      </c>
      <c r="M65" s="83">
        <v>9</v>
      </c>
      <c r="N65" s="185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3"/>
      <c r="AE65" s="164">
        <v>0</v>
      </c>
      <c r="AF65" s="114">
        <v>18.49</v>
      </c>
      <c r="AG65" s="21">
        <f t="shared" si="0"/>
        <v>114.51</v>
      </c>
    </row>
    <row r="66" spans="1:33" ht="15.75">
      <c r="A66" s="18">
        <f>Prezentace!A67</f>
        <v>63</v>
      </c>
      <c r="B66" s="15" t="str">
        <f>Prezentace!B67</f>
        <v>P</v>
      </c>
      <c r="C66" s="10" t="str">
        <f>Prezentace!C67</f>
        <v>Sokolík</v>
      </c>
      <c r="D66" s="7" t="str">
        <f>Prezentace!D67</f>
        <v>Jaroslav</v>
      </c>
      <c r="E66" s="80">
        <v>60</v>
      </c>
      <c r="F66" s="81">
        <v>10</v>
      </c>
      <c r="G66" s="180">
        <v>10</v>
      </c>
      <c r="H66" s="81">
        <v>10</v>
      </c>
      <c r="I66" s="83">
        <v>9</v>
      </c>
      <c r="J66" s="185">
        <v>9</v>
      </c>
      <c r="K66" s="180">
        <v>8</v>
      </c>
      <c r="L66" s="81">
        <v>9</v>
      </c>
      <c r="M66" s="83">
        <v>8</v>
      </c>
      <c r="N66" s="185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3"/>
      <c r="AE66" s="164">
        <v>0</v>
      </c>
      <c r="AF66" s="114">
        <v>20.78</v>
      </c>
      <c r="AG66" s="21">
        <f t="shared" si="0"/>
        <v>112.22</v>
      </c>
    </row>
    <row r="67" spans="1:33" ht="15.75">
      <c r="A67" s="18">
        <f>Prezentace!A68</f>
        <v>64</v>
      </c>
      <c r="B67" s="15" t="str">
        <f>Prezentace!B68</f>
        <v>R</v>
      </c>
      <c r="C67" s="10" t="str">
        <f>Prezentace!C68</f>
        <v>Sokolík</v>
      </c>
      <c r="D67" s="7" t="str">
        <f>Prezentace!D68</f>
        <v>Jaroslav</v>
      </c>
      <c r="E67" s="80">
        <v>60</v>
      </c>
      <c r="F67" s="81">
        <v>10</v>
      </c>
      <c r="G67" s="180">
        <v>9</v>
      </c>
      <c r="H67" s="81">
        <v>10</v>
      </c>
      <c r="I67" s="83">
        <v>8</v>
      </c>
      <c r="J67" s="185">
        <v>10</v>
      </c>
      <c r="K67" s="180">
        <v>10</v>
      </c>
      <c r="L67" s="81">
        <v>9</v>
      </c>
      <c r="M67" s="83">
        <v>8</v>
      </c>
      <c r="N67" s="185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3"/>
      <c r="AE67" s="164">
        <v>0</v>
      </c>
      <c r="AF67" s="114">
        <v>27.6</v>
      </c>
      <c r="AG67" s="21">
        <f t="shared" si="0"/>
        <v>106.4</v>
      </c>
    </row>
    <row r="68" spans="1:33" ht="15.75">
      <c r="A68" s="18">
        <f>Prezentace!A69</f>
        <v>65</v>
      </c>
      <c r="B68" s="15" t="str">
        <f>Prezentace!B69</f>
        <v>P</v>
      </c>
      <c r="C68" s="10" t="str">
        <f>Prezentace!C69</f>
        <v>Strnad</v>
      </c>
      <c r="D68" s="7" t="str">
        <f>Prezentace!D69</f>
        <v>Michal</v>
      </c>
      <c r="E68" s="80">
        <v>60</v>
      </c>
      <c r="F68" s="81">
        <v>9</v>
      </c>
      <c r="G68" s="180">
        <v>8</v>
      </c>
      <c r="H68" s="81">
        <v>8</v>
      </c>
      <c r="I68" s="83">
        <v>8</v>
      </c>
      <c r="J68" s="185">
        <v>8</v>
      </c>
      <c r="K68" s="180">
        <v>8</v>
      </c>
      <c r="L68" s="81">
        <v>9</v>
      </c>
      <c r="M68" s="83">
        <v>9</v>
      </c>
      <c r="N68" s="185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3"/>
      <c r="AE68" s="164">
        <v>0</v>
      </c>
      <c r="AF68" s="114">
        <v>47.73</v>
      </c>
      <c r="AG68" s="21">
        <f t="shared" si="0"/>
        <v>79.27000000000001</v>
      </c>
    </row>
    <row r="69" spans="1:33" ht="15.75">
      <c r="A69" s="18">
        <f>Prezentace!A70</f>
        <v>66</v>
      </c>
      <c r="B69" s="15" t="str">
        <f>Prezentace!B70</f>
        <v>P</v>
      </c>
      <c r="C69" s="10" t="str">
        <f>Prezentace!C70</f>
        <v>Šíma </v>
      </c>
      <c r="D69" s="7" t="str">
        <f>Prezentace!D70</f>
        <v>Richard</v>
      </c>
      <c r="E69" s="80">
        <v>60</v>
      </c>
      <c r="F69" s="81">
        <v>10</v>
      </c>
      <c r="G69" s="180">
        <v>9</v>
      </c>
      <c r="H69" s="81">
        <v>8</v>
      </c>
      <c r="I69" s="83">
        <v>8</v>
      </c>
      <c r="J69" s="185">
        <v>9</v>
      </c>
      <c r="K69" s="180">
        <v>7</v>
      </c>
      <c r="L69" s="81">
        <v>9</v>
      </c>
      <c r="M69" s="83">
        <v>9</v>
      </c>
      <c r="N69" s="185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3"/>
      <c r="AE69" s="164">
        <v>0</v>
      </c>
      <c r="AF69" s="114">
        <v>19.4</v>
      </c>
      <c r="AG69" s="21">
        <f aca="true" t="shared" si="1" ref="AG69:AG80">IF(C69=0,"©",IF(COUNTA(E69:AD69)=0,"nebyl",IF((SUM(E69:AE69)-AF69)&lt;0,"0,00",(SUM(E69:AE69)-AF69))))</f>
        <v>109.6</v>
      </c>
    </row>
    <row r="70" spans="1:33" ht="15.75">
      <c r="A70" s="18">
        <f>Prezentace!A71</f>
        <v>67</v>
      </c>
      <c r="B70" s="15" t="str">
        <f>Prezentace!B71</f>
        <v>P</v>
      </c>
      <c r="C70" s="10" t="str">
        <f>Prezentace!C71</f>
        <v>Štádler G</v>
      </c>
      <c r="D70" s="7" t="str">
        <f>Prezentace!D71</f>
        <v>Robert</v>
      </c>
      <c r="E70" s="80">
        <v>60</v>
      </c>
      <c r="F70" s="81">
        <v>10</v>
      </c>
      <c r="G70" s="180">
        <v>9</v>
      </c>
      <c r="H70" s="81">
        <v>9</v>
      </c>
      <c r="I70" s="83">
        <v>9</v>
      </c>
      <c r="J70" s="185">
        <v>10</v>
      </c>
      <c r="K70" s="180">
        <v>9</v>
      </c>
      <c r="L70" s="81">
        <v>9</v>
      </c>
      <c r="M70" s="83">
        <v>9</v>
      </c>
      <c r="N70" s="185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3"/>
      <c r="AE70" s="164">
        <v>0</v>
      </c>
      <c r="AF70" s="114">
        <v>23.24</v>
      </c>
      <c r="AG70" s="21">
        <f t="shared" si="1"/>
        <v>110.76</v>
      </c>
    </row>
    <row r="71" spans="1:33" ht="15.75">
      <c r="A71" s="18">
        <f>Prezentace!A72</f>
        <v>68</v>
      </c>
      <c r="B71" s="15" t="str">
        <f>Prezentace!B72</f>
        <v>P</v>
      </c>
      <c r="C71" s="10" t="str">
        <f>Prezentace!C72</f>
        <v>Štádler SH</v>
      </c>
      <c r="D71" s="7" t="str">
        <f>Prezentace!D72</f>
        <v>Robert</v>
      </c>
      <c r="E71" s="80">
        <v>60</v>
      </c>
      <c r="F71" s="81">
        <v>10</v>
      </c>
      <c r="G71" s="180">
        <v>10</v>
      </c>
      <c r="H71" s="81">
        <v>10</v>
      </c>
      <c r="I71" s="83">
        <v>9</v>
      </c>
      <c r="J71" s="185">
        <v>10</v>
      </c>
      <c r="K71" s="180">
        <v>10</v>
      </c>
      <c r="L71" s="81">
        <v>9</v>
      </c>
      <c r="M71" s="83">
        <v>9</v>
      </c>
      <c r="N71" s="185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3"/>
      <c r="AE71" s="164">
        <v>0</v>
      </c>
      <c r="AF71" s="114">
        <v>20.03</v>
      </c>
      <c r="AG71" s="21">
        <f t="shared" si="1"/>
        <v>116.97</v>
      </c>
    </row>
    <row r="72" spans="1:33" ht="15.75">
      <c r="A72" s="18">
        <f>Prezentace!A73</f>
        <v>69</v>
      </c>
      <c r="B72" s="15" t="str">
        <f>Prezentace!B73</f>
        <v>P</v>
      </c>
      <c r="C72" s="10" t="str">
        <f>Prezentace!C73</f>
        <v>Švihálek</v>
      </c>
      <c r="D72" s="7" t="str">
        <f>Prezentace!D73</f>
        <v>Jiří</v>
      </c>
      <c r="E72" s="80">
        <v>60</v>
      </c>
      <c r="F72" s="81">
        <v>10</v>
      </c>
      <c r="G72" s="180">
        <v>9</v>
      </c>
      <c r="H72" s="81">
        <v>10</v>
      </c>
      <c r="I72" s="83">
        <v>8</v>
      </c>
      <c r="J72" s="185">
        <v>10</v>
      </c>
      <c r="K72" s="180">
        <v>6</v>
      </c>
      <c r="L72" s="81">
        <v>8</v>
      </c>
      <c r="M72" s="83">
        <v>7</v>
      </c>
      <c r="N72" s="185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3"/>
      <c r="AE72" s="164">
        <v>0</v>
      </c>
      <c r="AF72" s="114">
        <v>36.42</v>
      </c>
      <c r="AG72" s="21">
        <f t="shared" si="1"/>
        <v>91.58</v>
      </c>
    </row>
    <row r="73" spans="1:33" ht="15.75">
      <c r="A73" s="18">
        <f>Prezentace!A74</f>
        <v>70</v>
      </c>
      <c r="B73" s="15" t="str">
        <f>Prezentace!B74</f>
        <v>R</v>
      </c>
      <c r="C73" s="10" t="str">
        <f>Prezentace!C74</f>
        <v>Švihálek</v>
      </c>
      <c r="D73" s="7" t="str">
        <f>Prezentace!D74</f>
        <v>Jiří</v>
      </c>
      <c r="E73" s="80">
        <v>60</v>
      </c>
      <c r="F73" s="81">
        <v>10</v>
      </c>
      <c r="G73" s="180">
        <v>10</v>
      </c>
      <c r="H73" s="81">
        <v>9</v>
      </c>
      <c r="I73" s="83">
        <v>9</v>
      </c>
      <c r="J73" s="185">
        <v>10</v>
      </c>
      <c r="K73" s="180">
        <v>9</v>
      </c>
      <c r="L73" s="81">
        <v>9</v>
      </c>
      <c r="M73" s="83">
        <v>7</v>
      </c>
      <c r="N73" s="185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3"/>
      <c r="AE73" s="164">
        <v>0</v>
      </c>
      <c r="AF73" s="114">
        <v>39</v>
      </c>
      <c r="AG73" s="21">
        <f t="shared" si="1"/>
        <v>94</v>
      </c>
    </row>
    <row r="74" spans="1:33" ht="15.75">
      <c r="A74" s="18">
        <f>Prezentace!A75</f>
        <v>71</v>
      </c>
      <c r="B74" s="15" t="str">
        <f>Prezentace!B75</f>
        <v>P</v>
      </c>
      <c r="C74" s="10" t="str">
        <f>Prezentace!C75</f>
        <v>Vejslík</v>
      </c>
      <c r="D74" s="7" t="str">
        <f>Prezentace!D75</f>
        <v>Vladimír</v>
      </c>
      <c r="E74" s="80">
        <v>60</v>
      </c>
      <c r="F74" s="81">
        <v>10</v>
      </c>
      <c r="G74" s="180">
        <v>9</v>
      </c>
      <c r="H74" s="81">
        <v>10</v>
      </c>
      <c r="I74" s="83">
        <v>10</v>
      </c>
      <c r="J74" s="185">
        <v>10</v>
      </c>
      <c r="K74" s="180">
        <v>9</v>
      </c>
      <c r="L74" s="81">
        <v>9</v>
      </c>
      <c r="M74" s="83">
        <v>8</v>
      </c>
      <c r="N74" s="185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3"/>
      <c r="AE74" s="164">
        <v>0</v>
      </c>
      <c r="AF74" s="114">
        <v>28.48</v>
      </c>
      <c r="AG74" s="21">
        <f t="shared" si="1"/>
        <v>106.52</v>
      </c>
    </row>
    <row r="75" spans="1:33" ht="15.75">
      <c r="A75" s="18">
        <f>Prezentace!A76</f>
        <v>72</v>
      </c>
      <c r="B75" s="15" t="str">
        <f>Prezentace!B76</f>
        <v>P</v>
      </c>
      <c r="C75" s="10" t="str">
        <f>Prezentace!C76</f>
        <v>Žemlička</v>
      </c>
      <c r="D75" s="7" t="str">
        <f>Prezentace!D76</f>
        <v>Ladislav</v>
      </c>
      <c r="E75" s="80">
        <v>60</v>
      </c>
      <c r="F75" s="81">
        <v>9</v>
      </c>
      <c r="G75" s="180">
        <v>9</v>
      </c>
      <c r="H75" s="81">
        <v>10</v>
      </c>
      <c r="I75" s="83">
        <v>9</v>
      </c>
      <c r="J75" s="185">
        <v>9</v>
      </c>
      <c r="K75" s="180">
        <v>8</v>
      </c>
      <c r="L75" s="81">
        <v>10</v>
      </c>
      <c r="M75" s="83">
        <v>9</v>
      </c>
      <c r="N75" s="185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3"/>
      <c r="AE75" s="164">
        <v>0</v>
      </c>
      <c r="AF75" s="114">
        <v>28.47</v>
      </c>
      <c r="AG75" s="21">
        <f t="shared" si="1"/>
        <v>104.53</v>
      </c>
    </row>
    <row r="76" spans="1:33" ht="15.75">
      <c r="A76" s="18">
        <f>Prezentace!A77</f>
        <v>73</v>
      </c>
      <c r="B76" s="15" t="str">
        <f>Prezentace!B77</f>
        <v>P</v>
      </c>
      <c r="C76" s="10" t="str">
        <f>Prezentace!C77</f>
        <v>Žemličková</v>
      </c>
      <c r="D76" s="7" t="str">
        <f>Prezentace!D77</f>
        <v>Marie</v>
      </c>
      <c r="E76" s="80">
        <v>60</v>
      </c>
      <c r="F76" s="81">
        <v>10</v>
      </c>
      <c r="G76" s="180">
        <v>9</v>
      </c>
      <c r="H76" s="81">
        <v>9</v>
      </c>
      <c r="I76" s="83">
        <v>9</v>
      </c>
      <c r="J76" s="185">
        <v>10</v>
      </c>
      <c r="K76" s="180">
        <v>9</v>
      </c>
      <c r="L76" s="81">
        <v>9</v>
      </c>
      <c r="M76" s="83">
        <v>8</v>
      </c>
      <c r="N76" s="185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3"/>
      <c r="AE76" s="164">
        <v>0</v>
      </c>
      <c r="AF76" s="114">
        <v>36.82</v>
      </c>
      <c r="AG76" s="21">
        <f t="shared" si="1"/>
        <v>96.18</v>
      </c>
    </row>
    <row r="77" spans="1:33" ht="15.75" hidden="1">
      <c r="A77" s="18">
        <f>Prezentace!A78</f>
        <v>74</v>
      </c>
      <c r="B77" s="15" t="str">
        <f>Prezentace!B78</f>
        <v>P</v>
      </c>
      <c r="C77" s="10">
        <f>Prezentace!C78</f>
        <v>0</v>
      </c>
      <c r="D77" s="7">
        <f>Prezentace!D78</f>
        <v>0</v>
      </c>
      <c r="E77" s="80"/>
      <c r="F77" s="81"/>
      <c r="G77" s="180"/>
      <c r="H77" s="81"/>
      <c r="I77" s="83"/>
      <c r="J77" s="185"/>
      <c r="K77" s="180"/>
      <c r="L77" s="81"/>
      <c r="M77" s="83"/>
      <c r="N77" s="185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3"/>
      <c r="AE77" s="164"/>
      <c r="AF77" s="114"/>
      <c r="AG77" s="21" t="str">
        <f t="shared" si="1"/>
        <v>©</v>
      </c>
    </row>
    <row r="78" spans="1:33" ht="15.75" hidden="1">
      <c r="A78" s="18">
        <f>Prezentace!A79</f>
        <v>75</v>
      </c>
      <c r="B78" s="15" t="str">
        <f>Prezentace!B79</f>
        <v>P</v>
      </c>
      <c r="C78" s="10">
        <f>Prezentace!C79</f>
        <v>0</v>
      </c>
      <c r="D78" s="7">
        <f>Prezentace!D79</f>
        <v>0</v>
      </c>
      <c r="E78" s="80"/>
      <c r="F78" s="81"/>
      <c r="G78" s="180"/>
      <c r="H78" s="81"/>
      <c r="I78" s="83"/>
      <c r="J78" s="185"/>
      <c r="K78" s="180"/>
      <c r="L78" s="81"/>
      <c r="M78" s="83"/>
      <c r="N78" s="185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3"/>
      <c r="AE78" s="164"/>
      <c r="AF78" s="114"/>
      <c r="AG78" s="21" t="str">
        <f t="shared" si="1"/>
        <v>©</v>
      </c>
    </row>
    <row r="79" spans="1:33" ht="15.75" hidden="1">
      <c r="A79" s="18">
        <f>Prezentace!A80</f>
        <v>76</v>
      </c>
      <c r="B79" s="15" t="str">
        <f>Prezentace!B80</f>
        <v>P</v>
      </c>
      <c r="C79" s="10">
        <f>Prezentace!C80</f>
        <v>0</v>
      </c>
      <c r="D79" s="7">
        <f>Prezentace!D80</f>
        <v>0</v>
      </c>
      <c r="E79" s="80"/>
      <c r="F79" s="81"/>
      <c r="G79" s="180"/>
      <c r="H79" s="81"/>
      <c r="I79" s="83"/>
      <c r="J79" s="185"/>
      <c r="K79" s="180"/>
      <c r="L79" s="81"/>
      <c r="M79" s="83"/>
      <c r="N79" s="185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3"/>
      <c r="AE79" s="164"/>
      <c r="AF79" s="114"/>
      <c r="AG79" s="21" t="str">
        <f t="shared" si="1"/>
        <v>©</v>
      </c>
    </row>
    <row r="80" spans="1:33" ht="15.75" hidden="1">
      <c r="A80" s="18">
        <f>Prezentace!A81</f>
        <v>77</v>
      </c>
      <c r="B80" s="15" t="str">
        <f>Prezentace!B81</f>
        <v>P</v>
      </c>
      <c r="C80" s="10">
        <f>Prezentace!C81</f>
        <v>0</v>
      </c>
      <c r="D80" s="7">
        <f>Prezentace!D81</f>
        <v>0</v>
      </c>
      <c r="E80" s="80"/>
      <c r="F80" s="81"/>
      <c r="G80" s="180"/>
      <c r="H80" s="81"/>
      <c r="I80" s="83"/>
      <c r="J80" s="185"/>
      <c r="K80" s="180"/>
      <c r="L80" s="81"/>
      <c r="M80" s="83"/>
      <c r="N80" s="185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3"/>
      <c r="AE80" s="164"/>
      <c r="AF80" s="114"/>
      <c r="AG80" s="21" t="str">
        <f t="shared" si="1"/>
        <v>©</v>
      </c>
    </row>
    <row r="81" spans="1:33" ht="15.75" hidden="1">
      <c r="A81" s="18">
        <f>Prezentace!A82</f>
        <v>78</v>
      </c>
      <c r="B81" s="15" t="str">
        <f>Prezentace!B82</f>
        <v>P</v>
      </c>
      <c r="C81" s="10">
        <f>Prezentace!C82</f>
        <v>0</v>
      </c>
      <c r="D81" s="7">
        <f>Prezentace!D82</f>
        <v>0</v>
      </c>
      <c r="E81" s="80"/>
      <c r="F81" s="81"/>
      <c r="G81" s="180"/>
      <c r="H81" s="81"/>
      <c r="I81" s="83"/>
      <c r="J81" s="185"/>
      <c r="K81" s="180"/>
      <c r="L81" s="81"/>
      <c r="M81" s="83"/>
      <c r="N81" s="185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3"/>
      <c r="AE81" s="164"/>
      <c r="AF81" s="114"/>
      <c r="AG81" s="21" t="str">
        <f aca="true" t="shared" si="2" ref="AG81:AG88">IF(C81=0,"©",IF(COUNTA(E81:AD81)=0,"nebyl",IF((SUM(E81:AE81)-AF81)&lt;0,"0,00",(SUM(E81:AE81)-AF81))))</f>
        <v>©</v>
      </c>
    </row>
    <row r="82" spans="1:33" ht="15.75" hidden="1">
      <c r="A82" s="18">
        <f>Prezentace!A83</f>
        <v>79</v>
      </c>
      <c r="B82" s="15" t="str">
        <f>Prezentace!B83</f>
        <v>P</v>
      </c>
      <c r="C82" s="10">
        <f>Prezentace!C83</f>
        <v>0</v>
      </c>
      <c r="D82" s="7">
        <f>Prezentace!D83</f>
        <v>0</v>
      </c>
      <c r="E82" s="80"/>
      <c r="F82" s="81"/>
      <c r="G82" s="180"/>
      <c r="H82" s="81"/>
      <c r="I82" s="83"/>
      <c r="J82" s="185"/>
      <c r="K82" s="180"/>
      <c r="L82" s="81"/>
      <c r="M82" s="83"/>
      <c r="N82" s="185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3"/>
      <c r="AE82" s="164"/>
      <c r="AF82" s="114"/>
      <c r="AG82" s="21" t="str">
        <f t="shared" si="2"/>
        <v>©</v>
      </c>
    </row>
    <row r="83" spans="1:33" ht="15.75" hidden="1">
      <c r="A83" s="18">
        <f>Prezentace!A84</f>
        <v>80</v>
      </c>
      <c r="B83" s="15" t="str">
        <f>Prezentace!B84</f>
        <v>P</v>
      </c>
      <c r="C83" s="10">
        <f>Prezentace!C84</f>
        <v>0</v>
      </c>
      <c r="D83" s="7">
        <f>Prezentace!D84</f>
        <v>0</v>
      </c>
      <c r="E83" s="80"/>
      <c r="F83" s="81"/>
      <c r="G83" s="180"/>
      <c r="H83" s="81"/>
      <c r="I83" s="83"/>
      <c r="J83" s="185"/>
      <c r="K83" s="180"/>
      <c r="L83" s="81"/>
      <c r="M83" s="83"/>
      <c r="N83" s="185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3"/>
      <c r="AE83" s="164"/>
      <c r="AF83" s="114"/>
      <c r="AG83" s="21" t="str">
        <f t="shared" si="2"/>
        <v>©</v>
      </c>
    </row>
    <row r="84" spans="1:33" ht="15.75" hidden="1">
      <c r="A84" s="18">
        <f>Prezentace!A85</f>
        <v>81</v>
      </c>
      <c r="B84" s="15" t="str">
        <f>Prezentace!B85</f>
        <v>P</v>
      </c>
      <c r="C84" s="10">
        <f>Prezentace!C85</f>
        <v>0</v>
      </c>
      <c r="D84" s="7">
        <f>Prezentace!D85</f>
        <v>0</v>
      </c>
      <c r="E84" s="80"/>
      <c r="F84" s="81"/>
      <c r="G84" s="180"/>
      <c r="H84" s="81"/>
      <c r="I84" s="83"/>
      <c r="J84" s="185"/>
      <c r="K84" s="180"/>
      <c r="L84" s="81"/>
      <c r="M84" s="83"/>
      <c r="N84" s="185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3"/>
      <c r="AE84" s="164"/>
      <c r="AF84" s="114"/>
      <c r="AG84" s="21" t="str">
        <f t="shared" si="2"/>
        <v>©</v>
      </c>
    </row>
    <row r="85" spans="1:33" ht="15.75" hidden="1">
      <c r="A85" s="18">
        <f>Prezentace!A86</f>
        <v>82</v>
      </c>
      <c r="B85" s="15" t="str">
        <f>Prezentace!B86</f>
        <v>P</v>
      </c>
      <c r="C85" s="10">
        <f>Prezentace!C86</f>
        <v>0</v>
      </c>
      <c r="D85" s="7">
        <f>Prezentace!D86</f>
        <v>0</v>
      </c>
      <c r="E85" s="80"/>
      <c r="F85" s="81"/>
      <c r="G85" s="180"/>
      <c r="H85" s="81"/>
      <c r="I85" s="83"/>
      <c r="J85" s="185"/>
      <c r="K85" s="180"/>
      <c r="L85" s="81"/>
      <c r="M85" s="83"/>
      <c r="N85" s="185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3"/>
      <c r="AE85" s="164"/>
      <c r="AF85" s="114"/>
      <c r="AG85" s="21" t="str">
        <f t="shared" si="2"/>
        <v>©</v>
      </c>
    </row>
    <row r="86" spans="1:33" ht="15.75" hidden="1">
      <c r="A86" s="18">
        <f>Prezentace!A87</f>
        <v>83</v>
      </c>
      <c r="B86" s="15" t="str">
        <f>Prezentace!B87</f>
        <v>P</v>
      </c>
      <c r="C86" s="10">
        <f>Prezentace!C87</f>
        <v>0</v>
      </c>
      <c r="D86" s="7">
        <f>Prezentace!D87</f>
        <v>0</v>
      </c>
      <c r="E86" s="80"/>
      <c r="F86" s="81"/>
      <c r="G86" s="180"/>
      <c r="H86" s="81"/>
      <c r="I86" s="83"/>
      <c r="J86" s="185"/>
      <c r="K86" s="180"/>
      <c r="L86" s="81"/>
      <c r="M86" s="83"/>
      <c r="N86" s="185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3"/>
      <c r="AE86" s="164"/>
      <c r="AF86" s="114"/>
      <c r="AG86" s="21" t="str">
        <f t="shared" si="2"/>
        <v>©</v>
      </c>
    </row>
    <row r="87" spans="1:33" ht="15.75" hidden="1">
      <c r="A87" s="18">
        <f>Prezentace!A88</f>
        <v>84</v>
      </c>
      <c r="B87" s="15" t="str">
        <f>Prezentace!B88</f>
        <v>P</v>
      </c>
      <c r="C87" s="10">
        <f>Prezentace!C88</f>
        <v>0</v>
      </c>
      <c r="D87" s="7">
        <f>Prezentace!D88</f>
        <v>0</v>
      </c>
      <c r="E87" s="80"/>
      <c r="F87" s="81"/>
      <c r="G87" s="180"/>
      <c r="H87" s="81"/>
      <c r="I87" s="83"/>
      <c r="J87" s="185"/>
      <c r="K87" s="180"/>
      <c r="L87" s="81"/>
      <c r="M87" s="83"/>
      <c r="N87" s="185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3"/>
      <c r="AE87" s="164"/>
      <c r="AF87" s="114"/>
      <c r="AG87" s="21" t="str">
        <f t="shared" si="2"/>
        <v>©</v>
      </c>
    </row>
    <row r="88" spans="1:33" ht="16.5" hidden="1" thickBot="1">
      <c r="A88" s="19">
        <f>Prezentace!A89</f>
        <v>85</v>
      </c>
      <c r="B88" s="16" t="str">
        <f>Prezentace!B89</f>
        <v>P</v>
      </c>
      <c r="C88" s="11">
        <f>Prezentace!C89</f>
        <v>0</v>
      </c>
      <c r="D88" s="8">
        <f>Prezentace!D89</f>
        <v>0</v>
      </c>
      <c r="E88" s="88"/>
      <c r="F88" s="89"/>
      <c r="G88" s="182"/>
      <c r="H88" s="89"/>
      <c r="I88" s="91"/>
      <c r="J88" s="187"/>
      <c r="K88" s="182"/>
      <c r="L88" s="89"/>
      <c r="M88" s="91"/>
      <c r="N88" s="187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1"/>
      <c r="AE88" s="165"/>
      <c r="AF88" s="115"/>
      <c r="AG88" s="94" t="str">
        <f t="shared" si="2"/>
        <v>©</v>
      </c>
    </row>
  </sheetData>
  <sheetProtection sheet="1"/>
  <mergeCells count="1">
    <mergeCell ref="C1:G1"/>
  </mergeCells>
  <conditionalFormatting sqref="A4:B88">
    <cfRule type="cellIs" priority="1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8"/>
  <sheetViews>
    <sheetView zoomScalePageLayoutView="0" workbookViewId="0" topLeftCell="A1">
      <selection activeCell="C89" sqref="C89"/>
    </sheetView>
  </sheetViews>
  <sheetFormatPr defaultColWidth="9.00390625" defaultRowHeight="12.75"/>
  <cols>
    <col min="1" max="1" width="3.00390625" style="1" bestFit="1" customWidth="1"/>
    <col min="2" max="2" width="5.00390625" style="12" customWidth="1"/>
    <col min="3" max="3" width="17.375" style="1" customWidth="1"/>
    <col min="4" max="4" width="13.625" style="1" customWidth="1"/>
    <col min="5" max="5" width="6.875" style="1" customWidth="1"/>
    <col min="6" max="9" width="4.75390625" style="1" customWidth="1"/>
    <col min="10" max="17" width="4.75390625" style="1" hidden="1" customWidth="1"/>
    <col min="18" max="30" width="3.75390625" style="1" hidden="1" customWidth="1"/>
    <col min="31" max="31" width="6.375" style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223" t="s">
        <v>90</v>
      </c>
      <c r="D1" s="223"/>
      <c r="E1" s="223"/>
      <c r="F1" s="223"/>
      <c r="G1" s="223"/>
    </row>
    <row r="2" spans="3:33" ht="13.5" thickBot="1">
      <c r="C2" s="167" t="s">
        <v>170</v>
      </c>
      <c r="AG2" s="1">
        <f>(COUNTIF(AG4:AG83,"nebyl"))</f>
        <v>0</v>
      </c>
    </row>
    <row r="3" spans="3:33" ht="16.5" thickBot="1">
      <c r="C3" s="2"/>
      <c r="D3" s="2"/>
      <c r="E3" s="3" t="s">
        <v>32</v>
      </c>
      <c r="F3" s="4">
        <v>1</v>
      </c>
      <c r="G3" s="178">
        <v>2</v>
      </c>
      <c r="H3" s="4">
        <v>3</v>
      </c>
      <c r="I3" s="20">
        <v>4</v>
      </c>
      <c r="J3" s="183">
        <v>5</v>
      </c>
      <c r="K3" s="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20">
        <v>25</v>
      </c>
      <c r="AE3" s="13" t="s">
        <v>87</v>
      </c>
      <c r="AF3" s="13" t="s">
        <v>23</v>
      </c>
      <c r="AG3" s="13" t="s">
        <v>19</v>
      </c>
    </row>
    <row r="4" spans="1:33" ht="15.75">
      <c r="A4" s="17">
        <f>Prezentace!A5</f>
        <v>1</v>
      </c>
      <c r="B4" s="14" t="str">
        <f>Prezentace!B5</f>
        <v>P</v>
      </c>
      <c r="C4" s="9" t="str">
        <f>Prezentace!C5</f>
        <v>Adámek</v>
      </c>
      <c r="D4" s="6" t="str">
        <f>Prezentace!D5</f>
        <v>Václav</v>
      </c>
      <c r="E4" s="107">
        <v>110</v>
      </c>
      <c r="F4" s="108">
        <v>9</v>
      </c>
      <c r="G4" s="179">
        <v>7</v>
      </c>
      <c r="H4" s="108">
        <v>10</v>
      </c>
      <c r="I4" s="110">
        <v>8</v>
      </c>
      <c r="J4" s="184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10"/>
      <c r="AE4" s="145">
        <v>0</v>
      </c>
      <c r="AF4" s="111">
        <v>47.25</v>
      </c>
      <c r="AG4" s="21">
        <f>IF(C4=0,"©",IF(COUNTA(E4:AD4)=0,"nebyl",IF((SUM(E4:AE4)-AF4)&lt;0,"0,00",(SUM(E4:AE4)-AF4))))</f>
        <v>96.75</v>
      </c>
    </row>
    <row r="5" spans="1:33" ht="15.75">
      <c r="A5" s="18">
        <f>Prezentace!A6</f>
        <v>2</v>
      </c>
      <c r="B5" s="15" t="str">
        <f>Prezentace!B6</f>
        <v>P</v>
      </c>
      <c r="C5" s="10" t="str">
        <f>Prezentace!C6</f>
        <v>Bastl</v>
      </c>
      <c r="D5" s="7" t="str">
        <f>Prezentace!D6</f>
        <v>Aleš</v>
      </c>
      <c r="E5" s="80">
        <v>110</v>
      </c>
      <c r="F5" s="81">
        <v>7</v>
      </c>
      <c r="G5" s="180">
        <v>0</v>
      </c>
      <c r="H5" s="81">
        <v>8</v>
      </c>
      <c r="I5" s="83">
        <v>8</v>
      </c>
      <c r="J5" s="185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3"/>
      <c r="AE5" s="146">
        <v>0</v>
      </c>
      <c r="AF5" s="84">
        <v>41.62</v>
      </c>
      <c r="AG5" s="21">
        <f aca="true" t="shared" si="0" ref="AG5:AG68">IF(C5=0,"©",IF(COUNTA(E5:AD5)=0,"nebyl",IF((SUM(E5:AE5)-AF5)&lt;0,"0,00",(SUM(E5:AE5)-AF5))))</f>
        <v>91.38</v>
      </c>
    </row>
    <row r="6" spans="1:33" ht="15.75">
      <c r="A6" s="18">
        <f>Prezentace!A7</f>
        <v>3</v>
      </c>
      <c r="B6" s="15" t="str">
        <f>Prezentace!B7</f>
        <v>P</v>
      </c>
      <c r="C6" s="10" t="str">
        <f>Prezentace!C7</f>
        <v>Beigl</v>
      </c>
      <c r="D6" s="7" t="str">
        <f>Prezentace!D7</f>
        <v>Tomáš</v>
      </c>
      <c r="E6" s="80">
        <v>110</v>
      </c>
      <c r="F6" s="81">
        <v>9</v>
      </c>
      <c r="G6" s="180">
        <v>8</v>
      </c>
      <c r="H6" s="81">
        <v>7</v>
      </c>
      <c r="I6" s="83">
        <v>0</v>
      </c>
      <c r="J6" s="185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3"/>
      <c r="AE6" s="146">
        <v>0</v>
      </c>
      <c r="AF6" s="84">
        <v>28.75</v>
      </c>
      <c r="AG6" s="21">
        <f t="shared" si="0"/>
        <v>105.25</v>
      </c>
    </row>
    <row r="7" spans="1:33" ht="15.75">
      <c r="A7" s="18">
        <f>Prezentace!A8</f>
        <v>4</v>
      </c>
      <c r="B7" s="15" t="str">
        <f>Prezentace!B8</f>
        <v>P</v>
      </c>
      <c r="C7" s="10" t="str">
        <f>Prezentace!C8</f>
        <v>Bína</v>
      </c>
      <c r="D7" s="7" t="str">
        <f>Prezentace!D8</f>
        <v>Jiří</v>
      </c>
      <c r="E7" s="80">
        <v>110</v>
      </c>
      <c r="F7" s="81">
        <v>10</v>
      </c>
      <c r="G7" s="180">
        <v>9</v>
      </c>
      <c r="H7" s="81">
        <v>9</v>
      </c>
      <c r="I7" s="83">
        <v>9</v>
      </c>
      <c r="J7" s="185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3"/>
      <c r="AE7" s="146">
        <v>0</v>
      </c>
      <c r="AF7" s="84">
        <v>33.88</v>
      </c>
      <c r="AG7" s="21">
        <f t="shared" si="0"/>
        <v>113.12</v>
      </c>
    </row>
    <row r="8" spans="1:33" ht="15.75">
      <c r="A8" s="18">
        <f>Prezentace!A9</f>
        <v>5</v>
      </c>
      <c r="B8" s="15" t="str">
        <f>Prezentace!B9</f>
        <v>R</v>
      </c>
      <c r="C8" s="10" t="str">
        <f>Prezentace!C9</f>
        <v>Bína</v>
      </c>
      <c r="D8" s="7" t="str">
        <f>Prezentace!D9</f>
        <v>Jiří</v>
      </c>
      <c r="E8" s="80">
        <v>80</v>
      </c>
      <c r="F8" s="81">
        <v>10</v>
      </c>
      <c r="G8" s="180">
        <v>7</v>
      </c>
      <c r="H8" s="81">
        <v>9</v>
      </c>
      <c r="I8" s="83">
        <v>8</v>
      </c>
      <c r="J8" s="185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3"/>
      <c r="AE8" s="146">
        <v>0</v>
      </c>
      <c r="AF8" s="84">
        <v>40.76</v>
      </c>
      <c r="AG8" s="21">
        <f t="shared" si="0"/>
        <v>73.24000000000001</v>
      </c>
    </row>
    <row r="9" spans="1:33" ht="15.75">
      <c r="A9" s="18">
        <f>Prezentace!A10</f>
        <v>6</v>
      </c>
      <c r="B9" s="15" t="str">
        <f>Prezentace!B10</f>
        <v>P</v>
      </c>
      <c r="C9" s="10" t="str">
        <f>Prezentace!C10</f>
        <v>Bočan</v>
      </c>
      <c r="D9" s="7" t="str">
        <f>Prezentace!D10</f>
        <v>Stanislav</v>
      </c>
      <c r="E9" s="80">
        <v>110</v>
      </c>
      <c r="F9" s="81">
        <v>10</v>
      </c>
      <c r="G9" s="180">
        <v>9</v>
      </c>
      <c r="H9" s="81">
        <v>9</v>
      </c>
      <c r="I9" s="83">
        <v>9</v>
      </c>
      <c r="J9" s="185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3"/>
      <c r="AE9" s="146">
        <v>0</v>
      </c>
      <c r="AF9" s="84">
        <v>58.01</v>
      </c>
      <c r="AG9" s="21">
        <f t="shared" si="0"/>
        <v>88.99000000000001</v>
      </c>
    </row>
    <row r="10" spans="1:33" ht="15.75">
      <c r="A10" s="18">
        <f>Prezentace!A11</f>
        <v>7</v>
      </c>
      <c r="B10" s="15" t="str">
        <f>Prezentace!B11</f>
        <v>P</v>
      </c>
      <c r="C10" s="10" t="str">
        <f>Prezentace!C11</f>
        <v>Brejžek PI-S</v>
      </c>
      <c r="D10" s="7" t="str">
        <f>Prezentace!D11</f>
        <v>Vojtěch</v>
      </c>
      <c r="E10" s="80">
        <v>110</v>
      </c>
      <c r="F10" s="81">
        <v>10</v>
      </c>
      <c r="G10" s="180">
        <v>8</v>
      </c>
      <c r="H10" s="81">
        <v>9</v>
      </c>
      <c r="I10" s="83">
        <v>9</v>
      </c>
      <c r="J10" s="185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3"/>
      <c r="AE10" s="146">
        <v>0</v>
      </c>
      <c r="AF10" s="84">
        <v>33.76</v>
      </c>
      <c r="AG10" s="21">
        <f t="shared" si="0"/>
        <v>112.24000000000001</v>
      </c>
    </row>
    <row r="11" spans="1:33" ht="15.75">
      <c r="A11" s="18">
        <f>Prezentace!A12</f>
        <v>8</v>
      </c>
      <c r="B11" s="15" t="str">
        <f>Prezentace!B12</f>
        <v>P</v>
      </c>
      <c r="C11" s="10" t="str">
        <f>Prezentace!C12</f>
        <v>Brejžek PI-C</v>
      </c>
      <c r="D11" s="7" t="str">
        <f>Prezentace!D12</f>
        <v>Vojtěch</v>
      </c>
      <c r="E11" s="80">
        <v>110</v>
      </c>
      <c r="F11" s="81">
        <v>9</v>
      </c>
      <c r="G11" s="180">
        <v>8</v>
      </c>
      <c r="H11" s="81">
        <v>10</v>
      </c>
      <c r="I11" s="83">
        <v>9</v>
      </c>
      <c r="J11" s="185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3"/>
      <c r="AE11" s="146">
        <v>0</v>
      </c>
      <c r="AF11" s="84">
        <v>30.46</v>
      </c>
      <c r="AG11" s="21">
        <f t="shared" si="0"/>
        <v>115.53999999999999</v>
      </c>
    </row>
    <row r="12" spans="1:33" ht="15.75">
      <c r="A12" s="18">
        <f>Prezentace!A13</f>
        <v>9</v>
      </c>
      <c r="B12" s="15" t="str">
        <f>Prezentace!B13</f>
        <v>P</v>
      </c>
      <c r="C12" s="10" t="str">
        <f>Prezentace!C13</f>
        <v>Čekal</v>
      </c>
      <c r="D12" s="7" t="str">
        <f>Prezentace!D13</f>
        <v>Josef</v>
      </c>
      <c r="E12" s="80">
        <v>110</v>
      </c>
      <c r="F12" s="81">
        <v>9</v>
      </c>
      <c r="G12" s="180">
        <v>9</v>
      </c>
      <c r="H12" s="81">
        <v>9</v>
      </c>
      <c r="I12" s="83">
        <v>9</v>
      </c>
      <c r="J12" s="185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3"/>
      <c r="AE12" s="146">
        <v>0</v>
      </c>
      <c r="AF12" s="84">
        <v>61.47</v>
      </c>
      <c r="AG12" s="21">
        <f t="shared" si="0"/>
        <v>84.53</v>
      </c>
    </row>
    <row r="13" spans="1:33" ht="15.75">
      <c r="A13" s="18">
        <f>Prezentace!A14</f>
        <v>10</v>
      </c>
      <c r="B13" s="15" t="str">
        <f>Prezentace!B14</f>
        <v>P</v>
      </c>
      <c r="C13" s="10" t="str">
        <f>Prezentace!C14</f>
        <v>Černý</v>
      </c>
      <c r="D13" s="7" t="str">
        <f>Prezentace!D14</f>
        <v>Jiří</v>
      </c>
      <c r="E13" s="80">
        <v>110</v>
      </c>
      <c r="F13" s="81">
        <v>10</v>
      </c>
      <c r="G13" s="180">
        <v>8</v>
      </c>
      <c r="H13" s="81">
        <v>10</v>
      </c>
      <c r="I13" s="83">
        <v>6</v>
      </c>
      <c r="J13" s="185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3"/>
      <c r="AE13" s="146">
        <v>0</v>
      </c>
      <c r="AF13" s="84">
        <v>152.83</v>
      </c>
      <c r="AG13" s="21" t="str">
        <f t="shared" si="0"/>
        <v>0,00</v>
      </c>
    </row>
    <row r="14" spans="1:33" ht="15.75">
      <c r="A14" s="18">
        <f>Prezentace!A15</f>
        <v>11</v>
      </c>
      <c r="B14" s="15" t="str">
        <f>Prezentace!B15</f>
        <v>P</v>
      </c>
      <c r="C14" s="10" t="str">
        <f>Prezentace!C15</f>
        <v>Červenka</v>
      </c>
      <c r="D14" s="7" t="str">
        <f>Prezentace!D15</f>
        <v>Pavel</v>
      </c>
      <c r="E14" s="80">
        <v>110</v>
      </c>
      <c r="F14" s="81">
        <v>10</v>
      </c>
      <c r="G14" s="180">
        <v>10</v>
      </c>
      <c r="H14" s="81">
        <v>8</v>
      </c>
      <c r="I14" s="83">
        <v>6</v>
      </c>
      <c r="J14" s="185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3"/>
      <c r="AE14" s="146">
        <v>0</v>
      </c>
      <c r="AF14" s="84">
        <v>29.13</v>
      </c>
      <c r="AG14" s="21">
        <f t="shared" si="0"/>
        <v>114.87</v>
      </c>
    </row>
    <row r="15" spans="1:33" ht="15.75">
      <c r="A15" s="18">
        <f>Prezentace!A16</f>
        <v>12</v>
      </c>
      <c r="B15" s="15" t="str">
        <f>Prezentace!B16</f>
        <v>R</v>
      </c>
      <c r="C15" s="10" t="str">
        <f>Prezentace!C16</f>
        <v>Červenka</v>
      </c>
      <c r="D15" s="7" t="str">
        <f>Prezentace!D16</f>
        <v>Pavel</v>
      </c>
      <c r="E15" s="80">
        <v>110</v>
      </c>
      <c r="F15" s="85">
        <v>8</v>
      </c>
      <c r="G15" s="181">
        <v>6</v>
      </c>
      <c r="H15" s="85">
        <v>10</v>
      </c>
      <c r="I15" s="87">
        <v>9</v>
      </c>
      <c r="J15" s="1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7"/>
      <c r="AE15" s="147">
        <v>0</v>
      </c>
      <c r="AF15" s="84">
        <v>42.04</v>
      </c>
      <c r="AG15" s="21">
        <f t="shared" si="0"/>
        <v>100.96000000000001</v>
      </c>
    </row>
    <row r="16" spans="1:33" ht="15.75">
      <c r="A16" s="18">
        <f>Prezentace!A17</f>
        <v>13</v>
      </c>
      <c r="B16" s="15" t="str">
        <f>Prezentace!B17</f>
        <v>P</v>
      </c>
      <c r="C16" s="10" t="str">
        <f>Prezentace!C17</f>
        <v>Dvořák</v>
      </c>
      <c r="D16" s="7" t="str">
        <f>Prezentace!D17</f>
        <v>Filip</v>
      </c>
      <c r="E16" s="80">
        <v>110</v>
      </c>
      <c r="F16" s="81">
        <v>9</v>
      </c>
      <c r="G16" s="180">
        <v>7</v>
      </c>
      <c r="H16" s="81">
        <v>9</v>
      </c>
      <c r="I16" s="83">
        <v>8</v>
      </c>
      <c r="J16" s="185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3"/>
      <c r="AE16" s="146">
        <v>0</v>
      </c>
      <c r="AF16" s="84">
        <v>33.28</v>
      </c>
      <c r="AG16" s="21">
        <f t="shared" si="0"/>
        <v>109.72</v>
      </c>
    </row>
    <row r="17" spans="1:33" ht="15.75">
      <c r="A17" s="18">
        <f>Prezentace!A18</f>
        <v>14</v>
      </c>
      <c r="B17" s="15" t="str">
        <f>Prezentace!B18</f>
        <v>P</v>
      </c>
      <c r="C17" s="10" t="str">
        <f>Prezentace!C18</f>
        <v>Fiala</v>
      </c>
      <c r="D17" s="7" t="str">
        <f>Prezentace!D18</f>
        <v>Miroslav</v>
      </c>
      <c r="E17" s="80">
        <v>110</v>
      </c>
      <c r="F17" s="81">
        <v>10</v>
      </c>
      <c r="G17" s="180">
        <v>8</v>
      </c>
      <c r="H17" s="81">
        <v>7</v>
      </c>
      <c r="I17" s="83">
        <v>6</v>
      </c>
      <c r="J17" s="185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3"/>
      <c r="AE17" s="146">
        <v>0</v>
      </c>
      <c r="AF17" s="84">
        <v>29.29</v>
      </c>
      <c r="AG17" s="21">
        <f t="shared" si="0"/>
        <v>111.71000000000001</v>
      </c>
    </row>
    <row r="18" spans="1:33" ht="15.75">
      <c r="A18" s="18">
        <f>Prezentace!A19</f>
        <v>15</v>
      </c>
      <c r="B18" s="15" t="str">
        <f>Prezentace!B19</f>
        <v>P</v>
      </c>
      <c r="C18" s="10" t="str">
        <f>Prezentace!C19</f>
        <v>Fruth</v>
      </c>
      <c r="D18" s="7" t="str">
        <f>Prezentace!D19</f>
        <v>Miroslav</v>
      </c>
      <c r="E18" s="80">
        <v>110</v>
      </c>
      <c r="F18" s="81">
        <v>9</v>
      </c>
      <c r="G18" s="180">
        <v>9</v>
      </c>
      <c r="H18" s="81">
        <v>7</v>
      </c>
      <c r="I18" s="83">
        <v>7</v>
      </c>
      <c r="J18" s="185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3"/>
      <c r="AE18" s="146">
        <v>0</v>
      </c>
      <c r="AF18" s="84">
        <v>97.28</v>
      </c>
      <c r="AG18" s="21">
        <f t="shared" si="0"/>
        <v>44.72</v>
      </c>
    </row>
    <row r="19" spans="1:33" ht="15.75">
      <c r="A19" s="18">
        <f>Prezentace!A20</f>
        <v>16</v>
      </c>
      <c r="B19" s="15" t="str">
        <f>Prezentace!B20</f>
        <v>P</v>
      </c>
      <c r="C19" s="10" t="str">
        <f>Prezentace!C20</f>
        <v>Fruthová</v>
      </c>
      <c r="D19" s="7" t="str">
        <f>Prezentace!D20</f>
        <v>Věra</v>
      </c>
      <c r="E19" s="80">
        <v>110</v>
      </c>
      <c r="F19" s="81">
        <v>7</v>
      </c>
      <c r="G19" s="180">
        <v>7</v>
      </c>
      <c r="H19" s="81">
        <v>8</v>
      </c>
      <c r="I19" s="83">
        <v>6</v>
      </c>
      <c r="J19" s="185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3"/>
      <c r="AE19" s="146">
        <v>0</v>
      </c>
      <c r="AF19" s="84">
        <v>94.98</v>
      </c>
      <c r="AG19" s="21">
        <f t="shared" si="0"/>
        <v>43.019999999999996</v>
      </c>
    </row>
    <row r="20" spans="1:33" ht="15.75">
      <c r="A20" s="18">
        <f>Prezentace!A21</f>
        <v>17</v>
      </c>
      <c r="B20" s="15" t="str">
        <f>Prezentace!B21</f>
        <v>P</v>
      </c>
      <c r="C20" s="10" t="str">
        <f>Prezentace!C21</f>
        <v>Hátle</v>
      </c>
      <c r="D20" s="7" t="str">
        <f>Prezentace!D21</f>
        <v>Jan</v>
      </c>
      <c r="E20" s="80">
        <v>110</v>
      </c>
      <c r="F20" s="81">
        <v>9</v>
      </c>
      <c r="G20" s="180">
        <v>7</v>
      </c>
      <c r="H20" s="81">
        <v>9</v>
      </c>
      <c r="I20" s="83">
        <v>9</v>
      </c>
      <c r="J20" s="185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3"/>
      <c r="AE20" s="146">
        <v>0</v>
      </c>
      <c r="AF20" s="84">
        <v>52.7</v>
      </c>
      <c r="AG20" s="21">
        <f t="shared" si="0"/>
        <v>91.3</v>
      </c>
    </row>
    <row r="21" spans="1:33" ht="15.75">
      <c r="A21" s="18">
        <f>Prezentace!A22</f>
        <v>18</v>
      </c>
      <c r="B21" s="15" t="str">
        <f>Prezentace!B22</f>
        <v>P</v>
      </c>
      <c r="C21" s="10" t="str">
        <f>Prezentace!C22</f>
        <v>Havel</v>
      </c>
      <c r="D21" s="7" t="str">
        <f>Prezentace!D22</f>
        <v>Tomáš</v>
      </c>
      <c r="E21" s="80">
        <v>110</v>
      </c>
      <c r="F21" s="81">
        <v>8</v>
      </c>
      <c r="G21" s="180">
        <v>7</v>
      </c>
      <c r="H21" s="81">
        <v>10</v>
      </c>
      <c r="I21" s="83">
        <v>9</v>
      </c>
      <c r="J21" s="185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3"/>
      <c r="AE21" s="146">
        <v>0</v>
      </c>
      <c r="AF21" s="84">
        <v>32.59</v>
      </c>
      <c r="AG21" s="21">
        <f t="shared" si="0"/>
        <v>111.41</v>
      </c>
    </row>
    <row r="22" spans="1:33" ht="15.75">
      <c r="A22" s="18">
        <f>Prezentace!A23</f>
        <v>19</v>
      </c>
      <c r="B22" s="15" t="str">
        <f>Prezentace!B23</f>
        <v>P</v>
      </c>
      <c r="C22" s="10" t="str">
        <f>Prezentace!C23</f>
        <v>Herceg</v>
      </c>
      <c r="D22" s="7" t="str">
        <f>Prezentace!D23</f>
        <v>Bohumil</v>
      </c>
      <c r="E22" s="80">
        <v>110</v>
      </c>
      <c r="F22" s="81">
        <v>8</v>
      </c>
      <c r="G22" s="180">
        <v>8</v>
      </c>
      <c r="H22" s="81">
        <v>8</v>
      </c>
      <c r="I22" s="83">
        <v>7</v>
      </c>
      <c r="J22" s="185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3"/>
      <c r="AE22" s="146">
        <v>0</v>
      </c>
      <c r="AF22" s="84">
        <v>48.08</v>
      </c>
      <c r="AG22" s="21">
        <f t="shared" si="0"/>
        <v>92.92</v>
      </c>
    </row>
    <row r="23" spans="1:33" ht="15.75">
      <c r="A23" s="18">
        <f>Prezentace!A24</f>
        <v>20</v>
      </c>
      <c r="B23" s="15" t="str">
        <f>Prezentace!B24</f>
        <v>P</v>
      </c>
      <c r="C23" s="10" t="str">
        <f>Prezentace!C24</f>
        <v>Horn</v>
      </c>
      <c r="D23" s="7" t="str">
        <f>Prezentace!D24</f>
        <v>Milan</v>
      </c>
      <c r="E23" s="80">
        <v>110</v>
      </c>
      <c r="F23" s="81">
        <v>10</v>
      </c>
      <c r="G23" s="180">
        <v>8</v>
      </c>
      <c r="H23" s="81">
        <v>10</v>
      </c>
      <c r="I23" s="83">
        <v>9</v>
      </c>
      <c r="J23" s="185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3"/>
      <c r="AE23" s="146">
        <v>0</v>
      </c>
      <c r="AF23" s="84">
        <v>32.98</v>
      </c>
      <c r="AG23" s="21">
        <f t="shared" si="0"/>
        <v>114.02000000000001</v>
      </c>
    </row>
    <row r="24" spans="1:33" ht="15.75">
      <c r="A24" s="18">
        <f>Prezentace!A25</f>
        <v>21</v>
      </c>
      <c r="B24" s="15" t="str">
        <f>Prezentace!B25</f>
        <v>P</v>
      </c>
      <c r="C24" s="10" t="str">
        <f>Prezentace!C25</f>
        <v>Jelínek</v>
      </c>
      <c r="D24" s="7" t="str">
        <f>Prezentace!D25</f>
        <v>Michal</v>
      </c>
      <c r="E24" s="80">
        <v>110</v>
      </c>
      <c r="F24" s="81">
        <v>9</v>
      </c>
      <c r="G24" s="180">
        <v>9</v>
      </c>
      <c r="H24" s="81">
        <v>9</v>
      </c>
      <c r="I24" s="83">
        <v>6</v>
      </c>
      <c r="J24" s="185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3"/>
      <c r="AE24" s="146">
        <v>0</v>
      </c>
      <c r="AF24" s="84">
        <v>62.99</v>
      </c>
      <c r="AG24" s="21">
        <f t="shared" si="0"/>
        <v>80.00999999999999</v>
      </c>
    </row>
    <row r="25" spans="1:33" ht="15.75">
      <c r="A25" s="18">
        <f>Prezentace!A26</f>
        <v>22</v>
      </c>
      <c r="B25" s="15" t="str">
        <f>Prezentace!B26</f>
        <v>P</v>
      </c>
      <c r="C25" s="10" t="str">
        <f>Prezentace!C26</f>
        <v>Kadlec</v>
      </c>
      <c r="D25" s="7" t="str">
        <f>Prezentace!D26</f>
        <v>David</v>
      </c>
      <c r="E25" s="80">
        <v>110</v>
      </c>
      <c r="F25" s="81">
        <v>9</v>
      </c>
      <c r="G25" s="180">
        <v>8</v>
      </c>
      <c r="H25" s="81">
        <v>8</v>
      </c>
      <c r="I25" s="83">
        <v>0</v>
      </c>
      <c r="J25" s="185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3"/>
      <c r="AE25" s="146">
        <v>0</v>
      </c>
      <c r="AF25" s="84">
        <v>42.1</v>
      </c>
      <c r="AG25" s="21">
        <f t="shared" si="0"/>
        <v>92.9</v>
      </c>
    </row>
    <row r="26" spans="1:33" ht="15.75">
      <c r="A26" s="18">
        <f>Prezentace!A27</f>
        <v>23</v>
      </c>
      <c r="B26" s="15" t="str">
        <f>Prezentace!B27</f>
        <v>P</v>
      </c>
      <c r="C26" s="10" t="str">
        <f>Prezentace!C27</f>
        <v>Kališ</v>
      </c>
      <c r="D26" s="7" t="str">
        <f>Prezentace!D27</f>
        <v>Petr</v>
      </c>
      <c r="E26" s="80">
        <v>110</v>
      </c>
      <c r="F26" s="81">
        <v>9</v>
      </c>
      <c r="G26" s="180">
        <v>7</v>
      </c>
      <c r="H26" s="81">
        <v>8</v>
      </c>
      <c r="I26" s="83">
        <v>8</v>
      </c>
      <c r="J26" s="185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3"/>
      <c r="AE26" s="146">
        <v>0</v>
      </c>
      <c r="AF26" s="84">
        <v>45.08</v>
      </c>
      <c r="AG26" s="21">
        <f t="shared" si="0"/>
        <v>96.92</v>
      </c>
    </row>
    <row r="27" spans="1:33" ht="15.75">
      <c r="A27" s="18">
        <f>Prezentace!A28</f>
        <v>24</v>
      </c>
      <c r="B27" s="15" t="str">
        <f>Prezentace!B28</f>
        <v>R</v>
      </c>
      <c r="C27" s="10" t="str">
        <f>Prezentace!C28</f>
        <v>Kališ</v>
      </c>
      <c r="D27" s="7" t="str">
        <f>Prezentace!D28</f>
        <v>Petr</v>
      </c>
      <c r="E27" s="80">
        <v>110</v>
      </c>
      <c r="F27" s="81">
        <v>9</v>
      </c>
      <c r="G27" s="180">
        <v>9</v>
      </c>
      <c r="H27" s="81">
        <v>8</v>
      </c>
      <c r="I27" s="83">
        <v>8</v>
      </c>
      <c r="J27" s="185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3"/>
      <c r="AE27" s="146">
        <v>0</v>
      </c>
      <c r="AF27" s="84">
        <v>47.52</v>
      </c>
      <c r="AG27" s="21">
        <f t="shared" si="0"/>
        <v>96.47999999999999</v>
      </c>
    </row>
    <row r="28" spans="1:33" ht="15.75">
      <c r="A28" s="18">
        <f>Prezentace!A29</f>
        <v>25</v>
      </c>
      <c r="B28" s="15" t="str">
        <f>Prezentace!B29</f>
        <v>P</v>
      </c>
      <c r="C28" s="10" t="str">
        <f>Prezentace!C29</f>
        <v>Kališová</v>
      </c>
      <c r="D28" s="7" t="str">
        <f>Prezentace!D29</f>
        <v>Monika</v>
      </c>
      <c r="E28" s="80">
        <v>110</v>
      </c>
      <c r="F28" s="81">
        <v>9</v>
      </c>
      <c r="G28" s="180">
        <v>8</v>
      </c>
      <c r="H28" s="81">
        <v>9</v>
      </c>
      <c r="I28" s="83">
        <v>9</v>
      </c>
      <c r="J28" s="185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3"/>
      <c r="AE28" s="146">
        <v>0</v>
      </c>
      <c r="AF28" s="84">
        <v>83.41</v>
      </c>
      <c r="AG28" s="21">
        <f t="shared" si="0"/>
        <v>61.59</v>
      </c>
    </row>
    <row r="29" spans="1:33" ht="15.75">
      <c r="A29" s="18">
        <f>Prezentace!A30</f>
        <v>26</v>
      </c>
      <c r="B29" s="15" t="str">
        <f>Prezentace!B30</f>
        <v>P</v>
      </c>
      <c r="C29" s="10" t="str">
        <f>Prezentace!C30</f>
        <v>Kejř</v>
      </c>
      <c r="D29" s="7" t="str">
        <f>Prezentace!D30</f>
        <v>Karel</v>
      </c>
      <c r="E29" s="80">
        <v>110</v>
      </c>
      <c r="F29" s="81">
        <v>10</v>
      </c>
      <c r="G29" s="180">
        <v>9</v>
      </c>
      <c r="H29" s="81">
        <v>8</v>
      </c>
      <c r="I29" s="83">
        <v>7</v>
      </c>
      <c r="J29" s="185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3"/>
      <c r="AE29" s="146">
        <v>0</v>
      </c>
      <c r="AF29" s="84">
        <v>19.25</v>
      </c>
      <c r="AG29" s="21">
        <f t="shared" si="0"/>
        <v>124.75</v>
      </c>
    </row>
    <row r="30" spans="1:33" ht="15.75">
      <c r="A30" s="18">
        <f>Prezentace!A31</f>
        <v>27</v>
      </c>
      <c r="B30" s="15" t="str">
        <f>Prezentace!B31</f>
        <v>P</v>
      </c>
      <c r="C30" s="10" t="str">
        <f>Prezentace!C31</f>
        <v>Klimeš C</v>
      </c>
      <c r="D30" s="7" t="str">
        <f>Prezentace!D31</f>
        <v>Pavel</v>
      </c>
      <c r="E30" s="80">
        <v>110</v>
      </c>
      <c r="F30" s="81">
        <v>8</v>
      </c>
      <c r="G30" s="180">
        <v>7</v>
      </c>
      <c r="H30" s="81">
        <v>9</v>
      </c>
      <c r="I30" s="83">
        <v>7</v>
      </c>
      <c r="J30" s="185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3"/>
      <c r="AE30" s="146">
        <v>0</v>
      </c>
      <c r="AF30" s="84">
        <v>33.72</v>
      </c>
      <c r="AG30" s="21">
        <f t="shared" si="0"/>
        <v>107.28</v>
      </c>
    </row>
    <row r="31" spans="1:33" ht="15.75">
      <c r="A31" s="18">
        <f>Prezentace!A32</f>
        <v>28</v>
      </c>
      <c r="B31" s="15" t="str">
        <f>Prezentace!B32</f>
        <v>P</v>
      </c>
      <c r="C31" s="10" t="str">
        <f>Prezentace!C32</f>
        <v>Klimeš TS</v>
      </c>
      <c r="D31" s="7" t="str">
        <f>Prezentace!D32</f>
        <v>Pavel</v>
      </c>
      <c r="E31" s="80">
        <v>110</v>
      </c>
      <c r="F31" s="81">
        <v>9</v>
      </c>
      <c r="G31" s="180">
        <v>9</v>
      </c>
      <c r="H31" s="81">
        <v>9</v>
      </c>
      <c r="I31" s="83">
        <v>8</v>
      </c>
      <c r="J31" s="185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3"/>
      <c r="AE31" s="146">
        <v>0</v>
      </c>
      <c r="AF31" s="84">
        <v>23.25</v>
      </c>
      <c r="AG31" s="21">
        <f t="shared" si="0"/>
        <v>121.75</v>
      </c>
    </row>
    <row r="32" spans="1:33" ht="15.75">
      <c r="A32" s="18">
        <f>Prezentace!A33</f>
        <v>29</v>
      </c>
      <c r="B32" s="15" t="str">
        <f>Prezentace!B33</f>
        <v>P</v>
      </c>
      <c r="C32" s="10" t="str">
        <f>Prezentace!C33</f>
        <v>Kolář TS</v>
      </c>
      <c r="D32" s="7" t="str">
        <f>Prezentace!D33</f>
        <v>Jaroslav</v>
      </c>
      <c r="E32" s="80">
        <v>110</v>
      </c>
      <c r="F32" s="81">
        <v>9</v>
      </c>
      <c r="G32" s="180">
        <v>7</v>
      </c>
      <c r="H32" s="81">
        <v>9</v>
      </c>
      <c r="I32" s="83">
        <v>9</v>
      </c>
      <c r="J32" s="185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3"/>
      <c r="AE32" s="146">
        <v>0</v>
      </c>
      <c r="AF32" s="84">
        <v>24.8</v>
      </c>
      <c r="AG32" s="21">
        <f t="shared" si="0"/>
        <v>119.2</v>
      </c>
    </row>
    <row r="33" spans="1:33" ht="15.75">
      <c r="A33" s="18">
        <f>Prezentace!A34</f>
        <v>30</v>
      </c>
      <c r="B33" s="15" t="str">
        <f>Prezentace!B34</f>
        <v>P</v>
      </c>
      <c r="C33" s="10" t="str">
        <f>Prezentace!C34</f>
        <v>Kolář   P10</v>
      </c>
      <c r="D33" s="7" t="str">
        <f>Prezentace!D34</f>
        <v>Jaroslav</v>
      </c>
      <c r="E33" s="80">
        <v>110</v>
      </c>
      <c r="F33" s="81">
        <v>10</v>
      </c>
      <c r="G33" s="180">
        <v>8</v>
      </c>
      <c r="H33" s="81">
        <v>8</v>
      </c>
      <c r="I33" s="83">
        <v>0</v>
      </c>
      <c r="J33" s="185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3"/>
      <c r="AE33" s="146">
        <v>0</v>
      </c>
      <c r="AF33" s="84">
        <v>41.86</v>
      </c>
      <c r="AG33" s="21">
        <f t="shared" si="0"/>
        <v>94.14</v>
      </c>
    </row>
    <row r="34" spans="1:33" ht="15.75">
      <c r="A34" s="18">
        <f>Prezentace!A35</f>
        <v>31</v>
      </c>
      <c r="B34" s="15" t="str">
        <f>Prezentace!B35</f>
        <v>P</v>
      </c>
      <c r="C34" s="10" t="str">
        <f>Prezentace!C35</f>
        <v>Koltai TS</v>
      </c>
      <c r="D34" s="7" t="str">
        <f>Prezentace!D35</f>
        <v>Pavel</v>
      </c>
      <c r="E34" s="80">
        <v>110</v>
      </c>
      <c r="F34" s="81">
        <v>8</v>
      </c>
      <c r="G34" s="180">
        <v>8</v>
      </c>
      <c r="H34" s="81">
        <v>9</v>
      </c>
      <c r="I34" s="83">
        <v>8</v>
      </c>
      <c r="J34" s="185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3"/>
      <c r="AE34" s="146">
        <v>0</v>
      </c>
      <c r="AF34" s="84">
        <v>27.03</v>
      </c>
      <c r="AG34" s="21">
        <f t="shared" si="0"/>
        <v>115.97</v>
      </c>
    </row>
    <row r="35" spans="1:33" ht="15.75">
      <c r="A35" s="18">
        <f>Prezentace!A36</f>
        <v>32</v>
      </c>
      <c r="B35" s="15" t="str">
        <f>Prezentace!B36</f>
        <v>P</v>
      </c>
      <c r="C35" s="10" t="str">
        <f>Prezentace!C36</f>
        <v>Koltai G</v>
      </c>
      <c r="D35" s="7" t="str">
        <f>Prezentace!D36</f>
        <v>Pavel</v>
      </c>
      <c r="E35" s="80">
        <v>110</v>
      </c>
      <c r="F35" s="81">
        <v>9</v>
      </c>
      <c r="G35" s="180">
        <v>8</v>
      </c>
      <c r="H35" s="81">
        <v>9</v>
      </c>
      <c r="I35" s="83">
        <v>7</v>
      </c>
      <c r="J35" s="185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3"/>
      <c r="AE35" s="146">
        <v>0</v>
      </c>
      <c r="AF35" s="84">
        <v>35.45</v>
      </c>
      <c r="AG35" s="21">
        <f t="shared" si="0"/>
        <v>107.55</v>
      </c>
    </row>
    <row r="36" spans="1:33" ht="15.75">
      <c r="A36" s="18">
        <f>Prezentace!A37</f>
        <v>33</v>
      </c>
      <c r="B36" s="15" t="str">
        <f>Prezentace!B37</f>
        <v>P</v>
      </c>
      <c r="C36" s="10" t="str">
        <f>Prezentace!C37</f>
        <v>Konrád</v>
      </c>
      <c r="D36" s="7" t="str">
        <f>Prezentace!D37</f>
        <v>František</v>
      </c>
      <c r="E36" s="80">
        <v>110</v>
      </c>
      <c r="F36" s="81">
        <v>10</v>
      </c>
      <c r="G36" s="180">
        <v>9</v>
      </c>
      <c r="H36" s="81">
        <v>10</v>
      </c>
      <c r="I36" s="83">
        <v>8</v>
      </c>
      <c r="J36" s="185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3"/>
      <c r="AE36" s="146">
        <v>0</v>
      </c>
      <c r="AF36" s="84">
        <v>25.01</v>
      </c>
      <c r="AG36" s="21">
        <f t="shared" si="0"/>
        <v>121.99</v>
      </c>
    </row>
    <row r="37" spans="1:33" ht="15.75">
      <c r="A37" s="18">
        <f>Prezentace!A38</f>
        <v>34</v>
      </c>
      <c r="B37" s="15" t="str">
        <f>Prezentace!B38</f>
        <v>P</v>
      </c>
      <c r="C37" s="10" t="str">
        <f>Prezentace!C38</f>
        <v>Kostříž</v>
      </c>
      <c r="D37" s="7" t="str">
        <f>Prezentace!D38</f>
        <v>Jaroslav</v>
      </c>
      <c r="E37" s="80">
        <v>110</v>
      </c>
      <c r="F37" s="81">
        <v>10</v>
      </c>
      <c r="G37" s="180">
        <v>9</v>
      </c>
      <c r="H37" s="81">
        <v>10</v>
      </c>
      <c r="I37" s="83">
        <v>9</v>
      </c>
      <c r="J37" s="185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3"/>
      <c r="AE37" s="146">
        <v>0</v>
      </c>
      <c r="AF37" s="84">
        <v>25.59</v>
      </c>
      <c r="AG37" s="21">
        <f t="shared" si="0"/>
        <v>122.41</v>
      </c>
    </row>
    <row r="38" spans="1:33" ht="15.75">
      <c r="A38" s="18">
        <f>Prezentace!A39</f>
        <v>35</v>
      </c>
      <c r="B38" s="15" t="str">
        <f>Prezentace!B39</f>
        <v>P</v>
      </c>
      <c r="C38" s="10" t="str">
        <f>Prezentace!C39</f>
        <v>Kraus</v>
      </c>
      <c r="D38" s="7" t="str">
        <f>Prezentace!D39</f>
        <v>Milan</v>
      </c>
      <c r="E38" s="80">
        <v>110</v>
      </c>
      <c r="F38" s="81">
        <v>8</v>
      </c>
      <c r="G38" s="180">
        <v>8</v>
      </c>
      <c r="H38" s="81">
        <v>8</v>
      </c>
      <c r="I38" s="83">
        <v>8</v>
      </c>
      <c r="J38" s="185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3"/>
      <c r="AE38" s="146">
        <v>0</v>
      </c>
      <c r="AF38" s="84">
        <v>30.53</v>
      </c>
      <c r="AG38" s="21">
        <f t="shared" si="0"/>
        <v>111.47</v>
      </c>
    </row>
    <row r="39" spans="1:33" ht="15.75">
      <c r="A39" s="18">
        <f>Prezentace!A40</f>
        <v>36</v>
      </c>
      <c r="B39" s="15" t="str">
        <f>Prezentace!B40</f>
        <v>R</v>
      </c>
      <c r="C39" s="10" t="str">
        <f>Prezentace!C40</f>
        <v>Kraus</v>
      </c>
      <c r="D39" s="7" t="str">
        <f>Prezentace!D40</f>
        <v>Milan</v>
      </c>
      <c r="E39" s="80">
        <v>110</v>
      </c>
      <c r="F39" s="81">
        <v>9</v>
      </c>
      <c r="G39" s="180">
        <v>9</v>
      </c>
      <c r="H39" s="81">
        <v>9</v>
      </c>
      <c r="I39" s="83">
        <v>8</v>
      </c>
      <c r="J39" s="185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3"/>
      <c r="AE39" s="146">
        <v>0</v>
      </c>
      <c r="AF39" s="84">
        <v>34.79</v>
      </c>
      <c r="AG39" s="21">
        <f t="shared" si="0"/>
        <v>110.21000000000001</v>
      </c>
    </row>
    <row r="40" spans="1:33" ht="15.75">
      <c r="A40" s="18">
        <f>Prezentace!A41</f>
        <v>37</v>
      </c>
      <c r="B40" s="15" t="str">
        <f>Prezentace!B41</f>
        <v>P</v>
      </c>
      <c r="C40" s="10" t="str">
        <f>Prezentace!C41</f>
        <v>Křenek</v>
      </c>
      <c r="D40" s="7" t="str">
        <f>Prezentace!D41</f>
        <v>Stanislav</v>
      </c>
      <c r="E40" s="80">
        <v>50</v>
      </c>
      <c r="F40" s="81">
        <v>0</v>
      </c>
      <c r="G40" s="180">
        <v>7</v>
      </c>
      <c r="H40" s="81">
        <v>0</v>
      </c>
      <c r="I40" s="83">
        <v>9</v>
      </c>
      <c r="J40" s="185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3"/>
      <c r="AE40" s="146">
        <v>0</v>
      </c>
      <c r="AF40" s="84">
        <v>51.95</v>
      </c>
      <c r="AG40" s="21">
        <f t="shared" si="0"/>
        <v>14.049999999999997</v>
      </c>
    </row>
    <row r="41" spans="1:33" ht="15.75">
      <c r="A41" s="18">
        <f>Prezentace!A42</f>
        <v>38</v>
      </c>
      <c r="B41" s="15" t="str">
        <f>Prezentace!B42</f>
        <v>P</v>
      </c>
      <c r="C41" s="10" t="str">
        <f>Prezentace!C42</f>
        <v>Kühtreiber SH</v>
      </c>
      <c r="D41" s="7" t="str">
        <f>Prezentace!D42</f>
        <v>Karel</v>
      </c>
      <c r="E41" s="80">
        <v>110</v>
      </c>
      <c r="F41" s="81">
        <v>10</v>
      </c>
      <c r="G41" s="180">
        <v>8</v>
      </c>
      <c r="H41" s="81">
        <v>10</v>
      </c>
      <c r="I41" s="83">
        <v>8</v>
      </c>
      <c r="J41" s="185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3"/>
      <c r="AE41" s="146">
        <v>0</v>
      </c>
      <c r="AF41" s="84">
        <v>20.03</v>
      </c>
      <c r="AG41" s="21">
        <f t="shared" si="0"/>
        <v>125.97</v>
      </c>
    </row>
    <row r="42" spans="1:33" ht="15.75">
      <c r="A42" s="18">
        <f>Prezentace!A43</f>
        <v>39</v>
      </c>
      <c r="B42" s="15" t="str">
        <f>Prezentace!B43</f>
        <v>P</v>
      </c>
      <c r="C42" s="10" t="str">
        <f>Prezentace!C43</f>
        <v>Kühtreiber G</v>
      </c>
      <c r="D42" s="7" t="str">
        <f>Prezentace!D43</f>
        <v>Karel</v>
      </c>
      <c r="E42" s="80">
        <v>110</v>
      </c>
      <c r="F42" s="81">
        <v>10</v>
      </c>
      <c r="G42" s="180">
        <v>9</v>
      </c>
      <c r="H42" s="81">
        <v>9</v>
      </c>
      <c r="I42" s="83">
        <v>6</v>
      </c>
      <c r="J42" s="185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3"/>
      <c r="AE42" s="146">
        <v>0</v>
      </c>
      <c r="AF42" s="84">
        <v>20.18</v>
      </c>
      <c r="AG42" s="21">
        <f t="shared" si="0"/>
        <v>123.82</v>
      </c>
    </row>
    <row r="43" spans="1:33" ht="15.75">
      <c r="A43" s="18">
        <f>Prezentace!A44</f>
        <v>40</v>
      </c>
      <c r="B43" s="15" t="str">
        <f>Prezentace!B44</f>
        <v>P</v>
      </c>
      <c r="C43" s="10" t="str">
        <f>Prezentace!C44</f>
        <v>Marek</v>
      </c>
      <c r="D43" s="7" t="str">
        <f>Prezentace!D44</f>
        <v>Jakub</v>
      </c>
      <c r="E43" s="80">
        <v>110</v>
      </c>
      <c r="F43" s="81">
        <v>8</v>
      </c>
      <c r="G43" s="180">
        <v>7</v>
      </c>
      <c r="H43" s="81">
        <v>7</v>
      </c>
      <c r="I43" s="83">
        <v>0</v>
      </c>
      <c r="J43" s="185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3"/>
      <c r="AE43" s="146">
        <v>0</v>
      </c>
      <c r="AF43" s="84">
        <v>38.69</v>
      </c>
      <c r="AG43" s="21">
        <f t="shared" si="0"/>
        <v>93.31</v>
      </c>
    </row>
    <row r="44" spans="1:33" ht="15.75">
      <c r="A44" s="18">
        <f>Prezentace!A45</f>
        <v>41</v>
      </c>
      <c r="B44" s="15" t="str">
        <f>Prezentace!B45</f>
        <v>P</v>
      </c>
      <c r="C44" s="10" t="str">
        <f>Prezentace!C45</f>
        <v>Marek</v>
      </c>
      <c r="D44" s="7" t="str">
        <f>Prezentace!D45</f>
        <v>Petr</v>
      </c>
      <c r="E44" s="80">
        <v>110</v>
      </c>
      <c r="F44" s="81">
        <v>9</v>
      </c>
      <c r="G44" s="180">
        <v>9</v>
      </c>
      <c r="H44" s="81">
        <v>9</v>
      </c>
      <c r="I44" s="83">
        <v>8</v>
      </c>
      <c r="J44" s="185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3"/>
      <c r="AE44" s="146">
        <v>0</v>
      </c>
      <c r="AF44" s="84">
        <v>26.28</v>
      </c>
      <c r="AG44" s="21">
        <f t="shared" si="0"/>
        <v>118.72</v>
      </c>
    </row>
    <row r="45" spans="1:33" ht="15.75">
      <c r="A45" s="18">
        <f>Prezentace!A46</f>
        <v>42</v>
      </c>
      <c r="B45" s="15" t="str">
        <f>Prezentace!B46</f>
        <v>P</v>
      </c>
      <c r="C45" s="10" t="str">
        <f>Prezentace!C46</f>
        <v>Matějka</v>
      </c>
      <c r="D45" s="7" t="str">
        <f>Prezentace!D46</f>
        <v>Milan</v>
      </c>
      <c r="E45" s="80">
        <v>110</v>
      </c>
      <c r="F45" s="81">
        <v>10</v>
      </c>
      <c r="G45" s="180">
        <v>9</v>
      </c>
      <c r="H45" s="81">
        <v>10</v>
      </c>
      <c r="I45" s="83">
        <v>8</v>
      </c>
      <c r="J45" s="185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3"/>
      <c r="AE45" s="146">
        <v>0</v>
      </c>
      <c r="AF45" s="84">
        <v>78.01</v>
      </c>
      <c r="AG45" s="21">
        <f t="shared" si="0"/>
        <v>68.99</v>
      </c>
    </row>
    <row r="46" spans="1:33" ht="15.75">
      <c r="A46" s="18">
        <f>Prezentace!A47</f>
        <v>43</v>
      </c>
      <c r="B46" s="15" t="str">
        <f>Prezentace!B47</f>
        <v>P</v>
      </c>
      <c r="C46" s="10" t="str">
        <f>Prezentace!C47</f>
        <v>Mironiuk</v>
      </c>
      <c r="D46" s="7" t="str">
        <f>Prezentace!D47</f>
        <v>Zdeněk</v>
      </c>
      <c r="E46" s="80">
        <v>110</v>
      </c>
      <c r="F46" s="81">
        <v>8</v>
      </c>
      <c r="G46" s="180">
        <v>6</v>
      </c>
      <c r="H46" s="81">
        <v>7</v>
      </c>
      <c r="I46" s="83">
        <v>7</v>
      </c>
      <c r="J46" s="185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3"/>
      <c r="AE46" s="146">
        <v>0</v>
      </c>
      <c r="AF46" s="84">
        <v>25.72</v>
      </c>
      <c r="AG46" s="21">
        <f t="shared" si="0"/>
        <v>112.28</v>
      </c>
    </row>
    <row r="47" spans="1:33" ht="15.75">
      <c r="A47" s="18">
        <f>Prezentace!A48</f>
        <v>44</v>
      </c>
      <c r="B47" s="15" t="str">
        <f>Prezentace!B48</f>
        <v>R</v>
      </c>
      <c r="C47" s="10" t="str">
        <f>Prezentace!C48</f>
        <v>Mironiuk</v>
      </c>
      <c r="D47" s="7" t="str">
        <f>Prezentace!D48</f>
        <v>Zdeněk</v>
      </c>
      <c r="E47" s="80">
        <v>110</v>
      </c>
      <c r="F47" s="81">
        <v>8</v>
      </c>
      <c r="G47" s="180">
        <v>6</v>
      </c>
      <c r="H47" s="81">
        <v>8</v>
      </c>
      <c r="I47" s="83">
        <v>7</v>
      </c>
      <c r="J47" s="185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3"/>
      <c r="AE47" s="146">
        <v>0</v>
      </c>
      <c r="AF47" s="84">
        <v>28.39</v>
      </c>
      <c r="AG47" s="21">
        <f t="shared" si="0"/>
        <v>110.61</v>
      </c>
    </row>
    <row r="48" spans="1:33" ht="15.75">
      <c r="A48" s="18">
        <f>Prezentace!A49</f>
        <v>45</v>
      </c>
      <c r="B48" s="15" t="str">
        <f>Prezentace!B49</f>
        <v>P</v>
      </c>
      <c r="C48" s="10" t="str">
        <f>Prezentace!C49</f>
        <v>Nikodým</v>
      </c>
      <c r="D48" s="7" t="str">
        <f>Prezentace!D49</f>
        <v>David</v>
      </c>
      <c r="E48" s="80">
        <v>110</v>
      </c>
      <c r="F48" s="81">
        <v>10</v>
      </c>
      <c r="G48" s="180">
        <v>8</v>
      </c>
      <c r="H48" s="81">
        <v>10</v>
      </c>
      <c r="I48" s="83">
        <v>8</v>
      </c>
      <c r="J48" s="185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3"/>
      <c r="AE48" s="146">
        <v>0</v>
      </c>
      <c r="AF48" s="84">
        <v>20.89</v>
      </c>
      <c r="AG48" s="21">
        <f t="shared" si="0"/>
        <v>125.11</v>
      </c>
    </row>
    <row r="49" spans="1:33" ht="15.75">
      <c r="A49" s="18">
        <f>Prezentace!A50</f>
        <v>46</v>
      </c>
      <c r="B49" s="15" t="str">
        <f>Prezentace!B50</f>
        <v>R</v>
      </c>
      <c r="C49" s="10" t="str">
        <f>Prezentace!C50</f>
        <v>Nikodým</v>
      </c>
      <c r="D49" s="7" t="str">
        <f>Prezentace!D50</f>
        <v>David</v>
      </c>
      <c r="E49" s="80">
        <v>110</v>
      </c>
      <c r="F49" s="81">
        <v>10</v>
      </c>
      <c r="G49" s="180">
        <v>7</v>
      </c>
      <c r="H49" s="81">
        <v>8</v>
      </c>
      <c r="I49" s="83">
        <v>7</v>
      </c>
      <c r="J49" s="185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3"/>
      <c r="AE49" s="146">
        <v>0</v>
      </c>
      <c r="AF49" s="84">
        <v>48.3</v>
      </c>
      <c r="AG49" s="21">
        <f t="shared" si="0"/>
        <v>93.7</v>
      </c>
    </row>
    <row r="50" spans="1:33" ht="15.75">
      <c r="A50" s="18">
        <f>Prezentace!A51</f>
        <v>47</v>
      </c>
      <c r="B50" s="15" t="str">
        <f>Prezentace!B51</f>
        <v>P</v>
      </c>
      <c r="C50" s="10" t="str">
        <f>Prezentace!C51</f>
        <v>Novák</v>
      </c>
      <c r="D50" s="7" t="str">
        <f>Prezentace!D51</f>
        <v>Tomáš</v>
      </c>
      <c r="E50" s="80">
        <v>110</v>
      </c>
      <c r="F50" s="81">
        <v>9</v>
      </c>
      <c r="G50" s="180">
        <v>9</v>
      </c>
      <c r="H50" s="81">
        <v>8</v>
      </c>
      <c r="I50" s="83">
        <v>8</v>
      </c>
      <c r="J50" s="185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3"/>
      <c r="AE50" s="146">
        <v>0</v>
      </c>
      <c r="AF50" s="84">
        <v>36.42</v>
      </c>
      <c r="AG50" s="21">
        <f t="shared" si="0"/>
        <v>107.58</v>
      </c>
    </row>
    <row r="51" spans="1:33" ht="15.75">
      <c r="A51" s="18">
        <f>Prezentace!A52</f>
        <v>48</v>
      </c>
      <c r="B51" s="15" t="str">
        <f>Prezentace!B52</f>
        <v>P</v>
      </c>
      <c r="C51" s="10" t="str">
        <f>Prezentace!C52</f>
        <v>Pechánek</v>
      </c>
      <c r="D51" s="7" t="str">
        <f>Prezentace!D52</f>
        <v>Milan</v>
      </c>
      <c r="E51" s="80">
        <v>110</v>
      </c>
      <c r="F51" s="81">
        <v>9</v>
      </c>
      <c r="G51" s="180">
        <v>9</v>
      </c>
      <c r="H51" s="81">
        <v>8</v>
      </c>
      <c r="I51" s="83">
        <v>7</v>
      </c>
      <c r="J51" s="185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3"/>
      <c r="AE51" s="146">
        <v>0</v>
      </c>
      <c r="AF51" s="84">
        <v>37</v>
      </c>
      <c r="AG51" s="21">
        <f t="shared" si="0"/>
        <v>106</v>
      </c>
    </row>
    <row r="52" spans="1:33" ht="15.75">
      <c r="A52" s="18">
        <f>Prezentace!A53</f>
        <v>49</v>
      </c>
      <c r="B52" s="15" t="str">
        <f>Prezentace!B53</f>
        <v>P</v>
      </c>
      <c r="C52" s="10" t="str">
        <f>Prezentace!C53</f>
        <v>Pechová</v>
      </c>
      <c r="D52" s="7" t="str">
        <f>Prezentace!D53</f>
        <v>Hana</v>
      </c>
      <c r="E52" s="80">
        <v>110</v>
      </c>
      <c r="F52" s="81">
        <v>8</v>
      </c>
      <c r="G52" s="180">
        <v>6</v>
      </c>
      <c r="H52" s="81">
        <v>10</v>
      </c>
      <c r="I52" s="83">
        <v>7</v>
      </c>
      <c r="J52" s="185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3"/>
      <c r="AE52" s="146">
        <v>0</v>
      </c>
      <c r="AF52" s="84">
        <v>44.43</v>
      </c>
      <c r="AG52" s="21">
        <f t="shared" si="0"/>
        <v>96.57</v>
      </c>
    </row>
    <row r="53" spans="1:33" ht="15.75">
      <c r="A53" s="18">
        <f>Prezentace!A54</f>
        <v>50</v>
      </c>
      <c r="B53" s="15" t="str">
        <f>Prezentace!B54</f>
        <v>R</v>
      </c>
      <c r="C53" s="10" t="str">
        <f>Prezentace!C54</f>
        <v>Pechová</v>
      </c>
      <c r="D53" s="7" t="str">
        <f>Prezentace!D54</f>
        <v>Hana</v>
      </c>
      <c r="E53" s="80">
        <v>110</v>
      </c>
      <c r="F53" s="81">
        <v>10</v>
      </c>
      <c r="G53" s="180">
        <v>8</v>
      </c>
      <c r="H53" s="81">
        <v>9</v>
      </c>
      <c r="I53" s="83">
        <v>5</v>
      </c>
      <c r="J53" s="185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3"/>
      <c r="AE53" s="146">
        <v>0</v>
      </c>
      <c r="AF53" s="84">
        <v>49.25</v>
      </c>
      <c r="AG53" s="21">
        <f t="shared" si="0"/>
        <v>92.75</v>
      </c>
    </row>
    <row r="54" spans="1:33" ht="15.75">
      <c r="A54" s="18">
        <f>Prezentace!A55</f>
        <v>51</v>
      </c>
      <c r="B54" s="15" t="str">
        <f>Prezentace!B55</f>
        <v>P</v>
      </c>
      <c r="C54" s="10" t="str">
        <f>Prezentace!C55</f>
        <v>Plecer</v>
      </c>
      <c r="D54" s="7" t="str">
        <f>Prezentace!D55</f>
        <v>Josef</v>
      </c>
      <c r="E54" s="80">
        <v>110</v>
      </c>
      <c r="F54" s="81">
        <v>9</v>
      </c>
      <c r="G54" s="180">
        <v>7</v>
      </c>
      <c r="H54" s="81">
        <v>10</v>
      </c>
      <c r="I54" s="83">
        <v>0</v>
      </c>
      <c r="J54" s="185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3"/>
      <c r="AE54" s="146">
        <v>0</v>
      </c>
      <c r="AF54" s="84">
        <v>121.57</v>
      </c>
      <c r="AG54" s="21">
        <f t="shared" si="0"/>
        <v>14.430000000000007</v>
      </c>
    </row>
    <row r="55" spans="1:33" ht="15.75">
      <c r="A55" s="18">
        <f>Prezentace!A56</f>
        <v>52</v>
      </c>
      <c r="B55" s="15" t="str">
        <f>Prezentace!B56</f>
        <v>P</v>
      </c>
      <c r="C55" s="10" t="str">
        <f>Prezentace!C56</f>
        <v>Puš</v>
      </c>
      <c r="D55" s="7" t="str">
        <f>Prezentace!D56</f>
        <v>Tomáš</v>
      </c>
      <c r="E55" s="80">
        <v>110</v>
      </c>
      <c r="F55" s="81">
        <v>8</v>
      </c>
      <c r="G55" s="180">
        <v>7</v>
      </c>
      <c r="H55" s="81">
        <v>8</v>
      </c>
      <c r="I55" s="83">
        <v>6</v>
      </c>
      <c r="J55" s="185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3"/>
      <c r="AE55" s="146">
        <v>0</v>
      </c>
      <c r="AF55" s="84">
        <v>27.77</v>
      </c>
      <c r="AG55" s="21">
        <f t="shared" si="0"/>
        <v>111.23</v>
      </c>
    </row>
    <row r="56" spans="1:33" ht="15.75">
      <c r="A56" s="18">
        <f>Prezentace!A57</f>
        <v>53</v>
      </c>
      <c r="B56" s="15" t="str">
        <f>Prezentace!B57</f>
        <v>P</v>
      </c>
      <c r="C56" s="10" t="str">
        <f>Prezentace!C57</f>
        <v>Rangl</v>
      </c>
      <c r="D56" s="7" t="str">
        <f>Prezentace!D57</f>
        <v>Robin</v>
      </c>
      <c r="E56" s="80">
        <v>110</v>
      </c>
      <c r="F56" s="81">
        <v>9</v>
      </c>
      <c r="G56" s="180">
        <v>5</v>
      </c>
      <c r="H56" s="81">
        <v>8</v>
      </c>
      <c r="I56" s="83">
        <v>7</v>
      </c>
      <c r="J56" s="185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3"/>
      <c r="AE56" s="146">
        <v>0</v>
      </c>
      <c r="AF56" s="84">
        <v>47.76</v>
      </c>
      <c r="AG56" s="21">
        <f t="shared" si="0"/>
        <v>91.24000000000001</v>
      </c>
    </row>
    <row r="57" spans="1:33" ht="15.75">
      <c r="A57" s="18">
        <f>Prezentace!A58</f>
        <v>54</v>
      </c>
      <c r="B57" s="15" t="str">
        <f>Prezentace!B58</f>
        <v>P</v>
      </c>
      <c r="C57" s="10" t="str">
        <f>Prezentace!C58</f>
        <v>Rendl</v>
      </c>
      <c r="D57" s="7" t="str">
        <f>Prezentace!D58</f>
        <v>Josef</v>
      </c>
      <c r="E57" s="80">
        <v>110</v>
      </c>
      <c r="F57" s="81">
        <v>9</v>
      </c>
      <c r="G57" s="180">
        <v>9</v>
      </c>
      <c r="H57" s="81">
        <v>9</v>
      </c>
      <c r="I57" s="83">
        <v>6</v>
      </c>
      <c r="J57" s="185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3"/>
      <c r="AE57" s="146">
        <v>0</v>
      </c>
      <c r="AF57" s="84">
        <v>31.65</v>
      </c>
      <c r="AG57" s="21">
        <f t="shared" si="0"/>
        <v>111.35</v>
      </c>
    </row>
    <row r="58" spans="1:33" ht="15.75">
      <c r="A58" s="18">
        <f>Prezentace!A59</f>
        <v>55</v>
      </c>
      <c r="B58" s="15" t="str">
        <f>Prezentace!B59</f>
        <v>R</v>
      </c>
      <c r="C58" s="10" t="str">
        <f>Prezentace!C59</f>
        <v>Rendl</v>
      </c>
      <c r="D58" s="7" t="str">
        <f>Prezentace!D59</f>
        <v>Josef</v>
      </c>
      <c r="E58" s="80">
        <v>110</v>
      </c>
      <c r="F58" s="81">
        <v>9</v>
      </c>
      <c r="G58" s="180">
        <v>8</v>
      </c>
      <c r="H58" s="81">
        <v>10</v>
      </c>
      <c r="I58" s="83">
        <v>8</v>
      </c>
      <c r="J58" s="185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3"/>
      <c r="AE58" s="146">
        <v>0</v>
      </c>
      <c r="AF58" s="84">
        <v>33.66</v>
      </c>
      <c r="AG58" s="21">
        <f t="shared" si="0"/>
        <v>111.34</v>
      </c>
    </row>
    <row r="59" spans="1:33" ht="15.75">
      <c r="A59" s="18">
        <f>Prezentace!A60</f>
        <v>56</v>
      </c>
      <c r="B59" s="15" t="str">
        <f>Prezentace!B60</f>
        <v>P</v>
      </c>
      <c r="C59" s="10" t="str">
        <f>Prezentace!C60</f>
        <v>Samek</v>
      </c>
      <c r="D59" s="7" t="str">
        <f>Prezentace!D60</f>
        <v>Petr</v>
      </c>
      <c r="E59" s="80">
        <v>110</v>
      </c>
      <c r="F59" s="81">
        <v>9</v>
      </c>
      <c r="G59" s="180">
        <v>6</v>
      </c>
      <c r="H59" s="81">
        <v>9</v>
      </c>
      <c r="I59" s="83">
        <v>8</v>
      </c>
      <c r="J59" s="185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3"/>
      <c r="AE59" s="146">
        <v>0</v>
      </c>
      <c r="AF59" s="84">
        <v>21.76</v>
      </c>
      <c r="AG59" s="21">
        <f t="shared" si="0"/>
        <v>120.24</v>
      </c>
    </row>
    <row r="60" spans="1:33" ht="15.75">
      <c r="A60" s="18">
        <f>Prezentace!A61</f>
        <v>57</v>
      </c>
      <c r="B60" s="15" t="str">
        <f>Prezentace!B61</f>
        <v>P</v>
      </c>
      <c r="C60" s="10" t="str">
        <f>Prezentace!C61</f>
        <v>Sedmík</v>
      </c>
      <c r="D60" s="7" t="str">
        <f>Prezentace!D61</f>
        <v>Petr</v>
      </c>
      <c r="E60" s="80">
        <v>110</v>
      </c>
      <c r="F60" s="81">
        <v>7</v>
      </c>
      <c r="G60" s="180">
        <v>7</v>
      </c>
      <c r="H60" s="81">
        <v>9</v>
      </c>
      <c r="I60" s="83">
        <v>8</v>
      </c>
      <c r="J60" s="185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3"/>
      <c r="AE60" s="146">
        <v>0</v>
      </c>
      <c r="AF60" s="84">
        <v>41.97</v>
      </c>
      <c r="AG60" s="21">
        <f t="shared" si="0"/>
        <v>99.03</v>
      </c>
    </row>
    <row r="61" spans="1:33" ht="15.75">
      <c r="A61" s="18">
        <f>Prezentace!A62</f>
        <v>58</v>
      </c>
      <c r="B61" s="15" t="str">
        <f>Prezentace!B62</f>
        <v>P</v>
      </c>
      <c r="C61" s="10" t="str">
        <f>Prezentace!C62</f>
        <v>Seitl</v>
      </c>
      <c r="D61" s="7" t="str">
        <f>Prezentace!D62</f>
        <v>Aleš</v>
      </c>
      <c r="E61" s="80">
        <v>110</v>
      </c>
      <c r="F61" s="81">
        <v>9</v>
      </c>
      <c r="G61" s="180">
        <v>6</v>
      </c>
      <c r="H61" s="81">
        <v>9</v>
      </c>
      <c r="I61" s="83">
        <v>8</v>
      </c>
      <c r="J61" s="185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3"/>
      <c r="AE61" s="146">
        <v>0</v>
      </c>
      <c r="AF61" s="84">
        <v>46.66</v>
      </c>
      <c r="AG61" s="21">
        <f t="shared" si="0"/>
        <v>95.34</v>
      </c>
    </row>
    <row r="62" spans="1:33" ht="15.75">
      <c r="A62" s="18">
        <f>Prezentace!A63</f>
        <v>59</v>
      </c>
      <c r="B62" s="15" t="str">
        <f>Prezentace!B63</f>
        <v>R</v>
      </c>
      <c r="C62" s="10" t="str">
        <f>Prezentace!C63</f>
        <v>Seitl</v>
      </c>
      <c r="D62" s="7" t="str">
        <f>Prezentace!D63</f>
        <v>Aleš</v>
      </c>
      <c r="E62" s="80">
        <v>110</v>
      </c>
      <c r="F62" s="81">
        <v>10</v>
      </c>
      <c r="G62" s="180">
        <v>8</v>
      </c>
      <c r="H62" s="81">
        <v>8</v>
      </c>
      <c r="I62" s="83">
        <v>0</v>
      </c>
      <c r="J62" s="185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3"/>
      <c r="AE62" s="146">
        <v>0</v>
      </c>
      <c r="AF62" s="84">
        <v>51.05</v>
      </c>
      <c r="AG62" s="21">
        <f t="shared" si="0"/>
        <v>84.95</v>
      </c>
    </row>
    <row r="63" spans="1:33" ht="15.75">
      <c r="A63" s="18">
        <f>Prezentace!A64</f>
        <v>60</v>
      </c>
      <c r="B63" s="15" t="str">
        <f>Prezentace!B64</f>
        <v>P</v>
      </c>
      <c r="C63" s="10" t="str">
        <f>Prezentace!C64</f>
        <v>Seitl</v>
      </c>
      <c r="D63" s="7" t="str">
        <f>Prezentace!D64</f>
        <v>Karel</v>
      </c>
      <c r="E63" s="80">
        <v>110</v>
      </c>
      <c r="F63" s="81">
        <v>8</v>
      </c>
      <c r="G63" s="180">
        <v>7</v>
      </c>
      <c r="H63" s="81">
        <v>8</v>
      </c>
      <c r="I63" s="83">
        <v>7</v>
      </c>
      <c r="J63" s="185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3"/>
      <c r="AE63" s="146">
        <v>0</v>
      </c>
      <c r="AF63" s="84">
        <v>40.96</v>
      </c>
      <c r="AG63" s="21">
        <f t="shared" si="0"/>
        <v>99.03999999999999</v>
      </c>
    </row>
    <row r="64" spans="1:33" ht="15.75">
      <c r="A64" s="18">
        <f>Prezentace!A65</f>
        <v>61</v>
      </c>
      <c r="B64" s="15" t="str">
        <f>Prezentace!B65</f>
        <v>P</v>
      </c>
      <c r="C64" s="10" t="str">
        <f>Prezentace!C65</f>
        <v>Seitlová</v>
      </c>
      <c r="D64" s="7" t="str">
        <f>Prezentace!D65</f>
        <v>Monika</v>
      </c>
      <c r="E64" s="80">
        <v>110</v>
      </c>
      <c r="F64" s="81">
        <v>0</v>
      </c>
      <c r="G64" s="180">
        <v>0</v>
      </c>
      <c r="H64" s="81">
        <v>8</v>
      </c>
      <c r="I64" s="83">
        <v>0</v>
      </c>
      <c r="J64" s="185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3"/>
      <c r="AE64" s="146">
        <v>0</v>
      </c>
      <c r="AF64" s="84">
        <v>117.3</v>
      </c>
      <c r="AG64" s="21">
        <f t="shared" si="0"/>
        <v>0.7000000000000028</v>
      </c>
    </row>
    <row r="65" spans="1:33" ht="15.75">
      <c r="A65" s="18">
        <f>Prezentace!A66</f>
        <v>62</v>
      </c>
      <c r="B65" s="15" t="str">
        <f>Prezentace!B66</f>
        <v>P</v>
      </c>
      <c r="C65" s="10" t="str">
        <f>Prezentace!C66</f>
        <v>Smejkal</v>
      </c>
      <c r="D65" s="7" t="str">
        <f>Prezentace!D66</f>
        <v>Martin</v>
      </c>
      <c r="E65" s="80">
        <v>110</v>
      </c>
      <c r="F65" s="81">
        <v>10</v>
      </c>
      <c r="G65" s="180">
        <v>8</v>
      </c>
      <c r="H65" s="81">
        <v>8</v>
      </c>
      <c r="I65" s="83">
        <v>8</v>
      </c>
      <c r="J65" s="185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3"/>
      <c r="AE65" s="146">
        <v>0</v>
      </c>
      <c r="AF65" s="84">
        <v>20.33</v>
      </c>
      <c r="AG65" s="21">
        <f t="shared" si="0"/>
        <v>123.67</v>
      </c>
    </row>
    <row r="66" spans="1:33" ht="15.75">
      <c r="A66" s="18">
        <f>Prezentace!A67</f>
        <v>63</v>
      </c>
      <c r="B66" s="15" t="str">
        <f>Prezentace!B67</f>
        <v>P</v>
      </c>
      <c r="C66" s="10" t="str">
        <f>Prezentace!C67</f>
        <v>Sokolík</v>
      </c>
      <c r="D66" s="7" t="str">
        <f>Prezentace!D67</f>
        <v>Jaroslav</v>
      </c>
      <c r="E66" s="80">
        <v>110</v>
      </c>
      <c r="F66" s="81">
        <v>9</v>
      </c>
      <c r="G66" s="180">
        <v>9</v>
      </c>
      <c r="H66" s="81">
        <v>10</v>
      </c>
      <c r="I66" s="83">
        <v>10</v>
      </c>
      <c r="J66" s="185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3"/>
      <c r="AE66" s="146">
        <v>0</v>
      </c>
      <c r="AF66" s="84">
        <v>24.09</v>
      </c>
      <c r="AG66" s="21">
        <f t="shared" si="0"/>
        <v>123.91</v>
      </c>
    </row>
    <row r="67" spans="1:33" ht="15.75">
      <c r="A67" s="18">
        <f>Prezentace!A68</f>
        <v>64</v>
      </c>
      <c r="B67" s="15" t="str">
        <f>Prezentace!B68</f>
        <v>R</v>
      </c>
      <c r="C67" s="10" t="str">
        <f>Prezentace!C68</f>
        <v>Sokolík</v>
      </c>
      <c r="D67" s="7" t="str">
        <f>Prezentace!D68</f>
        <v>Jaroslav</v>
      </c>
      <c r="E67" s="80">
        <v>110</v>
      </c>
      <c r="F67" s="81">
        <v>10</v>
      </c>
      <c r="G67" s="180">
        <v>10</v>
      </c>
      <c r="H67" s="81">
        <v>8</v>
      </c>
      <c r="I67" s="83">
        <v>7</v>
      </c>
      <c r="J67" s="185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3"/>
      <c r="AE67" s="146">
        <v>0</v>
      </c>
      <c r="AF67" s="84">
        <v>44.59</v>
      </c>
      <c r="AG67" s="21">
        <f t="shared" si="0"/>
        <v>100.41</v>
      </c>
    </row>
    <row r="68" spans="1:33" ht="15.75">
      <c r="A68" s="18">
        <f>Prezentace!A69</f>
        <v>65</v>
      </c>
      <c r="B68" s="15" t="str">
        <f>Prezentace!B69</f>
        <v>P</v>
      </c>
      <c r="C68" s="10" t="str">
        <f>Prezentace!C69</f>
        <v>Strnad</v>
      </c>
      <c r="D68" s="7" t="str">
        <f>Prezentace!D69</f>
        <v>Michal</v>
      </c>
      <c r="E68" s="80">
        <v>110</v>
      </c>
      <c r="F68" s="81">
        <v>8</v>
      </c>
      <c r="G68" s="180">
        <v>0</v>
      </c>
      <c r="H68" s="81">
        <v>9</v>
      </c>
      <c r="I68" s="83">
        <v>7</v>
      </c>
      <c r="J68" s="185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3"/>
      <c r="AE68" s="146">
        <v>0</v>
      </c>
      <c r="AF68" s="84">
        <v>62.97</v>
      </c>
      <c r="AG68" s="21">
        <f t="shared" si="0"/>
        <v>71.03</v>
      </c>
    </row>
    <row r="69" spans="1:33" ht="15.75">
      <c r="A69" s="18">
        <f>Prezentace!A70</f>
        <v>66</v>
      </c>
      <c r="B69" s="15" t="str">
        <f>Prezentace!B70</f>
        <v>P</v>
      </c>
      <c r="C69" s="10" t="str">
        <f>Prezentace!C70</f>
        <v>Šíma </v>
      </c>
      <c r="D69" s="7" t="str">
        <f>Prezentace!D70</f>
        <v>Richard</v>
      </c>
      <c r="E69" s="80">
        <v>110</v>
      </c>
      <c r="F69" s="81">
        <v>8</v>
      </c>
      <c r="G69" s="180">
        <v>8</v>
      </c>
      <c r="H69" s="81">
        <v>9</v>
      </c>
      <c r="I69" s="83">
        <v>9</v>
      </c>
      <c r="J69" s="185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3"/>
      <c r="AE69" s="146">
        <v>0</v>
      </c>
      <c r="AF69" s="84">
        <v>21.65</v>
      </c>
      <c r="AG69" s="21">
        <f aca="true" t="shared" si="1" ref="AG69:AG80">IF(C69=0,"©",IF(COUNTA(E69:AD69)=0,"nebyl",IF((SUM(E69:AE69)-AF69)&lt;0,"0,00",(SUM(E69:AE69)-AF69))))</f>
        <v>122.35</v>
      </c>
    </row>
    <row r="70" spans="1:33" ht="15.75">
      <c r="A70" s="18">
        <f>Prezentace!A71</f>
        <v>67</v>
      </c>
      <c r="B70" s="15" t="str">
        <f>Prezentace!B71</f>
        <v>P</v>
      </c>
      <c r="C70" s="10" t="str">
        <f>Prezentace!C71</f>
        <v>Štádler G</v>
      </c>
      <c r="D70" s="7" t="str">
        <f>Prezentace!D71</f>
        <v>Robert</v>
      </c>
      <c r="E70" s="80">
        <v>90</v>
      </c>
      <c r="F70" s="81">
        <v>9</v>
      </c>
      <c r="G70" s="180">
        <v>8</v>
      </c>
      <c r="H70" s="81">
        <v>0</v>
      </c>
      <c r="I70" s="83">
        <v>0</v>
      </c>
      <c r="J70" s="185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3"/>
      <c r="AE70" s="146">
        <v>-20</v>
      </c>
      <c r="AF70" s="84">
        <v>102.08</v>
      </c>
      <c r="AG70" s="21" t="str">
        <f t="shared" si="1"/>
        <v>0,00</v>
      </c>
    </row>
    <row r="71" spans="1:33" ht="15.75">
      <c r="A71" s="18">
        <f>Prezentace!A72</f>
        <v>68</v>
      </c>
      <c r="B71" s="15" t="str">
        <f>Prezentace!B72</f>
        <v>P</v>
      </c>
      <c r="C71" s="10" t="str">
        <f>Prezentace!C72</f>
        <v>Štádler SH</v>
      </c>
      <c r="D71" s="7" t="str">
        <f>Prezentace!D72</f>
        <v>Robert</v>
      </c>
      <c r="E71" s="80">
        <v>110</v>
      </c>
      <c r="F71" s="81">
        <v>10</v>
      </c>
      <c r="G71" s="180">
        <v>10</v>
      </c>
      <c r="H71" s="81">
        <v>9</v>
      </c>
      <c r="I71" s="83">
        <v>9</v>
      </c>
      <c r="J71" s="185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3"/>
      <c r="AE71" s="146">
        <v>0</v>
      </c>
      <c r="AF71" s="84">
        <v>23</v>
      </c>
      <c r="AG71" s="21">
        <f t="shared" si="1"/>
        <v>125</v>
      </c>
    </row>
    <row r="72" spans="1:33" ht="15.75">
      <c r="A72" s="18">
        <f>Prezentace!A73</f>
        <v>69</v>
      </c>
      <c r="B72" s="15" t="str">
        <f>Prezentace!B73</f>
        <v>P</v>
      </c>
      <c r="C72" s="10" t="str">
        <f>Prezentace!C73</f>
        <v>Švihálek</v>
      </c>
      <c r="D72" s="7" t="str">
        <f>Prezentace!D73</f>
        <v>Jiří</v>
      </c>
      <c r="E72" s="80">
        <v>110</v>
      </c>
      <c r="F72" s="81">
        <v>7</v>
      </c>
      <c r="G72" s="180">
        <v>7</v>
      </c>
      <c r="H72" s="81">
        <v>7</v>
      </c>
      <c r="I72" s="83">
        <v>6</v>
      </c>
      <c r="J72" s="185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3"/>
      <c r="AE72" s="146">
        <v>0</v>
      </c>
      <c r="AF72" s="84">
        <v>37</v>
      </c>
      <c r="AG72" s="21">
        <f t="shared" si="1"/>
        <v>100</v>
      </c>
    </row>
    <row r="73" spans="1:33" ht="15.75">
      <c r="A73" s="18">
        <f>Prezentace!A74</f>
        <v>70</v>
      </c>
      <c r="B73" s="15" t="str">
        <f>Prezentace!B74</f>
        <v>R</v>
      </c>
      <c r="C73" s="10" t="str">
        <f>Prezentace!C74</f>
        <v>Švihálek</v>
      </c>
      <c r="D73" s="7" t="str">
        <f>Prezentace!D74</f>
        <v>Jiří</v>
      </c>
      <c r="E73" s="80">
        <v>110</v>
      </c>
      <c r="F73" s="81">
        <v>9</v>
      </c>
      <c r="G73" s="180">
        <v>8</v>
      </c>
      <c r="H73" s="81">
        <v>10</v>
      </c>
      <c r="I73" s="83">
        <v>9</v>
      </c>
      <c r="J73" s="185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3"/>
      <c r="AE73" s="146">
        <v>0</v>
      </c>
      <c r="AF73" s="84">
        <v>60.7</v>
      </c>
      <c r="AG73" s="21">
        <f t="shared" si="1"/>
        <v>85.3</v>
      </c>
    </row>
    <row r="74" spans="1:33" ht="15.75">
      <c r="A74" s="18">
        <f>Prezentace!A75</f>
        <v>71</v>
      </c>
      <c r="B74" s="15" t="str">
        <f>Prezentace!B75</f>
        <v>P</v>
      </c>
      <c r="C74" s="10" t="str">
        <f>Prezentace!C75</f>
        <v>Vejslík</v>
      </c>
      <c r="D74" s="7" t="str">
        <f>Prezentace!D75</f>
        <v>Vladimír</v>
      </c>
      <c r="E74" s="80">
        <v>110</v>
      </c>
      <c r="F74" s="81">
        <v>8</v>
      </c>
      <c r="G74" s="180">
        <v>7</v>
      </c>
      <c r="H74" s="81">
        <v>9</v>
      </c>
      <c r="I74" s="83">
        <v>7</v>
      </c>
      <c r="J74" s="185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3"/>
      <c r="AE74" s="146">
        <v>0</v>
      </c>
      <c r="AF74" s="84">
        <v>48.84</v>
      </c>
      <c r="AG74" s="21">
        <f t="shared" si="1"/>
        <v>92.16</v>
      </c>
    </row>
    <row r="75" spans="1:33" ht="15.75">
      <c r="A75" s="18">
        <f>Prezentace!A76</f>
        <v>72</v>
      </c>
      <c r="B75" s="15" t="str">
        <f>Prezentace!B76</f>
        <v>P</v>
      </c>
      <c r="C75" s="10" t="str">
        <f>Prezentace!C76</f>
        <v>Žemlička</v>
      </c>
      <c r="D75" s="7" t="str">
        <f>Prezentace!D76</f>
        <v>Ladislav</v>
      </c>
      <c r="E75" s="80">
        <v>110</v>
      </c>
      <c r="F75" s="81">
        <v>10</v>
      </c>
      <c r="G75" s="180">
        <v>9</v>
      </c>
      <c r="H75" s="81">
        <v>9</v>
      </c>
      <c r="I75" s="83">
        <v>7</v>
      </c>
      <c r="J75" s="185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3"/>
      <c r="AE75" s="146">
        <v>0</v>
      </c>
      <c r="AF75" s="84">
        <v>45.11</v>
      </c>
      <c r="AG75" s="21">
        <f t="shared" si="1"/>
        <v>99.89</v>
      </c>
    </row>
    <row r="76" spans="1:33" ht="15.75">
      <c r="A76" s="18">
        <f>Prezentace!A77</f>
        <v>73</v>
      </c>
      <c r="B76" s="15" t="str">
        <f>Prezentace!B77</f>
        <v>P</v>
      </c>
      <c r="C76" s="10" t="str">
        <f>Prezentace!C77</f>
        <v>Žemličková</v>
      </c>
      <c r="D76" s="7" t="str">
        <f>Prezentace!D77</f>
        <v>Marie</v>
      </c>
      <c r="E76" s="80">
        <v>110</v>
      </c>
      <c r="F76" s="81">
        <v>10</v>
      </c>
      <c r="G76" s="180">
        <v>8</v>
      </c>
      <c r="H76" s="81">
        <v>9</v>
      </c>
      <c r="I76" s="83">
        <v>8</v>
      </c>
      <c r="J76" s="185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3"/>
      <c r="AE76" s="146">
        <v>0</v>
      </c>
      <c r="AF76" s="84">
        <v>59.15</v>
      </c>
      <c r="AG76" s="21">
        <f t="shared" si="1"/>
        <v>85.85</v>
      </c>
    </row>
    <row r="77" spans="1:33" ht="15.75" hidden="1">
      <c r="A77" s="18">
        <f>Prezentace!A78</f>
        <v>74</v>
      </c>
      <c r="B77" s="15" t="str">
        <f>Prezentace!B78</f>
        <v>P</v>
      </c>
      <c r="C77" s="10">
        <f>Prezentace!C78</f>
        <v>0</v>
      </c>
      <c r="D77" s="7">
        <f>Prezentace!D78</f>
        <v>0</v>
      </c>
      <c r="E77" s="80"/>
      <c r="F77" s="81"/>
      <c r="G77" s="180"/>
      <c r="H77" s="81"/>
      <c r="I77" s="83"/>
      <c r="J77" s="185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3"/>
      <c r="AE77" s="146"/>
      <c r="AF77" s="84"/>
      <c r="AG77" s="21" t="str">
        <f t="shared" si="1"/>
        <v>©</v>
      </c>
    </row>
    <row r="78" spans="1:33" ht="15.75" hidden="1">
      <c r="A78" s="18">
        <f>Prezentace!A79</f>
        <v>75</v>
      </c>
      <c r="B78" s="15" t="str">
        <f>Prezentace!B79</f>
        <v>P</v>
      </c>
      <c r="C78" s="10">
        <f>Prezentace!C79</f>
        <v>0</v>
      </c>
      <c r="D78" s="7">
        <f>Prezentace!D79</f>
        <v>0</v>
      </c>
      <c r="E78" s="80"/>
      <c r="F78" s="81"/>
      <c r="G78" s="180"/>
      <c r="H78" s="81"/>
      <c r="I78" s="83"/>
      <c r="J78" s="185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3"/>
      <c r="AE78" s="146"/>
      <c r="AF78" s="84"/>
      <c r="AG78" s="21" t="str">
        <f t="shared" si="1"/>
        <v>©</v>
      </c>
    </row>
    <row r="79" spans="1:33" ht="15.75" hidden="1">
      <c r="A79" s="18">
        <f>Prezentace!A80</f>
        <v>76</v>
      </c>
      <c r="B79" s="15" t="str">
        <f>Prezentace!B80</f>
        <v>P</v>
      </c>
      <c r="C79" s="10">
        <f>Prezentace!C80</f>
        <v>0</v>
      </c>
      <c r="D79" s="7">
        <f>Prezentace!D80</f>
        <v>0</v>
      </c>
      <c r="E79" s="80"/>
      <c r="F79" s="81"/>
      <c r="G79" s="180"/>
      <c r="H79" s="81"/>
      <c r="I79" s="83"/>
      <c r="J79" s="185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3"/>
      <c r="AE79" s="146"/>
      <c r="AF79" s="84"/>
      <c r="AG79" s="21" t="str">
        <f t="shared" si="1"/>
        <v>©</v>
      </c>
    </row>
    <row r="80" spans="1:33" ht="15.75" hidden="1">
      <c r="A80" s="18">
        <f>Prezentace!A81</f>
        <v>77</v>
      </c>
      <c r="B80" s="15" t="str">
        <f>Prezentace!B81</f>
        <v>P</v>
      </c>
      <c r="C80" s="10">
        <f>Prezentace!C81</f>
        <v>0</v>
      </c>
      <c r="D80" s="7">
        <f>Prezentace!D81</f>
        <v>0</v>
      </c>
      <c r="E80" s="80"/>
      <c r="F80" s="81"/>
      <c r="G80" s="180"/>
      <c r="H80" s="81"/>
      <c r="I80" s="83"/>
      <c r="J80" s="185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3"/>
      <c r="AE80" s="146"/>
      <c r="AF80" s="84"/>
      <c r="AG80" s="21" t="str">
        <f t="shared" si="1"/>
        <v>©</v>
      </c>
    </row>
    <row r="81" spans="1:33" ht="15.75" hidden="1">
      <c r="A81" s="18">
        <f>Prezentace!A82</f>
        <v>78</v>
      </c>
      <c r="B81" s="15" t="str">
        <f>Prezentace!B82</f>
        <v>P</v>
      </c>
      <c r="C81" s="10">
        <f>Prezentace!C82</f>
        <v>0</v>
      </c>
      <c r="D81" s="7">
        <f>Prezentace!D82</f>
        <v>0</v>
      </c>
      <c r="E81" s="80"/>
      <c r="F81" s="81"/>
      <c r="G81" s="180"/>
      <c r="H81" s="81"/>
      <c r="I81" s="83"/>
      <c r="J81" s="185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3"/>
      <c r="AE81" s="146"/>
      <c r="AF81" s="84"/>
      <c r="AG81" s="21" t="str">
        <f aca="true" t="shared" si="2" ref="AG81:AG88">IF(C81=0,"©",IF(COUNTA(E81:AD81)=0,"nebyl",IF((SUM(E81:AE81)-AF81)&lt;0,"0,00",(SUM(E81:AE81)-AF81))))</f>
        <v>©</v>
      </c>
    </row>
    <row r="82" spans="1:33" ht="15.75" hidden="1">
      <c r="A82" s="18">
        <f>Prezentace!A83</f>
        <v>79</v>
      </c>
      <c r="B82" s="15" t="str">
        <f>Prezentace!B83</f>
        <v>P</v>
      </c>
      <c r="C82" s="10">
        <f>Prezentace!C83</f>
        <v>0</v>
      </c>
      <c r="D82" s="7">
        <f>Prezentace!D83</f>
        <v>0</v>
      </c>
      <c r="E82" s="80"/>
      <c r="F82" s="81"/>
      <c r="G82" s="180"/>
      <c r="H82" s="81"/>
      <c r="I82" s="83"/>
      <c r="J82" s="185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3"/>
      <c r="AE82" s="146"/>
      <c r="AF82" s="84"/>
      <c r="AG82" s="21" t="str">
        <f t="shared" si="2"/>
        <v>©</v>
      </c>
    </row>
    <row r="83" spans="1:33" ht="15.75" hidden="1">
      <c r="A83" s="18">
        <f>Prezentace!A84</f>
        <v>80</v>
      </c>
      <c r="B83" s="15" t="str">
        <f>Prezentace!B84</f>
        <v>P</v>
      </c>
      <c r="C83" s="10">
        <f>Prezentace!C84</f>
        <v>0</v>
      </c>
      <c r="D83" s="7">
        <f>Prezentace!D84</f>
        <v>0</v>
      </c>
      <c r="E83" s="80"/>
      <c r="F83" s="81"/>
      <c r="G83" s="180"/>
      <c r="H83" s="81"/>
      <c r="I83" s="83"/>
      <c r="J83" s="185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3"/>
      <c r="AE83" s="146"/>
      <c r="AF83" s="84"/>
      <c r="AG83" s="21" t="str">
        <f t="shared" si="2"/>
        <v>©</v>
      </c>
    </row>
    <row r="84" spans="1:33" ht="15.75" hidden="1">
      <c r="A84" s="18">
        <f>Prezentace!A85</f>
        <v>81</v>
      </c>
      <c r="B84" s="15" t="str">
        <f>Prezentace!B85</f>
        <v>P</v>
      </c>
      <c r="C84" s="10">
        <f>Prezentace!C85</f>
        <v>0</v>
      </c>
      <c r="D84" s="7">
        <f>Prezentace!D85</f>
        <v>0</v>
      </c>
      <c r="E84" s="80"/>
      <c r="F84" s="81"/>
      <c r="G84" s="180"/>
      <c r="H84" s="81"/>
      <c r="I84" s="83"/>
      <c r="J84" s="185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3"/>
      <c r="AE84" s="146"/>
      <c r="AF84" s="84"/>
      <c r="AG84" s="21" t="str">
        <f t="shared" si="2"/>
        <v>©</v>
      </c>
    </row>
    <row r="85" spans="1:33" ht="15.75" hidden="1">
      <c r="A85" s="18">
        <f>Prezentace!A86</f>
        <v>82</v>
      </c>
      <c r="B85" s="15" t="str">
        <f>Prezentace!B86</f>
        <v>P</v>
      </c>
      <c r="C85" s="10">
        <f>Prezentace!C86</f>
        <v>0</v>
      </c>
      <c r="D85" s="7">
        <f>Prezentace!D86</f>
        <v>0</v>
      </c>
      <c r="E85" s="80"/>
      <c r="F85" s="81"/>
      <c r="G85" s="180"/>
      <c r="H85" s="81"/>
      <c r="I85" s="83"/>
      <c r="J85" s="185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3"/>
      <c r="AE85" s="146"/>
      <c r="AF85" s="84"/>
      <c r="AG85" s="21" t="str">
        <f t="shared" si="2"/>
        <v>©</v>
      </c>
    </row>
    <row r="86" spans="1:33" ht="15.75" hidden="1">
      <c r="A86" s="18">
        <f>Prezentace!A87</f>
        <v>83</v>
      </c>
      <c r="B86" s="15" t="str">
        <f>Prezentace!B87</f>
        <v>P</v>
      </c>
      <c r="C86" s="10">
        <f>Prezentace!C87</f>
        <v>0</v>
      </c>
      <c r="D86" s="7">
        <f>Prezentace!D87</f>
        <v>0</v>
      </c>
      <c r="E86" s="80"/>
      <c r="F86" s="81"/>
      <c r="G86" s="180"/>
      <c r="H86" s="81"/>
      <c r="I86" s="83"/>
      <c r="J86" s="185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3"/>
      <c r="AE86" s="146"/>
      <c r="AF86" s="84"/>
      <c r="AG86" s="21" t="str">
        <f t="shared" si="2"/>
        <v>©</v>
      </c>
    </row>
    <row r="87" spans="1:33" ht="15.75" hidden="1">
      <c r="A87" s="18">
        <f>Prezentace!A88</f>
        <v>84</v>
      </c>
      <c r="B87" s="15" t="str">
        <f>Prezentace!B88</f>
        <v>P</v>
      </c>
      <c r="C87" s="10">
        <f>Prezentace!C88</f>
        <v>0</v>
      </c>
      <c r="D87" s="7">
        <f>Prezentace!D88</f>
        <v>0</v>
      </c>
      <c r="E87" s="80"/>
      <c r="F87" s="81"/>
      <c r="G87" s="180"/>
      <c r="H87" s="81"/>
      <c r="I87" s="83"/>
      <c r="J87" s="185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3"/>
      <c r="AE87" s="146"/>
      <c r="AF87" s="84"/>
      <c r="AG87" s="21" t="str">
        <f t="shared" si="2"/>
        <v>©</v>
      </c>
    </row>
    <row r="88" spans="1:33" ht="16.5" hidden="1" thickBot="1">
      <c r="A88" s="19">
        <f>Prezentace!A89</f>
        <v>85</v>
      </c>
      <c r="B88" s="16" t="str">
        <f>Prezentace!B89</f>
        <v>P</v>
      </c>
      <c r="C88" s="11">
        <f>Prezentace!C89</f>
        <v>0</v>
      </c>
      <c r="D88" s="8">
        <f>Prezentace!D89</f>
        <v>0</v>
      </c>
      <c r="E88" s="88"/>
      <c r="F88" s="89"/>
      <c r="G88" s="182"/>
      <c r="H88" s="89"/>
      <c r="I88" s="91"/>
      <c r="J88" s="187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1"/>
      <c r="AE88" s="148"/>
      <c r="AF88" s="92"/>
      <c r="AG88" s="94" t="str">
        <f t="shared" si="2"/>
        <v>©</v>
      </c>
    </row>
  </sheetData>
  <sheetProtection sheet="1"/>
  <mergeCells count="1">
    <mergeCell ref="C1:G1"/>
  </mergeCells>
  <conditionalFormatting sqref="A4:B88">
    <cfRule type="cellIs" priority="1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0"/>
  <sheetViews>
    <sheetView zoomScalePageLayoutView="0" workbookViewId="0" topLeftCell="A1">
      <selection activeCell="C89" sqref="C89"/>
    </sheetView>
  </sheetViews>
  <sheetFormatPr defaultColWidth="9.00390625" defaultRowHeight="12.75"/>
  <cols>
    <col min="1" max="1" width="3.00390625" style="1" bestFit="1" customWidth="1"/>
    <col min="2" max="2" width="5.00390625" style="12" customWidth="1"/>
    <col min="3" max="3" width="17.375" style="1" customWidth="1"/>
    <col min="4" max="4" width="13.625" style="1" customWidth="1"/>
    <col min="5" max="5" width="6.875" style="1" customWidth="1"/>
    <col min="6" max="11" width="3.75390625" style="1" customWidth="1"/>
    <col min="12" max="30" width="3.75390625" style="1" hidden="1" customWidth="1"/>
    <col min="31" max="31" width="6.375" style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223" t="s">
        <v>91</v>
      </c>
      <c r="D1" s="223"/>
      <c r="E1" s="223"/>
      <c r="F1" s="223"/>
      <c r="G1" s="223"/>
    </row>
    <row r="2" spans="3:33" ht="13.5" thickBot="1">
      <c r="C2" s="167" t="s">
        <v>171</v>
      </c>
      <c r="AG2" s="1">
        <f>(COUNTIF(AG4:AG83,"nebyl"))</f>
        <v>0</v>
      </c>
    </row>
    <row r="3" spans="3:33" ht="16.5" thickBot="1">
      <c r="C3" s="2"/>
      <c r="D3" s="2"/>
      <c r="E3" s="3" t="s">
        <v>32</v>
      </c>
      <c r="F3" s="4">
        <v>1</v>
      </c>
      <c r="G3" s="178">
        <v>2</v>
      </c>
      <c r="H3" s="4">
        <v>3</v>
      </c>
      <c r="I3" s="20">
        <v>4</v>
      </c>
      <c r="J3" s="183">
        <v>5</v>
      </c>
      <c r="K3" s="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20">
        <v>25</v>
      </c>
      <c r="AE3" s="13" t="s">
        <v>87</v>
      </c>
      <c r="AF3" s="13" t="s">
        <v>23</v>
      </c>
      <c r="AG3" s="13" t="s">
        <v>19</v>
      </c>
    </row>
    <row r="4" spans="1:33" ht="15.75">
      <c r="A4" s="17">
        <f>Prezentace!A5</f>
        <v>1</v>
      </c>
      <c r="B4" s="14" t="str">
        <f>Prezentace!B5</f>
        <v>P</v>
      </c>
      <c r="C4" s="9" t="str">
        <f>Prezentace!C5</f>
        <v>Adámek</v>
      </c>
      <c r="D4" s="6" t="str">
        <f>Prezentace!D5</f>
        <v>Václav</v>
      </c>
      <c r="E4" s="107">
        <v>60</v>
      </c>
      <c r="F4" s="108">
        <v>9</v>
      </c>
      <c r="G4" s="179">
        <v>9</v>
      </c>
      <c r="H4" s="108">
        <v>9</v>
      </c>
      <c r="I4" s="110">
        <v>9</v>
      </c>
      <c r="J4" s="184">
        <v>9</v>
      </c>
      <c r="K4" s="109">
        <v>9</v>
      </c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10"/>
      <c r="AE4" s="145">
        <v>0</v>
      </c>
      <c r="AF4" s="111">
        <v>25.04</v>
      </c>
      <c r="AG4" s="21">
        <f>IF(C4=0,"©",IF(COUNTA(E4:AD4)=0,"nebyl",IF((SUM(E4:AE4)-AF4)&lt;0,"0,00",(SUM(E4:AE4)-AF4))))</f>
        <v>88.96000000000001</v>
      </c>
    </row>
    <row r="5" spans="1:33" ht="15.75">
      <c r="A5" s="18">
        <f>Prezentace!A6</f>
        <v>2</v>
      </c>
      <c r="B5" s="15" t="str">
        <f>Prezentace!B6</f>
        <v>P</v>
      </c>
      <c r="C5" s="10" t="str">
        <f>Prezentace!C6</f>
        <v>Bastl</v>
      </c>
      <c r="D5" s="7" t="str">
        <f>Prezentace!D6</f>
        <v>Aleš</v>
      </c>
      <c r="E5" s="80">
        <v>60</v>
      </c>
      <c r="F5" s="81">
        <v>10</v>
      </c>
      <c r="G5" s="180">
        <v>10</v>
      </c>
      <c r="H5" s="81">
        <v>10</v>
      </c>
      <c r="I5" s="83">
        <v>10</v>
      </c>
      <c r="J5" s="185">
        <v>10</v>
      </c>
      <c r="K5" s="82">
        <v>8</v>
      </c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3"/>
      <c r="AE5" s="146">
        <v>0</v>
      </c>
      <c r="AF5" s="84">
        <v>25.41</v>
      </c>
      <c r="AG5" s="21">
        <f aca="true" t="shared" si="0" ref="AG5:AG68">IF(C5=0,"©",IF(COUNTA(E5:AD5)=0,"nebyl",IF((SUM(E5:AE5)-AF5)&lt;0,"0,00",(SUM(E5:AE5)-AF5))))</f>
        <v>92.59</v>
      </c>
    </row>
    <row r="6" spans="1:33" ht="15.75">
      <c r="A6" s="18">
        <f>Prezentace!A7</f>
        <v>3</v>
      </c>
      <c r="B6" s="15" t="str">
        <f>Prezentace!B7</f>
        <v>P</v>
      </c>
      <c r="C6" s="10" t="str">
        <f>Prezentace!C7</f>
        <v>Beigl</v>
      </c>
      <c r="D6" s="7" t="str">
        <f>Prezentace!D7</f>
        <v>Tomáš</v>
      </c>
      <c r="E6" s="80">
        <v>60</v>
      </c>
      <c r="F6" s="81">
        <v>10</v>
      </c>
      <c r="G6" s="180">
        <v>9</v>
      </c>
      <c r="H6" s="81">
        <v>9</v>
      </c>
      <c r="I6" s="83">
        <v>9</v>
      </c>
      <c r="J6" s="185">
        <v>10</v>
      </c>
      <c r="K6" s="82">
        <v>9</v>
      </c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3"/>
      <c r="AE6" s="146">
        <v>0</v>
      </c>
      <c r="AF6" s="84">
        <v>15.62</v>
      </c>
      <c r="AG6" s="21">
        <f t="shared" si="0"/>
        <v>100.38</v>
      </c>
    </row>
    <row r="7" spans="1:33" ht="15.75">
      <c r="A7" s="18">
        <f>Prezentace!A8</f>
        <v>4</v>
      </c>
      <c r="B7" s="15" t="str">
        <f>Prezentace!B8</f>
        <v>P</v>
      </c>
      <c r="C7" s="10" t="str">
        <f>Prezentace!C8</f>
        <v>Bína</v>
      </c>
      <c r="D7" s="7" t="str">
        <f>Prezentace!D8</f>
        <v>Jiří</v>
      </c>
      <c r="E7" s="80">
        <v>60</v>
      </c>
      <c r="F7" s="81">
        <v>10</v>
      </c>
      <c r="G7" s="180">
        <v>9</v>
      </c>
      <c r="H7" s="81">
        <v>10</v>
      </c>
      <c r="I7" s="83">
        <v>9</v>
      </c>
      <c r="J7" s="185">
        <v>10</v>
      </c>
      <c r="K7" s="82">
        <v>9</v>
      </c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3"/>
      <c r="AE7" s="146">
        <v>0</v>
      </c>
      <c r="AF7" s="84">
        <v>18.79</v>
      </c>
      <c r="AG7" s="21">
        <f t="shared" si="0"/>
        <v>98.21000000000001</v>
      </c>
    </row>
    <row r="8" spans="1:33" ht="15.75">
      <c r="A8" s="18">
        <f>Prezentace!A9</f>
        <v>5</v>
      </c>
      <c r="B8" s="15" t="str">
        <f>Prezentace!B9</f>
        <v>R</v>
      </c>
      <c r="C8" s="10" t="str">
        <f>Prezentace!C9</f>
        <v>Bína</v>
      </c>
      <c r="D8" s="7" t="str">
        <f>Prezentace!D9</f>
        <v>Jiří</v>
      </c>
      <c r="E8" s="80">
        <v>60</v>
      </c>
      <c r="F8" s="81">
        <v>10</v>
      </c>
      <c r="G8" s="180">
        <v>10</v>
      </c>
      <c r="H8" s="81">
        <v>10</v>
      </c>
      <c r="I8" s="83">
        <v>9</v>
      </c>
      <c r="J8" s="185">
        <v>10</v>
      </c>
      <c r="K8" s="82">
        <v>10</v>
      </c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3"/>
      <c r="AE8" s="146">
        <v>0</v>
      </c>
      <c r="AF8" s="84">
        <v>22.12</v>
      </c>
      <c r="AG8" s="21">
        <f t="shared" si="0"/>
        <v>96.88</v>
      </c>
    </row>
    <row r="9" spans="1:33" ht="15.75">
      <c r="A9" s="18">
        <f>Prezentace!A10</f>
        <v>6</v>
      </c>
      <c r="B9" s="15" t="str">
        <f>Prezentace!B10</f>
        <v>P</v>
      </c>
      <c r="C9" s="10" t="str">
        <f>Prezentace!C10</f>
        <v>Bočan</v>
      </c>
      <c r="D9" s="7" t="str">
        <f>Prezentace!D10</f>
        <v>Stanislav</v>
      </c>
      <c r="E9" s="80">
        <v>60</v>
      </c>
      <c r="F9" s="81">
        <v>10</v>
      </c>
      <c r="G9" s="180">
        <v>9</v>
      </c>
      <c r="H9" s="81">
        <v>10</v>
      </c>
      <c r="I9" s="83">
        <v>9</v>
      </c>
      <c r="J9" s="185">
        <v>10</v>
      </c>
      <c r="K9" s="82">
        <v>9</v>
      </c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3"/>
      <c r="AE9" s="146">
        <v>0</v>
      </c>
      <c r="AF9" s="84">
        <v>32.98</v>
      </c>
      <c r="AG9" s="21">
        <f t="shared" si="0"/>
        <v>84.02000000000001</v>
      </c>
    </row>
    <row r="10" spans="1:33" ht="15.75">
      <c r="A10" s="18">
        <f>Prezentace!A11</f>
        <v>7</v>
      </c>
      <c r="B10" s="15" t="str">
        <f>Prezentace!B11</f>
        <v>P</v>
      </c>
      <c r="C10" s="10" t="str">
        <f>Prezentace!C11</f>
        <v>Brejžek PI-S</v>
      </c>
      <c r="D10" s="7" t="str">
        <f>Prezentace!D11</f>
        <v>Vojtěch</v>
      </c>
      <c r="E10" s="80">
        <v>60</v>
      </c>
      <c r="F10" s="81">
        <v>10</v>
      </c>
      <c r="G10" s="180">
        <v>9</v>
      </c>
      <c r="H10" s="81">
        <v>10</v>
      </c>
      <c r="I10" s="83">
        <v>10</v>
      </c>
      <c r="J10" s="185">
        <v>10</v>
      </c>
      <c r="K10" s="82">
        <v>10</v>
      </c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3"/>
      <c r="AE10" s="146">
        <v>0</v>
      </c>
      <c r="AF10" s="84">
        <v>18.48</v>
      </c>
      <c r="AG10" s="21">
        <f t="shared" si="0"/>
        <v>100.52</v>
      </c>
    </row>
    <row r="11" spans="1:33" ht="15.75">
      <c r="A11" s="18">
        <f>Prezentace!A12</f>
        <v>8</v>
      </c>
      <c r="B11" s="15" t="str">
        <f>Prezentace!B12</f>
        <v>P</v>
      </c>
      <c r="C11" s="10" t="str">
        <f>Prezentace!C12</f>
        <v>Brejžek PI-C</v>
      </c>
      <c r="D11" s="7" t="str">
        <f>Prezentace!D12</f>
        <v>Vojtěch</v>
      </c>
      <c r="E11" s="80">
        <v>60</v>
      </c>
      <c r="F11" s="81">
        <v>10</v>
      </c>
      <c r="G11" s="180">
        <v>9</v>
      </c>
      <c r="H11" s="81">
        <v>10</v>
      </c>
      <c r="I11" s="83">
        <v>9</v>
      </c>
      <c r="J11" s="185">
        <v>10</v>
      </c>
      <c r="K11" s="82">
        <v>9</v>
      </c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3"/>
      <c r="AE11" s="146">
        <v>0</v>
      </c>
      <c r="AF11" s="84">
        <v>18.23</v>
      </c>
      <c r="AG11" s="21">
        <f t="shared" si="0"/>
        <v>98.77</v>
      </c>
    </row>
    <row r="12" spans="1:33" ht="15.75">
      <c r="A12" s="18">
        <f>Prezentace!A13</f>
        <v>9</v>
      </c>
      <c r="B12" s="15" t="str">
        <f>Prezentace!B13</f>
        <v>P</v>
      </c>
      <c r="C12" s="10" t="str">
        <f>Prezentace!C13</f>
        <v>Čekal</v>
      </c>
      <c r="D12" s="7" t="str">
        <f>Prezentace!D13</f>
        <v>Josef</v>
      </c>
      <c r="E12" s="80">
        <v>60</v>
      </c>
      <c r="F12" s="81">
        <v>10</v>
      </c>
      <c r="G12" s="180">
        <v>9</v>
      </c>
      <c r="H12" s="81">
        <v>9</v>
      </c>
      <c r="I12" s="83">
        <v>8</v>
      </c>
      <c r="J12" s="185">
        <v>10</v>
      </c>
      <c r="K12" s="82">
        <v>9</v>
      </c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3"/>
      <c r="AE12" s="146">
        <v>0</v>
      </c>
      <c r="AF12" s="84">
        <v>24.73</v>
      </c>
      <c r="AG12" s="21">
        <f t="shared" si="0"/>
        <v>90.27</v>
      </c>
    </row>
    <row r="13" spans="1:33" ht="15.75">
      <c r="A13" s="18">
        <f>Prezentace!A14</f>
        <v>10</v>
      </c>
      <c r="B13" s="15" t="str">
        <f>Prezentace!B14</f>
        <v>P</v>
      </c>
      <c r="C13" s="10" t="str">
        <f>Prezentace!C14</f>
        <v>Černý</v>
      </c>
      <c r="D13" s="7" t="str">
        <f>Prezentace!D14</f>
        <v>Jiří</v>
      </c>
      <c r="E13" s="80">
        <v>60</v>
      </c>
      <c r="F13" s="81">
        <v>10</v>
      </c>
      <c r="G13" s="180">
        <v>9</v>
      </c>
      <c r="H13" s="81">
        <v>10</v>
      </c>
      <c r="I13" s="83">
        <v>10</v>
      </c>
      <c r="J13" s="185">
        <v>10</v>
      </c>
      <c r="K13" s="82">
        <v>9</v>
      </c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3"/>
      <c r="AE13" s="146">
        <v>-20</v>
      </c>
      <c r="AF13" s="84">
        <v>38.54</v>
      </c>
      <c r="AG13" s="21">
        <f t="shared" si="0"/>
        <v>59.46</v>
      </c>
    </row>
    <row r="14" spans="1:33" ht="15.75">
      <c r="A14" s="18">
        <f>Prezentace!A15</f>
        <v>11</v>
      </c>
      <c r="B14" s="15" t="str">
        <f>Prezentace!B15</f>
        <v>P</v>
      </c>
      <c r="C14" s="10" t="str">
        <f>Prezentace!C15</f>
        <v>Červenka</v>
      </c>
      <c r="D14" s="7" t="str">
        <f>Prezentace!D15</f>
        <v>Pavel</v>
      </c>
      <c r="E14" s="80">
        <v>60</v>
      </c>
      <c r="F14" s="81">
        <v>9</v>
      </c>
      <c r="G14" s="180">
        <v>8</v>
      </c>
      <c r="H14" s="81">
        <v>10</v>
      </c>
      <c r="I14" s="83">
        <v>10</v>
      </c>
      <c r="J14" s="185">
        <v>10</v>
      </c>
      <c r="K14" s="82">
        <v>9</v>
      </c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3"/>
      <c r="AE14" s="146">
        <v>0</v>
      </c>
      <c r="AF14" s="84">
        <v>18.16</v>
      </c>
      <c r="AG14" s="21">
        <f t="shared" si="0"/>
        <v>97.84</v>
      </c>
    </row>
    <row r="15" spans="1:33" ht="15.75">
      <c r="A15" s="18">
        <f>Prezentace!A16</f>
        <v>12</v>
      </c>
      <c r="B15" s="15" t="str">
        <f>Prezentace!B16</f>
        <v>R</v>
      </c>
      <c r="C15" s="10" t="str">
        <f>Prezentace!C16</f>
        <v>Červenka</v>
      </c>
      <c r="D15" s="7" t="str">
        <f>Prezentace!D16</f>
        <v>Pavel</v>
      </c>
      <c r="E15" s="80">
        <v>60</v>
      </c>
      <c r="F15" s="85">
        <v>9</v>
      </c>
      <c r="G15" s="181">
        <v>8</v>
      </c>
      <c r="H15" s="85">
        <v>9</v>
      </c>
      <c r="I15" s="87">
        <v>9</v>
      </c>
      <c r="J15" s="186">
        <v>10</v>
      </c>
      <c r="K15" s="86">
        <v>9</v>
      </c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7"/>
      <c r="AE15" s="146">
        <v>0</v>
      </c>
      <c r="AF15" s="84">
        <v>23.6</v>
      </c>
      <c r="AG15" s="21">
        <f t="shared" si="0"/>
        <v>90.4</v>
      </c>
    </row>
    <row r="16" spans="1:33" ht="15.75">
      <c r="A16" s="18">
        <f>Prezentace!A17</f>
        <v>13</v>
      </c>
      <c r="B16" s="15" t="str">
        <f>Prezentace!B17</f>
        <v>P</v>
      </c>
      <c r="C16" s="10" t="str">
        <f>Prezentace!C17</f>
        <v>Dvořák</v>
      </c>
      <c r="D16" s="7" t="str">
        <f>Prezentace!D17</f>
        <v>Filip</v>
      </c>
      <c r="E16" s="80">
        <v>60</v>
      </c>
      <c r="F16" s="81">
        <v>9</v>
      </c>
      <c r="G16" s="180">
        <v>9</v>
      </c>
      <c r="H16" s="81">
        <v>10</v>
      </c>
      <c r="I16" s="83">
        <v>9</v>
      </c>
      <c r="J16" s="185">
        <v>10</v>
      </c>
      <c r="K16" s="82">
        <v>9</v>
      </c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3"/>
      <c r="AE16" s="146">
        <v>0</v>
      </c>
      <c r="AF16" s="84">
        <v>19.48</v>
      </c>
      <c r="AG16" s="21">
        <f t="shared" si="0"/>
        <v>96.52</v>
      </c>
    </row>
    <row r="17" spans="1:33" ht="15.75">
      <c r="A17" s="18">
        <f>Prezentace!A18</f>
        <v>14</v>
      </c>
      <c r="B17" s="15" t="str">
        <f>Prezentace!B18</f>
        <v>P</v>
      </c>
      <c r="C17" s="10" t="str">
        <f>Prezentace!C18</f>
        <v>Fiala</v>
      </c>
      <c r="D17" s="7" t="str">
        <f>Prezentace!D18</f>
        <v>Miroslav</v>
      </c>
      <c r="E17" s="80">
        <v>60</v>
      </c>
      <c r="F17" s="81">
        <v>9</v>
      </c>
      <c r="G17" s="180">
        <v>9</v>
      </c>
      <c r="H17" s="81">
        <v>10</v>
      </c>
      <c r="I17" s="83">
        <v>9</v>
      </c>
      <c r="J17" s="185">
        <v>9</v>
      </c>
      <c r="K17" s="82">
        <v>9</v>
      </c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3"/>
      <c r="AE17" s="146">
        <v>0</v>
      </c>
      <c r="AF17" s="84">
        <v>19.61</v>
      </c>
      <c r="AG17" s="21">
        <f t="shared" si="0"/>
        <v>95.39</v>
      </c>
    </row>
    <row r="18" spans="1:33" ht="15.75">
      <c r="A18" s="18">
        <f>Prezentace!A19</f>
        <v>15</v>
      </c>
      <c r="B18" s="15" t="str">
        <f>Prezentace!B19</f>
        <v>P</v>
      </c>
      <c r="C18" s="10" t="str">
        <f>Prezentace!C19</f>
        <v>Fruth</v>
      </c>
      <c r="D18" s="7" t="str">
        <f>Prezentace!D19</f>
        <v>Miroslav</v>
      </c>
      <c r="E18" s="80">
        <v>60</v>
      </c>
      <c r="F18" s="81">
        <v>10</v>
      </c>
      <c r="G18" s="180">
        <v>10</v>
      </c>
      <c r="H18" s="81">
        <v>10</v>
      </c>
      <c r="I18" s="83">
        <v>9</v>
      </c>
      <c r="J18" s="185">
        <v>10</v>
      </c>
      <c r="K18" s="82">
        <v>9</v>
      </c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3"/>
      <c r="AE18" s="146">
        <v>0</v>
      </c>
      <c r="AF18" s="84">
        <v>30.66</v>
      </c>
      <c r="AG18" s="21">
        <f t="shared" si="0"/>
        <v>87.34</v>
      </c>
    </row>
    <row r="19" spans="1:33" ht="15.75">
      <c r="A19" s="18">
        <f>Prezentace!A20</f>
        <v>16</v>
      </c>
      <c r="B19" s="15" t="str">
        <f>Prezentace!B20</f>
        <v>P</v>
      </c>
      <c r="C19" s="10" t="str">
        <f>Prezentace!C20</f>
        <v>Fruthová</v>
      </c>
      <c r="D19" s="7" t="str">
        <f>Prezentace!D20</f>
        <v>Věra</v>
      </c>
      <c r="E19" s="80">
        <v>60</v>
      </c>
      <c r="F19" s="81">
        <v>10</v>
      </c>
      <c r="G19" s="180">
        <v>0</v>
      </c>
      <c r="H19" s="81">
        <v>8</v>
      </c>
      <c r="I19" s="83">
        <v>7</v>
      </c>
      <c r="J19" s="185">
        <v>7</v>
      </c>
      <c r="K19" s="82">
        <v>0</v>
      </c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3"/>
      <c r="AE19" s="146">
        <v>0</v>
      </c>
      <c r="AF19" s="84">
        <v>52.8</v>
      </c>
      <c r="AG19" s="21">
        <f t="shared" si="0"/>
        <v>39.2</v>
      </c>
    </row>
    <row r="20" spans="1:33" ht="15.75">
      <c r="A20" s="18">
        <f>Prezentace!A21</f>
        <v>17</v>
      </c>
      <c r="B20" s="15" t="str">
        <f>Prezentace!B21</f>
        <v>P</v>
      </c>
      <c r="C20" s="10" t="str">
        <f>Prezentace!C21</f>
        <v>Hátle</v>
      </c>
      <c r="D20" s="7" t="str">
        <f>Prezentace!D21</f>
        <v>Jan</v>
      </c>
      <c r="E20" s="80">
        <v>60</v>
      </c>
      <c r="F20" s="81">
        <v>10</v>
      </c>
      <c r="G20" s="180">
        <v>9</v>
      </c>
      <c r="H20" s="81">
        <v>10</v>
      </c>
      <c r="I20" s="83">
        <v>8</v>
      </c>
      <c r="J20" s="185">
        <v>10</v>
      </c>
      <c r="K20" s="82">
        <v>9</v>
      </c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3"/>
      <c r="AE20" s="146">
        <v>0</v>
      </c>
      <c r="AF20" s="84">
        <v>29.79</v>
      </c>
      <c r="AG20" s="21">
        <f t="shared" si="0"/>
        <v>86.21000000000001</v>
      </c>
    </row>
    <row r="21" spans="1:33" ht="15.75">
      <c r="A21" s="18">
        <f>Prezentace!A22</f>
        <v>18</v>
      </c>
      <c r="B21" s="15" t="str">
        <f>Prezentace!B22</f>
        <v>P</v>
      </c>
      <c r="C21" s="10" t="str">
        <f>Prezentace!C22</f>
        <v>Havel</v>
      </c>
      <c r="D21" s="7" t="str">
        <f>Prezentace!D22</f>
        <v>Tomáš</v>
      </c>
      <c r="E21" s="80">
        <v>60</v>
      </c>
      <c r="F21" s="81">
        <v>10</v>
      </c>
      <c r="G21" s="180">
        <v>0</v>
      </c>
      <c r="H21" s="81">
        <v>10</v>
      </c>
      <c r="I21" s="83">
        <v>10</v>
      </c>
      <c r="J21" s="185">
        <v>10</v>
      </c>
      <c r="K21" s="82">
        <v>9</v>
      </c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3"/>
      <c r="AE21" s="146">
        <v>-20</v>
      </c>
      <c r="AF21" s="84">
        <v>18.34</v>
      </c>
      <c r="AG21" s="21">
        <f t="shared" si="0"/>
        <v>70.66</v>
      </c>
    </row>
    <row r="22" spans="1:33" ht="15.75">
      <c r="A22" s="18">
        <f>Prezentace!A23</f>
        <v>19</v>
      </c>
      <c r="B22" s="15" t="str">
        <f>Prezentace!B23</f>
        <v>P</v>
      </c>
      <c r="C22" s="10" t="str">
        <f>Prezentace!C23</f>
        <v>Herceg</v>
      </c>
      <c r="D22" s="7" t="str">
        <f>Prezentace!D23</f>
        <v>Bohumil</v>
      </c>
      <c r="E22" s="80">
        <v>60</v>
      </c>
      <c r="F22" s="81">
        <v>10</v>
      </c>
      <c r="G22" s="180">
        <v>8</v>
      </c>
      <c r="H22" s="81">
        <v>10</v>
      </c>
      <c r="I22" s="83">
        <v>10</v>
      </c>
      <c r="J22" s="185">
        <v>10</v>
      </c>
      <c r="K22" s="82">
        <v>9</v>
      </c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3"/>
      <c r="AE22" s="146">
        <v>0</v>
      </c>
      <c r="AF22" s="84">
        <v>28.55</v>
      </c>
      <c r="AG22" s="21">
        <f t="shared" si="0"/>
        <v>88.45</v>
      </c>
    </row>
    <row r="23" spans="1:33" ht="15.75">
      <c r="A23" s="18">
        <f>Prezentace!A24</f>
        <v>20</v>
      </c>
      <c r="B23" s="15" t="str">
        <f>Prezentace!B24</f>
        <v>P</v>
      </c>
      <c r="C23" s="10" t="str">
        <f>Prezentace!C24</f>
        <v>Horn</v>
      </c>
      <c r="D23" s="7" t="str">
        <f>Prezentace!D24</f>
        <v>Milan</v>
      </c>
      <c r="E23" s="80">
        <v>60</v>
      </c>
      <c r="F23" s="81">
        <v>9</v>
      </c>
      <c r="G23" s="180">
        <v>9</v>
      </c>
      <c r="H23" s="81">
        <v>10</v>
      </c>
      <c r="I23" s="83">
        <v>10</v>
      </c>
      <c r="J23" s="185">
        <v>10</v>
      </c>
      <c r="K23" s="82">
        <v>9</v>
      </c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3"/>
      <c r="AE23" s="146">
        <v>0</v>
      </c>
      <c r="AF23" s="84">
        <v>21.28</v>
      </c>
      <c r="AG23" s="21">
        <f t="shared" si="0"/>
        <v>95.72</v>
      </c>
    </row>
    <row r="24" spans="1:33" ht="15.75">
      <c r="A24" s="18">
        <f>Prezentace!A25</f>
        <v>21</v>
      </c>
      <c r="B24" s="15" t="str">
        <f>Prezentace!B25</f>
        <v>P</v>
      </c>
      <c r="C24" s="10" t="str">
        <f>Prezentace!C25</f>
        <v>Jelínek</v>
      </c>
      <c r="D24" s="7" t="str">
        <f>Prezentace!D25</f>
        <v>Michal</v>
      </c>
      <c r="E24" s="80">
        <v>60</v>
      </c>
      <c r="F24" s="81">
        <v>9</v>
      </c>
      <c r="G24" s="180">
        <v>6</v>
      </c>
      <c r="H24" s="81">
        <v>9</v>
      </c>
      <c r="I24" s="83">
        <v>0</v>
      </c>
      <c r="J24" s="185">
        <v>8</v>
      </c>
      <c r="K24" s="82">
        <v>0</v>
      </c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3"/>
      <c r="AE24" s="146">
        <v>0</v>
      </c>
      <c r="AF24" s="84">
        <v>26.27</v>
      </c>
      <c r="AG24" s="21">
        <f t="shared" si="0"/>
        <v>65.73</v>
      </c>
    </row>
    <row r="25" spans="1:33" ht="15.75">
      <c r="A25" s="18">
        <f>Prezentace!A26</f>
        <v>22</v>
      </c>
      <c r="B25" s="15" t="str">
        <f>Prezentace!B26</f>
        <v>P</v>
      </c>
      <c r="C25" s="10" t="str">
        <f>Prezentace!C26</f>
        <v>Kadlec</v>
      </c>
      <c r="D25" s="7" t="str">
        <f>Prezentace!D26</f>
        <v>David</v>
      </c>
      <c r="E25" s="80">
        <v>60</v>
      </c>
      <c r="F25" s="81">
        <v>8</v>
      </c>
      <c r="G25" s="180">
        <v>9</v>
      </c>
      <c r="H25" s="81">
        <v>8</v>
      </c>
      <c r="I25" s="83">
        <v>9</v>
      </c>
      <c r="J25" s="185">
        <v>9</v>
      </c>
      <c r="K25" s="82">
        <v>9</v>
      </c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3"/>
      <c r="AE25" s="146">
        <v>0</v>
      </c>
      <c r="AF25" s="84">
        <v>19.39</v>
      </c>
      <c r="AG25" s="21">
        <f t="shared" si="0"/>
        <v>92.61</v>
      </c>
    </row>
    <row r="26" spans="1:33" ht="15.75">
      <c r="A26" s="18">
        <f>Prezentace!A27</f>
        <v>23</v>
      </c>
      <c r="B26" s="15" t="str">
        <f>Prezentace!B27</f>
        <v>P</v>
      </c>
      <c r="C26" s="10" t="str">
        <f>Prezentace!C27</f>
        <v>Kališ</v>
      </c>
      <c r="D26" s="7" t="str">
        <f>Prezentace!D27</f>
        <v>Petr</v>
      </c>
      <c r="E26" s="80">
        <v>60</v>
      </c>
      <c r="F26" s="81">
        <v>10</v>
      </c>
      <c r="G26" s="180">
        <v>9</v>
      </c>
      <c r="H26" s="81">
        <v>10</v>
      </c>
      <c r="I26" s="83">
        <v>10</v>
      </c>
      <c r="J26" s="185">
        <v>10</v>
      </c>
      <c r="K26" s="82">
        <v>9</v>
      </c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3"/>
      <c r="AE26" s="146">
        <v>0</v>
      </c>
      <c r="AF26" s="84">
        <v>14.47</v>
      </c>
      <c r="AG26" s="21">
        <f t="shared" si="0"/>
        <v>103.53</v>
      </c>
    </row>
    <row r="27" spans="1:33" ht="15.75">
      <c r="A27" s="18">
        <f>Prezentace!A28</f>
        <v>24</v>
      </c>
      <c r="B27" s="15" t="str">
        <f>Prezentace!B28</f>
        <v>R</v>
      </c>
      <c r="C27" s="10" t="str">
        <f>Prezentace!C28</f>
        <v>Kališ</v>
      </c>
      <c r="D27" s="7" t="str">
        <f>Prezentace!D28</f>
        <v>Petr</v>
      </c>
      <c r="E27" s="80">
        <v>60</v>
      </c>
      <c r="F27" s="81">
        <v>10</v>
      </c>
      <c r="G27" s="180">
        <v>8</v>
      </c>
      <c r="H27" s="81">
        <v>10</v>
      </c>
      <c r="I27" s="83">
        <v>10</v>
      </c>
      <c r="J27" s="185">
        <v>9</v>
      </c>
      <c r="K27" s="82">
        <v>9</v>
      </c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3"/>
      <c r="AE27" s="146">
        <v>0</v>
      </c>
      <c r="AF27" s="84">
        <v>21.38</v>
      </c>
      <c r="AG27" s="21">
        <f t="shared" si="0"/>
        <v>94.62</v>
      </c>
    </row>
    <row r="28" spans="1:33" ht="15.75">
      <c r="A28" s="18">
        <f>Prezentace!A29</f>
        <v>25</v>
      </c>
      <c r="B28" s="15" t="str">
        <f>Prezentace!B29</f>
        <v>P</v>
      </c>
      <c r="C28" s="10" t="str">
        <f>Prezentace!C29</f>
        <v>Kališová</v>
      </c>
      <c r="D28" s="7" t="str">
        <f>Prezentace!D29</f>
        <v>Monika</v>
      </c>
      <c r="E28" s="80">
        <v>60</v>
      </c>
      <c r="F28" s="81">
        <v>10</v>
      </c>
      <c r="G28" s="180">
        <v>8</v>
      </c>
      <c r="H28" s="81">
        <v>10</v>
      </c>
      <c r="I28" s="83">
        <v>9</v>
      </c>
      <c r="J28" s="185">
        <v>9</v>
      </c>
      <c r="K28" s="82">
        <v>8</v>
      </c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3"/>
      <c r="AE28" s="146">
        <v>0</v>
      </c>
      <c r="AF28" s="84">
        <v>29.46</v>
      </c>
      <c r="AG28" s="21">
        <f t="shared" si="0"/>
        <v>84.53999999999999</v>
      </c>
    </row>
    <row r="29" spans="1:33" ht="15.75">
      <c r="A29" s="18">
        <f>Prezentace!A30</f>
        <v>26</v>
      </c>
      <c r="B29" s="15" t="str">
        <f>Prezentace!B30</f>
        <v>P</v>
      </c>
      <c r="C29" s="10" t="str">
        <f>Prezentace!C30</f>
        <v>Kejř</v>
      </c>
      <c r="D29" s="7" t="str">
        <f>Prezentace!D30</f>
        <v>Karel</v>
      </c>
      <c r="E29" s="80">
        <v>60</v>
      </c>
      <c r="F29" s="81">
        <v>10</v>
      </c>
      <c r="G29" s="180">
        <v>9</v>
      </c>
      <c r="H29" s="81">
        <v>10</v>
      </c>
      <c r="I29" s="83">
        <v>10</v>
      </c>
      <c r="J29" s="185">
        <v>10</v>
      </c>
      <c r="K29" s="82">
        <v>9</v>
      </c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3"/>
      <c r="AE29" s="146">
        <v>0</v>
      </c>
      <c r="AF29" s="84">
        <v>13.59</v>
      </c>
      <c r="AG29" s="21">
        <f t="shared" si="0"/>
        <v>104.41</v>
      </c>
    </row>
    <row r="30" spans="1:33" ht="15.75">
      <c r="A30" s="18">
        <f>Prezentace!A31</f>
        <v>27</v>
      </c>
      <c r="B30" s="15" t="str">
        <f>Prezentace!B31</f>
        <v>P</v>
      </c>
      <c r="C30" s="10" t="str">
        <f>Prezentace!C31</f>
        <v>Klimeš C</v>
      </c>
      <c r="D30" s="7" t="str">
        <f>Prezentace!D31</f>
        <v>Pavel</v>
      </c>
      <c r="E30" s="80">
        <v>50</v>
      </c>
      <c r="F30" s="81">
        <v>9</v>
      </c>
      <c r="G30" s="180">
        <v>9</v>
      </c>
      <c r="H30" s="81">
        <v>10</v>
      </c>
      <c r="I30" s="83">
        <v>9</v>
      </c>
      <c r="J30" s="185">
        <v>9</v>
      </c>
      <c r="K30" s="82">
        <v>8</v>
      </c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3"/>
      <c r="AE30" s="146">
        <v>0</v>
      </c>
      <c r="AF30" s="84">
        <v>18.21</v>
      </c>
      <c r="AG30" s="21">
        <f t="shared" si="0"/>
        <v>85.78999999999999</v>
      </c>
    </row>
    <row r="31" spans="1:33" ht="15.75">
      <c r="A31" s="18">
        <f>Prezentace!A32</f>
        <v>28</v>
      </c>
      <c r="B31" s="15" t="str">
        <f>Prezentace!B32</f>
        <v>P</v>
      </c>
      <c r="C31" s="10" t="str">
        <f>Prezentace!C32</f>
        <v>Klimeš TS</v>
      </c>
      <c r="D31" s="7" t="str">
        <f>Prezentace!D32</f>
        <v>Pavel</v>
      </c>
      <c r="E31" s="80">
        <v>60</v>
      </c>
      <c r="F31" s="81">
        <v>10</v>
      </c>
      <c r="G31" s="180">
        <v>9</v>
      </c>
      <c r="H31" s="81">
        <v>10</v>
      </c>
      <c r="I31" s="83">
        <v>10</v>
      </c>
      <c r="J31" s="185">
        <v>10</v>
      </c>
      <c r="K31" s="82">
        <v>9</v>
      </c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3"/>
      <c r="AE31" s="146">
        <v>0</v>
      </c>
      <c r="AF31" s="84">
        <v>15.16</v>
      </c>
      <c r="AG31" s="21">
        <f t="shared" si="0"/>
        <v>102.84</v>
      </c>
    </row>
    <row r="32" spans="1:33" ht="15.75">
      <c r="A32" s="18">
        <f>Prezentace!A33</f>
        <v>29</v>
      </c>
      <c r="B32" s="15" t="str">
        <f>Prezentace!B33</f>
        <v>P</v>
      </c>
      <c r="C32" s="10" t="str">
        <f>Prezentace!C33</f>
        <v>Kolář TS</v>
      </c>
      <c r="D32" s="7" t="str">
        <f>Prezentace!D33</f>
        <v>Jaroslav</v>
      </c>
      <c r="E32" s="80">
        <v>60</v>
      </c>
      <c r="F32" s="81">
        <v>10</v>
      </c>
      <c r="G32" s="180">
        <v>10</v>
      </c>
      <c r="H32" s="81">
        <v>10</v>
      </c>
      <c r="I32" s="83">
        <v>9</v>
      </c>
      <c r="J32" s="185">
        <v>10</v>
      </c>
      <c r="K32" s="82">
        <v>9</v>
      </c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3"/>
      <c r="AE32" s="146">
        <v>0</v>
      </c>
      <c r="AF32" s="84">
        <v>18.6</v>
      </c>
      <c r="AG32" s="21">
        <f t="shared" si="0"/>
        <v>99.4</v>
      </c>
    </row>
    <row r="33" spans="1:33" ht="15.75">
      <c r="A33" s="18">
        <f>Prezentace!A34</f>
        <v>30</v>
      </c>
      <c r="B33" s="15" t="str">
        <f>Prezentace!B34</f>
        <v>P</v>
      </c>
      <c r="C33" s="10" t="str">
        <f>Prezentace!C34</f>
        <v>Kolář   P10</v>
      </c>
      <c r="D33" s="7" t="str">
        <f>Prezentace!D34</f>
        <v>Jaroslav</v>
      </c>
      <c r="E33" s="80">
        <v>60</v>
      </c>
      <c r="F33" s="81">
        <v>10</v>
      </c>
      <c r="G33" s="180">
        <v>9</v>
      </c>
      <c r="H33" s="81">
        <v>10</v>
      </c>
      <c r="I33" s="83">
        <v>8</v>
      </c>
      <c r="J33" s="185">
        <v>10</v>
      </c>
      <c r="K33" s="82">
        <v>0</v>
      </c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3"/>
      <c r="AE33" s="146">
        <v>0</v>
      </c>
      <c r="AF33" s="84">
        <v>29.36</v>
      </c>
      <c r="AG33" s="21">
        <f t="shared" si="0"/>
        <v>77.64</v>
      </c>
    </row>
    <row r="34" spans="1:33" ht="15.75">
      <c r="A34" s="18">
        <f>Prezentace!A35</f>
        <v>31</v>
      </c>
      <c r="B34" s="15" t="str">
        <f>Prezentace!B35</f>
        <v>P</v>
      </c>
      <c r="C34" s="10" t="str">
        <f>Prezentace!C35</f>
        <v>Koltai TS</v>
      </c>
      <c r="D34" s="7" t="str">
        <f>Prezentace!D35</f>
        <v>Pavel</v>
      </c>
      <c r="E34" s="80">
        <v>60</v>
      </c>
      <c r="F34" s="81">
        <v>9</v>
      </c>
      <c r="G34" s="180">
        <v>8</v>
      </c>
      <c r="H34" s="81">
        <v>10</v>
      </c>
      <c r="I34" s="83">
        <v>8</v>
      </c>
      <c r="J34" s="185">
        <v>10</v>
      </c>
      <c r="K34" s="82">
        <v>9</v>
      </c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3"/>
      <c r="AE34" s="146">
        <v>0</v>
      </c>
      <c r="AF34" s="84">
        <v>19.21</v>
      </c>
      <c r="AG34" s="21">
        <f t="shared" si="0"/>
        <v>94.78999999999999</v>
      </c>
    </row>
    <row r="35" spans="1:33" ht="15.75">
      <c r="A35" s="18">
        <f>Prezentace!A36</f>
        <v>32</v>
      </c>
      <c r="B35" s="15" t="str">
        <f>Prezentace!B36</f>
        <v>P</v>
      </c>
      <c r="C35" s="10" t="str">
        <f>Prezentace!C36</f>
        <v>Koltai G</v>
      </c>
      <c r="D35" s="7" t="str">
        <f>Prezentace!D36</f>
        <v>Pavel</v>
      </c>
      <c r="E35" s="80">
        <v>60</v>
      </c>
      <c r="F35" s="81">
        <v>10</v>
      </c>
      <c r="G35" s="180">
        <v>8</v>
      </c>
      <c r="H35" s="81">
        <v>9</v>
      </c>
      <c r="I35" s="83">
        <v>8</v>
      </c>
      <c r="J35" s="185">
        <v>7</v>
      </c>
      <c r="K35" s="82">
        <v>7</v>
      </c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3"/>
      <c r="AE35" s="146">
        <v>0</v>
      </c>
      <c r="AF35" s="84">
        <v>18.35</v>
      </c>
      <c r="AG35" s="21">
        <f t="shared" si="0"/>
        <v>90.65</v>
      </c>
    </row>
    <row r="36" spans="1:33" ht="15.75">
      <c r="A36" s="18">
        <f>Prezentace!A37</f>
        <v>33</v>
      </c>
      <c r="B36" s="15" t="str">
        <f>Prezentace!B37</f>
        <v>P</v>
      </c>
      <c r="C36" s="10" t="str">
        <f>Prezentace!C37</f>
        <v>Konrád</v>
      </c>
      <c r="D36" s="7" t="str">
        <f>Prezentace!D37</f>
        <v>František</v>
      </c>
      <c r="E36" s="80">
        <v>60</v>
      </c>
      <c r="F36" s="81">
        <v>10</v>
      </c>
      <c r="G36" s="180">
        <v>8</v>
      </c>
      <c r="H36" s="81">
        <v>10</v>
      </c>
      <c r="I36" s="83">
        <v>10</v>
      </c>
      <c r="J36" s="185">
        <v>9</v>
      </c>
      <c r="K36" s="82">
        <v>9</v>
      </c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3"/>
      <c r="AE36" s="146">
        <v>0</v>
      </c>
      <c r="AF36" s="84">
        <v>14.82</v>
      </c>
      <c r="AG36" s="21">
        <f t="shared" si="0"/>
        <v>101.18</v>
      </c>
    </row>
    <row r="37" spans="1:33" ht="15.75">
      <c r="A37" s="18">
        <f>Prezentace!A38</f>
        <v>34</v>
      </c>
      <c r="B37" s="15" t="str">
        <f>Prezentace!B38</f>
        <v>P</v>
      </c>
      <c r="C37" s="10" t="str">
        <f>Prezentace!C38</f>
        <v>Kostříž</v>
      </c>
      <c r="D37" s="7" t="str">
        <f>Prezentace!D38</f>
        <v>Jaroslav</v>
      </c>
      <c r="E37" s="80">
        <v>60</v>
      </c>
      <c r="F37" s="81">
        <v>9</v>
      </c>
      <c r="G37" s="180">
        <v>8</v>
      </c>
      <c r="H37" s="81">
        <v>10</v>
      </c>
      <c r="I37" s="83">
        <v>9</v>
      </c>
      <c r="J37" s="185">
        <v>10</v>
      </c>
      <c r="K37" s="82">
        <v>9</v>
      </c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3"/>
      <c r="AE37" s="146">
        <v>0</v>
      </c>
      <c r="AF37" s="84">
        <v>16.22</v>
      </c>
      <c r="AG37" s="21">
        <f t="shared" si="0"/>
        <v>98.78</v>
      </c>
    </row>
    <row r="38" spans="1:33" ht="15.75">
      <c r="A38" s="18">
        <f>Prezentace!A39</f>
        <v>35</v>
      </c>
      <c r="B38" s="15" t="str">
        <f>Prezentace!B39</f>
        <v>P</v>
      </c>
      <c r="C38" s="10" t="str">
        <f>Prezentace!C39</f>
        <v>Kraus</v>
      </c>
      <c r="D38" s="7" t="str">
        <f>Prezentace!D39</f>
        <v>Milan</v>
      </c>
      <c r="E38" s="80">
        <v>60</v>
      </c>
      <c r="F38" s="81">
        <v>8</v>
      </c>
      <c r="G38" s="180">
        <v>8</v>
      </c>
      <c r="H38" s="81">
        <v>9</v>
      </c>
      <c r="I38" s="83">
        <v>9</v>
      </c>
      <c r="J38" s="185">
        <v>10</v>
      </c>
      <c r="K38" s="82">
        <v>7</v>
      </c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3"/>
      <c r="AE38" s="146">
        <v>0</v>
      </c>
      <c r="AF38" s="84">
        <v>18.9</v>
      </c>
      <c r="AG38" s="21">
        <f t="shared" si="0"/>
        <v>92.1</v>
      </c>
    </row>
    <row r="39" spans="1:33" ht="15.75">
      <c r="A39" s="18">
        <f>Prezentace!A40</f>
        <v>36</v>
      </c>
      <c r="B39" s="15" t="str">
        <f>Prezentace!B40</f>
        <v>R</v>
      </c>
      <c r="C39" s="10" t="str">
        <f>Prezentace!C40</f>
        <v>Kraus</v>
      </c>
      <c r="D39" s="7" t="str">
        <f>Prezentace!D40</f>
        <v>Milan</v>
      </c>
      <c r="E39" s="80">
        <v>60</v>
      </c>
      <c r="F39" s="81">
        <v>10</v>
      </c>
      <c r="G39" s="180">
        <v>9</v>
      </c>
      <c r="H39" s="81">
        <v>10</v>
      </c>
      <c r="I39" s="83">
        <v>9</v>
      </c>
      <c r="J39" s="185">
        <v>10</v>
      </c>
      <c r="K39" s="82">
        <v>9</v>
      </c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3"/>
      <c r="AE39" s="146">
        <v>0</v>
      </c>
      <c r="AF39" s="84">
        <v>21.84</v>
      </c>
      <c r="AG39" s="21">
        <f t="shared" si="0"/>
        <v>95.16</v>
      </c>
    </row>
    <row r="40" spans="1:33" ht="15.75">
      <c r="A40" s="18">
        <f>Prezentace!A41</f>
        <v>37</v>
      </c>
      <c r="B40" s="15" t="str">
        <f>Prezentace!B41</f>
        <v>P</v>
      </c>
      <c r="C40" s="10" t="str">
        <f>Prezentace!C41</f>
        <v>Křenek</v>
      </c>
      <c r="D40" s="7" t="str">
        <f>Prezentace!D41</f>
        <v>Stanislav</v>
      </c>
      <c r="E40" s="80">
        <v>60</v>
      </c>
      <c r="F40" s="81">
        <v>9</v>
      </c>
      <c r="G40" s="180">
        <v>8</v>
      </c>
      <c r="H40" s="81">
        <v>9</v>
      </c>
      <c r="I40" s="83">
        <v>9</v>
      </c>
      <c r="J40" s="185">
        <v>10</v>
      </c>
      <c r="K40" s="82">
        <v>8</v>
      </c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3"/>
      <c r="AE40" s="146">
        <v>0</v>
      </c>
      <c r="AF40" s="84">
        <v>20.59</v>
      </c>
      <c r="AG40" s="21">
        <f t="shared" si="0"/>
        <v>92.41</v>
      </c>
    </row>
    <row r="41" spans="1:33" ht="15.75">
      <c r="A41" s="18">
        <f>Prezentace!A42</f>
        <v>38</v>
      </c>
      <c r="B41" s="15" t="str">
        <f>Prezentace!B42</f>
        <v>P</v>
      </c>
      <c r="C41" s="10" t="str">
        <f>Prezentace!C42</f>
        <v>Kühtreiber SH</v>
      </c>
      <c r="D41" s="7" t="str">
        <f>Prezentace!D42</f>
        <v>Karel</v>
      </c>
      <c r="E41" s="80">
        <v>60</v>
      </c>
      <c r="F41" s="81">
        <v>10</v>
      </c>
      <c r="G41" s="180">
        <v>10</v>
      </c>
      <c r="H41" s="81">
        <v>10</v>
      </c>
      <c r="I41" s="83">
        <v>9</v>
      </c>
      <c r="J41" s="185">
        <v>9</v>
      </c>
      <c r="K41" s="82">
        <v>9</v>
      </c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3"/>
      <c r="AE41" s="146">
        <v>0</v>
      </c>
      <c r="AF41" s="84">
        <v>16.49</v>
      </c>
      <c r="AG41" s="21">
        <f t="shared" si="0"/>
        <v>100.51</v>
      </c>
    </row>
    <row r="42" spans="1:33" ht="15.75">
      <c r="A42" s="18">
        <f>Prezentace!A43</f>
        <v>39</v>
      </c>
      <c r="B42" s="15" t="str">
        <f>Prezentace!B43</f>
        <v>P</v>
      </c>
      <c r="C42" s="10" t="str">
        <f>Prezentace!C43</f>
        <v>Kühtreiber G</v>
      </c>
      <c r="D42" s="7" t="str">
        <f>Prezentace!D43</f>
        <v>Karel</v>
      </c>
      <c r="E42" s="80">
        <v>60</v>
      </c>
      <c r="F42" s="81">
        <v>9</v>
      </c>
      <c r="G42" s="180">
        <v>9</v>
      </c>
      <c r="H42" s="81">
        <v>10</v>
      </c>
      <c r="I42" s="83">
        <v>9</v>
      </c>
      <c r="J42" s="185">
        <v>9</v>
      </c>
      <c r="K42" s="82">
        <v>9</v>
      </c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3"/>
      <c r="AE42" s="146">
        <v>0</v>
      </c>
      <c r="AF42" s="84">
        <v>15.27</v>
      </c>
      <c r="AG42" s="21">
        <f t="shared" si="0"/>
        <v>99.73</v>
      </c>
    </row>
    <row r="43" spans="1:33" ht="15.75">
      <c r="A43" s="18">
        <f>Prezentace!A44</f>
        <v>40</v>
      </c>
      <c r="B43" s="15" t="str">
        <f>Prezentace!B44</f>
        <v>P</v>
      </c>
      <c r="C43" s="10" t="str">
        <f>Prezentace!C44</f>
        <v>Marek</v>
      </c>
      <c r="D43" s="7" t="str">
        <f>Prezentace!D44</f>
        <v>Jakub</v>
      </c>
      <c r="E43" s="80">
        <v>60</v>
      </c>
      <c r="F43" s="81">
        <v>10</v>
      </c>
      <c r="G43" s="180">
        <v>8</v>
      </c>
      <c r="H43" s="81">
        <v>9</v>
      </c>
      <c r="I43" s="83">
        <v>9</v>
      </c>
      <c r="J43" s="185">
        <v>7</v>
      </c>
      <c r="K43" s="82">
        <v>7</v>
      </c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3"/>
      <c r="AE43" s="146">
        <v>0</v>
      </c>
      <c r="AF43" s="84">
        <v>24.41</v>
      </c>
      <c r="AG43" s="21">
        <f t="shared" si="0"/>
        <v>85.59</v>
      </c>
    </row>
    <row r="44" spans="1:33" ht="15.75">
      <c r="A44" s="18">
        <f>Prezentace!A45</f>
        <v>41</v>
      </c>
      <c r="B44" s="15" t="str">
        <f>Prezentace!B45</f>
        <v>P</v>
      </c>
      <c r="C44" s="10" t="str">
        <f>Prezentace!C45</f>
        <v>Marek</v>
      </c>
      <c r="D44" s="7" t="str">
        <f>Prezentace!D45</f>
        <v>Petr</v>
      </c>
      <c r="E44" s="80">
        <v>60</v>
      </c>
      <c r="F44" s="81">
        <v>10</v>
      </c>
      <c r="G44" s="180">
        <v>10</v>
      </c>
      <c r="H44" s="81">
        <v>10</v>
      </c>
      <c r="I44" s="83">
        <v>9</v>
      </c>
      <c r="J44" s="185">
        <v>10</v>
      </c>
      <c r="K44" s="82">
        <v>10</v>
      </c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3"/>
      <c r="AE44" s="146">
        <v>0</v>
      </c>
      <c r="AF44" s="84">
        <v>17.03</v>
      </c>
      <c r="AG44" s="21">
        <f t="shared" si="0"/>
        <v>101.97</v>
      </c>
    </row>
    <row r="45" spans="1:33" ht="15.75">
      <c r="A45" s="18">
        <f>Prezentace!A46</f>
        <v>42</v>
      </c>
      <c r="B45" s="15" t="str">
        <f>Prezentace!B46</f>
        <v>P</v>
      </c>
      <c r="C45" s="10" t="str">
        <f>Prezentace!C46</f>
        <v>Matějka</v>
      </c>
      <c r="D45" s="7" t="str">
        <f>Prezentace!D46</f>
        <v>Milan</v>
      </c>
      <c r="E45" s="80">
        <v>60</v>
      </c>
      <c r="F45" s="81">
        <v>8</v>
      </c>
      <c r="G45" s="180">
        <v>8</v>
      </c>
      <c r="H45" s="81">
        <v>6</v>
      </c>
      <c r="I45" s="83">
        <v>0</v>
      </c>
      <c r="J45" s="185">
        <v>6</v>
      </c>
      <c r="K45" s="82">
        <v>7</v>
      </c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3"/>
      <c r="AE45" s="146">
        <v>0</v>
      </c>
      <c r="AF45" s="84">
        <v>46.43</v>
      </c>
      <c r="AG45" s="21">
        <f t="shared" si="0"/>
        <v>48.57</v>
      </c>
    </row>
    <row r="46" spans="1:33" ht="15.75">
      <c r="A46" s="18">
        <f>Prezentace!A47</f>
        <v>43</v>
      </c>
      <c r="B46" s="15" t="str">
        <f>Prezentace!B47</f>
        <v>P</v>
      </c>
      <c r="C46" s="10" t="str">
        <f>Prezentace!C47</f>
        <v>Mironiuk</v>
      </c>
      <c r="D46" s="7" t="str">
        <f>Prezentace!D47</f>
        <v>Zdeněk</v>
      </c>
      <c r="E46" s="80">
        <v>60</v>
      </c>
      <c r="F46" s="81">
        <v>10</v>
      </c>
      <c r="G46" s="180">
        <v>8</v>
      </c>
      <c r="H46" s="81">
        <v>10</v>
      </c>
      <c r="I46" s="83">
        <v>9</v>
      </c>
      <c r="J46" s="185">
        <v>8</v>
      </c>
      <c r="K46" s="82">
        <v>7</v>
      </c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3"/>
      <c r="AE46" s="146">
        <v>0</v>
      </c>
      <c r="AF46" s="84">
        <v>17.08</v>
      </c>
      <c r="AG46" s="21">
        <f t="shared" si="0"/>
        <v>94.92</v>
      </c>
    </row>
    <row r="47" spans="1:33" ht="15.75">
      <c r="A47" s="18">
        <f>Prezentace!A48</f>
        <v>44</v>
      </c>
      <c r="B47" s="15" t="str">
        <f>Prezentace!B48</f>
        <v>R</v>
      </c>
      <c r="C47" s="10" t="str">
        <f>Prezentace!C48</f>
        <v>Mironiuk</v>
      </c>
      <c r="D47" s="7" t="str">
        <f>Prezentace!D48</f>
        <v>Zdeněk</v>
      </c>
      <c r="E47" s="80">
        <v>60</v>
      </c>
      <c r="F47" s="81">
        <v>9</v>
      </c>
      <c r="G47" s="180">
        <v>9</v>
      </c>
      <c r="H47" s="81">
        <v>10</v>
      </c>
      <c r="I47" s="83">
        <v>9</v>
      </c>
      <c r="J47" s="185">
        <v>10</v>
      </c>
      <c r="K47" s="82">
        <v>10</v>
      </c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3"/>
      <c r="AE47" s="146">
        <v>0</v>
      </c>
      <c r="AF47" s="84">
        <v>18.38</v>
      </c>
      <c r="AG47" s="21">
        <f t="shared" si="0"/>
        <v>98.62</v>
      </c>
    </row>
    <row r="48" spans="1:33" ht="15.75">
      <c r="A48" s="18">
        <f>Prezentace!A49</f>
        <v>45</v>
      </c>
      <c r="B48" s="15" t="str">
        <f>Prezentace!B49</f>
        <v>P</v>
      </c>
      <c r="C48" s="10" t="str">
        <f>Prezentace!C49</f>
        <v>Nikodým</v>
      </c>
      <c r="D48" s="7" t="str">
        <f>Prezentace!D49</f>
        <v>David</v>
      </c>
      <c r="E48" s="80">
        <v>60</v>
      </c>
      <c r="F48" s="81">
        <v>10</v>
      </c>
      <c r="G48" s="180">
        <v>9</v>
      </c>
      <c r="H48" s="81">
        <v>10</v>
      </c>
      <c r="I48" s="83">
        <v>10</v>
      </c>
      <c r="J48" s="185">
        <v>10</v>
      </c>
      <c r="K48" s="82">
        <v>9</v>
      </c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3"/>
      <c r="AE48" s="146">
        <v>0</v>
      </c>
      <c r="AF48" s="84">
        <v>15.32</v>
      </c>
      <c r="AG48" s="21">
        <f t="shared" si="0"/>
        <v>102.68</v>
      </c>
    </row>
    <row r="49" spans="1:33" ht="15.75">
      <c r="A49" s="18">
        <f>Prezentace!A50</f>
        <v>46</v>
      </c>
      <c r="B49" s="15" t="str">
        <f>Prezentace!B50</f>
        <v>R</v>
      </c>
      <c r="C49" s="10" t="str">
        <f>Prezentace!C50</f>
        <v>Nikodým</v>
      </c>
      <c r="D49" s="7" t="str">
        <f>Prezentace!D50</f>
        <v>David</v>
      </c>
      <c r="E49" s="80">
        <v>60</v>
      </c>
      <c r="F49" s="81">
        <v>10</v>
      </c>
      <c r="G49" s="180">
        <v>9</v>
      </c>
      <c r="H49" s="81">
        <v>9</v>
      </c>
      <c r="I49" s="83">
        <v>9</v>
      </c>
      <c r="J49" s="185">
        <v>9</v>
      </c>
      <c r="K49" s="82">
        <v>9</v>
      </c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3"/>
      <c r="AE49" s="146">
        <v>0</v>
      </c>
      <c r="AF49" s="84">
        <v>26.01</v>
      </c>
      <c r="AG49" s="21">
        <f t="shared" si="0"/>
        <v>88.99</v>
      </c>
    </row>
    <row r="50" spans="1:33" ht="15.75">
      <c r="A50" s="18">
        <f>Prezentace!A51</f>
        <v>47</v>
      </c>
      <c r="B50" s="15" t="str">
        <f>Prezentace!B51</f>
        <v>P</v>
      </c>
      <c r="C50" s="10" t="str">
        <f>Prezentace!C51</f>
        <v>Novák</v>
      </c>
      <c r="D50" s="7" t="str">
        <f>Prezentace!D51</f>
        <v>Tomáš</v>
      </c>
      <c r="E50" s="80">
        <v>60</v>
      </c>
      <c r="F50" s="81">
        <v>9</v>
      </c>
      <c r="G50" s="180">
        <v>8</v>
      </c>
      <c r="H50" s="81">
        <v>10</v>
      </c>
      <c r="I50" s="83">
        <v>9</v>
      </c>
      <c r="J50" s="185">
        <v>10</v>
      </c>
      <c r="K50" s="82">
        <v>9</v>
      </c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3"/>
      <c r="AE50" s="146">
        <v>0</v>
      </c>
      <c r="AF50" s="84">
        <v>19.09</v>
      </c>
      <c r="AG50" s="21">
        <f t="shared" si="0"/>
        <v>95.91</v>
      </c>
    </row>
    <row r="51" spans="1:33" ht="15.75">
      <c r="A51" s="18">
        <f>Prezentace!A52</f>
        <v>48</v>
      </c>
      <c r="B51" s="15" t="str">
        <f>Prezentace!B52</f>
        <v>P</v>
      </c>
      <c r="C51" s="10" t="str">
        <f>Prezentace!C52</f>
        <v>Pechánek</v>
      </c>
      <c r="D51" s="7" t="str">
        <f>Prezentace!D52</f>
        <v>Milan</v>
      </c>
      <c r="E51" s="80">
        <v>60</v>
      </c>
      <c r="F51" s="81">
        <v>10</v>
      </c>
      <c r="G51" s="180">
        <v>9</v>
      </c>
      <c r="H51" s="81">
        <v>10</v>
      </c>
      <c r="I51" s="83">
        <v>9</v>
      </c>
      <c r="J51" s="185">
        <v>10</v>
      </c>
      <c r="K51" s="82">
        <v>9</v>
      </c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3"/>
      <c r="AE51" s="146">
        <v>0</v>
      </c>
      <c r="AF51" s="84">
        <v>22.71</v>
      </c>
      <c r="AG51" s="21">
        <f t="shared" si="0"/>
        <v>94.28999999999999</v>
      </c>
    </row>
    <row r="52" spans="1:33" ht="15.75">
      <c r="A52" s="18">
        <f>Prezentace!A53</f>
        <v>49</v>
      </c>
      <c r="B52" s="15" t="str">
        <f>Prezentace!B53</f>
        <v>P</v>
      </c>
      <c r="C52" s="10" t="str">
        <f>Prezentace!C53</f>
        <v>Pechová</v>
      </c>
      <c r="D52" s="7" t="str">
        <f>Prezentace!D53</f>
        <v>Hana</v>
      </c>
      <c r="E52" s="80">
        <v>60</v>
      </c>
      <c r="F52" s="81">
        <v>10</v>
      </c>
      <c r="G52" s="180">
        <v>9</v>
      </c>
      <c r="H52" s="81">
        <v>10</v>
      </c>
      <c r="I52" s="83">
        <v>10</v>
      </c>
      <c r="J52" s="185">
        <v>9</v>
      </c>
      <c r="K52" s="82">
        <v>8</v>
      </c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3"/>
      <c r="AE52" s="146">
        <v>0</v>
      </c>
      <c r="AF52" s="84">
        <v>19.45</v>
      </c>
      <c r="AG52" s="21">
        <f t="shared" si="0"/>
        <v>96.55</v>
      </c>
    </row>
    <row r="53" spans="1:33" ht="15.75">
      <c r="A53" s="18">
        <f>Prezentace!A54</f>
        <v>50</v>
      </c>
      <c r="B53" s="15" t="str">
        <f>Prezentace!B54</f>
        <v>R</v>
      </c>
      <c r="C53" s="10" t="str">
        <f>Prezentace!C54</f>
        <v>Pechová</v>
      </c>
      <c r="D53" s="7" t="str">
        <f>Prezentace!D54</f>
        <v>Hana</v>
      </c>
      <c r="E53" s="80">
        <v>60</v>
      </c>
      <c r="F53" s="81">
        <v>10</v>
      </c>
      <c r="G53" s="180">
        <v>9</v>
      </c>
      <c r="H53" s="81">
        <v>10</v>
      </c>
      <c r="I53" s="83">
        <v>10</v>
      </c>
      <c r="J53" s="185">
        <v>10</v>
      </c>
      <c r="K53" s="82">
        <v>9</v>
      </c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3"/>
      <c r="AE53" s="146">
        <v>0</v>
      </c>
      <c r="AF53" s="84">
        <v>31.69</v>
      </c>
      <c r="AG53" s="21">
        <f t="shared" si="0"/>
        <v>86.31</v>
      </c>
    </row>
    <row r="54" spans="1:33" ht="15.75">
      <c r="A54" s="18">
        <f>Prezentace!A55</f>
        <v>51</v>
      </c>
      <c r="B54" s="15" t="str">
        <f>Prezentace!B55</f>
        <v>P</v>
      </c>
      <c r="C54" s="10" t="str">
        <f>Prezentace!C55</f>
        <v>Plecer</v>
      </c>
      <c r="D54" s="7" t="str">
        <f>Prezentace!D55</f>
        <v>Josef</v>
      </c>
      <c r="E54" s="80">
        <v>60</v>
      </c>
      <c r="F54" s="81">
        <v>9</v>
      </c>
      <c r="G54" s="180">
        <v>9</v>
      </c>
      <c r="H54" s="81">
        <v>10</v>
      </c>
      <c r="I54" s="83">
        <v>7</v>
      </c>
      <c r="J54" s="185">
        <v>10</v>
      </c>
      <c r="K54" s="82">
        <v>9</v>
      </c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3"/>
      <c r="AE54" s="146">
        <v>0</v>
      </c>
      <c r="AF54" s="84">
        <v>48.04</v>
      </c>
      <c r="AG54" s="21">
        <f t="shared" si="0"/>
        <v>65.96000000000001</v>
      </c>
    </row>
    <row r="55" spans="1:33" ht="15.75">
      <c r="A55" s="18">
        <f>Prezentace!A56</f>
        <v>52</v>
      </c>
      <c r="B55" s="15" t="str">
        <f>Prezentace!B56</f>
        <v>P</v>
      </c>
      <c r="C55" s="10" t="str">
        <f>Prezentace!C56</f>
        <v>Puš</v>
      </c>
      <c r="D55" s="7" t="str">
        <f>Prezentace!D56</f>
        <v>Tomáš</v>
      </c>
      <c r="E55" s="80">
        <v>60</v>
      </c>
      <c r="F55" s="81">
        <v>8</v>
      </c>
      <c r="G55" s="180">
        <v>7</v>
      </c>
      <c r="H55" s="81">
        <v>9</v>
      </c>
      <c r="I55" s="83">
        <v>9</v>
      </c>
      <c r="J55" s="185">
        <v>7</v>
      </c>
      <c r="K55" s="82">
        <v>7</v>
      </c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3"/>
      <c r="AE55" s="146">
        <v>-20</v>
      </c>
      <c r="AF55" s="84">
        <v>14.57</v>
      </c>
      <c r="AG55" s="21">
        <f t="shared" si="0"/>
        <v>72.43</v>
      </c>
    </row>
    <row r="56" spans="1:33" ht="15.75">
      <c r="A56" s="18">
        <f>Prezentace!A57</f>
        <v>53</v>
      </c>
      <c r="B56" s="15" t="str">
        <f>Prezentace!B57</f>
        <v>P</v>
      </c>
      <c r="C56" s="10" t="str">
        <f>Prezentace!C57</f>
        <v>Rangl</v>
      </c>
      <c r="D56" s="7" t="str">
        <f>Prezentace!D57</f>
        <v>Robin</v>
      </c>
      <c r="E56" s="80">
        <v>60</v>
      </c>
      <c r="F56" s="81">
        <v>10</v>
      </c>
      <c r="G56" s="180">
        <v>8</v>
      </c>
      <c r="H56" s="81">
        <v>9</v>
      </c>
      <c r="I56" s="83">
        <v>7</v>
      </c>
      <c r="J56" s="185">
        <v>10</v>
      </c>
      <c r="K56" s="82">
        <v>9</v>
      </c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3"/>
      <c r="AE56" s="146">
        <v>0</v>
      </c>
      <c r="AF56" s="84">
        <v>21.88</v>
      </c>
      <c r="AG56" s="21">
        <f t="shared" si="0"/>
        <v>91.12</v>
      </c>
    </row>
    <row r="57" spans="1:33" ht="15.75">
      <c r="A57" s="18">
        <f>Prezentace!A58</f>
        <v>54</v>
      </c>
      <c r="B57" s="15" t="str">
        <f>Prezentace!B58</f>
        <v>P</v>
      </c>
      <c r="C57" s="10" t="str">
        <f>Prezentace!C58</f>
        <v>Rendl</v>
      </c>
      <c r="D57" s="7" t="str">
        <f>Prezentace!D58</f>
        <v>Josef</v>
      </c>
      <c r="E57" s="80">
        <v>60</v>
      </c>
      <c r="F57" s="81">
        <v>9</v>
      </c>
      <c r="G57" s="180">
        <v>9</v>
      </c>
      <c r="H57" s="81">
        <v>10</v>
      </c>
      <c r="I57" s="83">
        <v>10</v>
      </c>
      <c r="J57" s="185">
        <v>10</v>
      </c>
      <c r="K57" s="82">
        <v>9</v>
      </c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3"/>
      <c r="AE57" s="146">
        <v>0</v>
      </c>
      <c r="AF57" s="84">
        <v>14.85</v>
      </c>
      <c r="AG57" s="21">
        <f t="shared" si="0"/>
        <v>102.15</v>
      </c>
    </row>
    <row r="58" spans="1:33" ht="15.75">
      <c r="A58" s="18">
        <f>Prezentace!A59</f>
        <v>55</v>
      </c>
      <c r="B58" s="15" t="str">
        <f>Prezentace!B59</f>
        <v>R</v>
      </c>
      <c r="C58" s="10" t="str">
        <f>Prezentace!C59</f>
        <v>Rendl</v>
      </c>
      <c r="D58" s="7" t="str">
        <f>Prezentace!D59</f>
        <v>Josef</v>
      </c>
      <c r="E58" s="80">
        <v>60</v>
      </c>
      <c r="F58" s="81">
        <v>10</v>
      </c>
      <c r="G58" s="180">
        <v>9</v>
      </c>
      <c r="H58" s="81">
        <v>10</v>
      </c>
      <c r="I58" s="83">
        <v>9</v>
      </c>
      <c r="J58" s="185">
        <v>9</v>
      </c>
      <c r="K58" s="82">
        <v>8</v>
      </c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3"/>
      <c r="AE58" s="146">
        <v>0</v>
      </c>
      <c r="AF58" s="84">
        <v>19.46</v>
      </c>
      <c r="AG58" s="21">
        <f t="shared" si="0"/>
        <v>95.53999999999999</v>
      </c>
    </row>
    <row r="59" spans="1:33" ht="15.75">
      <c r="A59" s="18">
        <f>Prezentace!A60</f>
        <v>56</v>
      </c>
      <c r="B59" s="15" t="str">
        <f>Prezentace!B60</f>
        <v>P</v>
      </c>
      <c r="C59" s="10" t="str">
        <f>Prezentace!C60</f>
        <v>Samek</v>
      </c>
      <c r="D59" s="7" t="str">
        <f>Prezentace!D60</f>
        <v>Petr</v>
      </c>
      <c r="E59" s="80">
        <v>60</v>
      </c>
      <c r="F59" s="81">
        <v>9</v>
      </c>
      <c r="G59" s="180">
        <v>8</v>
      </c>
      <c r="H59" s="81">
        <v>9</v>
      </c>
      <c r="I59" s="83">
        <v>8</v>
      </c>
      <c r="J59" s="185">
        <v>10</v>
      </c>
      <c r="K59" s="82">
        <v>9</v>
      </c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3"/>
      <c r="AE59" s="146">
        <v>0</v>
      </c>
      <c r="AF59" s="84">
        <v>14.58</v>
      </c>
      <c r="AG59" s="21">
        <f t="shared" si="0"/>
        <v>98.42</v>
      </c>
    </row>
    <row r="60" spans="1:33" ht="15.75">
      <c r="A60" s="18">
        <f>Prezentace!A61</f>
        <v>57</v>
      </c>
      <c r="B60" s="15" t="str">
        <f>Prezentace!B61</f>
        <v>P</v>
      </c>
      <c r="C60" s="10" t="str">
        <f>Prezentace!C61</f>
        <v>Sedmík</v>
      </c>
      <c r="D60" s="7" t="str">
        <f>Prezentace!D61</f>
        <v>Petr</v>
      </c>
      <c r="E60" s="80">
        <v>60</v>
      </c>
      <c r="F60" s="81">
        <v>8</v>
      </c>
      <c r="G60" s="180">
        <v>7</v>
      </c>
      <c r="H60" s="81">
        <v>10</v>
      </c>
      <c r="I60" s="83">
        <v>9</v>
      </c>
      <c r="J60" s="185">
        <v>8</v>
      </c>
      <c r="K60" s="82">
        <v>8</v>
      </c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3"/>
      <c r="AE60" s="146">
        <v>0</v>
      </c>
      <c r="AF60" s="84">
        <v>16.84</v>
      </c>
      <c r="AG60" s="21">
        <f t="shared" si="0"/>
        <v>93.16</v>
      </c>
    </row>
    <row r="61" spans="1:33" ht="15.75">
      <c r="A61" s="18">
        <f>Prezentace!A62</f>
        <v>58</v>
      </c>
      <c r="B61" s="15" t="str">
        <f>Prezentace!B62</f>
        <v>P</v>
      </c>
      <c r="C61" s="10" t="str">
        <f>Prezentace!C62</f>
        <v>Seitl</v>
      </c>
      <c r="D61" s="7" t="str">
        <f>Prezentace!D62</f>
        <v>Aleš</v>
      </c>
      <c r="E61" s="80">
        <v>60</v>
      </c>
      <c r="F61" s="81">
        <v>9</v>
      </c>
      <c r="G61" s="180">
        <v>8</v>
      </c>
      <c r="H61" s="81">
        <v>10</v>
      </c>
      <c r="I61" s="83">
        <v>10</v>
      </c>
      <c r="J61" s="185">
        <v>10</v>
      </c>
      <c r="K61" s="82">
        <v>9</v>
      </c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3"/>
      <c r="AE61" s="146">
        <v>0</v>
      </c>
      <c r="AF61" s="84">
        <v>14.82</v>
      </c>
      <c r="AG61" s="21">
        <f t="shared" si="0"/>
        <v>101.18</v>
      </c>
    </row>
    <row r="62" spans="1:33" ht="15.75">
      <c r="A62" s="18">
        <f>Prezentace!A63</f>
        <v>59</v>
      </c>
      <c r="B62" s="15" t="str">
        <f>Prezentace!B63</f>
        <v>R</v>
      </c>
      <c r="C62" s="10" t="str">
        <f>Prezentace!C63</f>
        <v>Seitl</v>
      </c>
      <c r="D62" s="7" t="str">
        <f>Prezentace!D63</f>
        <v>Aleš</v>
      </c>
      <c r="E62" s="80">
        <v>60</v>
      </c>
      <c r="F62" s="81">
        <v>10</v>
      </c>
      <c r="G62" s="180">
        <v>10</v>
      </c>
      <c r="H62" s="81">
        <v>10</v>
      </c>
      <c r="I62" s="83">
        <v>10</v>
      </c>
      <c r="J62" s="185">
        <v>9</v>
      </c>
      <c r="K62" s="82">
        <v>9</v>
      </c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3"/>
      <c r="AE62" s="146">
        <v>0</v>
      </c>
      <c r="AF62" s="84">
        <v>26</v>
      </c>
      <c r="AG62" s="21">
        <f t="shared" si="0"/>
        <v>92</v>
      </c>
    </row>
    <row r="63" spans="1:33" ht="15.75">
      <c r="A63" s="18">
        <f>Prezentace!A64</f>
        <v>60</v>
      </c>
      <c r="B63" s="15" t="str">
        <f>Prezentace!B64</f>
        <v>P</v>
      </c>
      <c r="C63" s="10" t="str">
        <f>Prezentace!C64</f>
        <v>Seitl</v>
      </c>
      <c r="D63" s="7" t="str">
        <f>Prezentace!D64</f>
        <v>Karel</v>
      </c>
      <c r="E63" s="80">
        <v>60</v>
      </c>
      <c r="F63" s="81">
        <v>10</v>
      </c>
      <c r="G63" s="180">
        <v>8</v>
      </c>
      <c r="H63" s="81">
        <v>10</v>
      </c>
      <c r="I63" s="83">
        <v>9</v>
      </c>
      <c r="J63" s="185">
        <v>10</v>
      </c>
      <c r="K63" s="82">
        <v>8</v>
      </c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3"/>
      <c r="AE63" s="146">
        <v>0</v>
      </c>
      <c r="AF63" s="84">
        <v>31</v>
      </c>
      <c r="AG63" s="21">
        <f t="shared" si="0"/>
        <v>84</v>
      </c>
    </row>
    <row r="64" spans="1:33" ht="15.75">
      <c r="A64" s="18">
        <f>Prezentace!A65</f>
        <v>61</v>
      </c>
      <c r="B64" s="15" t="str">
        <f>Prezentace!B65</f>
        <v>P</v>
      </c>
      <c r="C64" s="10" t="str">
        <f>Prezentace!C65</f>
        <v>Seitlová</v>
      </c>
      <c r="D64" s="7" t="str">
        <f>Prezentace!D65</f>
        <v>Monika</v>
      </c>
      <c r="E64" s="80">
        <v>60</v>
      </c>
      <c r="F64" s="81">
        <v>9</v>
      </c>
      <c r="G64" s="180">
        <v>9</v>
      </c>
      <c r="H64" s="81">
        <v>9</v>
      </c>
      <c r="I64" s="83">
        <v>8</v>
      </c>
      <c r="J64" s="185">
        <v>9</v>
      </c>
      <c r="K64" s="82">
        <v>8</v>
      </c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3"/>
      <c r="AE64" s="146">
        <v>0</v>
      </c>
      <c r="AF64" s="84">
        <v>35.38</v>
      </c>
      <c r="AG64" s="21">
        <f t="shared" si="0"/>
        <v>76.62</v>
      </c>
    </row>
    <row r="65" spans="1:33" ht="15.75">
      <c r="A65" s="18">
        <f>Prezentace!A66</f>
        <v>62</v>
      </c>
      <c r="B65" s="15" t="str">
        <f>Prezentace!B66</f>
        <v>P</v>
      </c>
      <c r="C65" s="10" t="str">
        <f>Prezentace!C66</f>
        <v>Smejkal</v>
      </c>
      <c r="D65" s="7" t="str">
        <f>Prezentace!D66</f>
        <v>Martin</v>
      </c>
      <c r="E65" s="80">
        <v>60</v>
      </c>
      <c r="F65" s="81">
        <v>10</v>
      </c>
      <c r="G65" s="180">
        <v>10</v>
      </c>
      <c r="H65" s="81">
        <v>10</v>
      </c>
      <c r="I65" s="83">
        <v>9</v>
      </c>
      <c r="J65" s="185">
        <v>10</v>
      </c>
      <c r="K65" s="82">
        <v>10</v>
      </c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3"/>
      <c r="AE65" s="146">
        <v>0</v>
      </c>
      <c r="AF65" s="84">
        <v>14.52</v>
      </c>
      <c r="AG65" s="21">
        <f t="shared" si="0"/>
        <v>104.48</v>
      </c>
    </row>
    <row r="66" spans="1:33" ht="15.75">
      <c r="A66" s="18">
        <f>Prezentace!A67</f>
        <v>63</v>
      </c>
      <c r="B66" s="15" t="str">
        <f>Prezentace!B67</f>
        <v>P</v>
      </c>
      <c r="C66" s="10" t="str">
        <f>Prezentace!C67</f>
        <v>Sokolík</v>
      </c>
      <c r="D66" s="7" t="str">
        <f>Prezentace!D67</f>
        <v>Jaroslav</v>
      </c>
      <c r="E66" s="80">
        <v>60</v>
      </c>
      <c r="F66" s="81">
        <v>10</v>
      </c>
      <c r="G66" s="180">
        <v>9</v>
      </c>
      <c r="H66" s="81">
        <v>10</v>
      </c>
      <c r="I66" s="83">
        <v>10</v>
      </c>
      <c r="J66" s="185">
        <v>10</v>
      </c>
      <c r="K66" s="82">
        <v>10</v>
      </c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3"/>
      <c r="AE66" s="146">
        <v>0</v>
      </c>
      <c r="AF66" s="84">
        <v>12.64</v>
      </c>
      <c r="AG66" s="21">
        <f t="shared" si="0"/>
        <v>106.36</v>
      </c>
    </row>
    <row r="67" spans="1:33" ht="15.75">
      <c r="A67" s="18">
        <f>Prezentace!A68</f>
        <v>64</v>
      </c>
      <c r="B67" s="15" t="str">
        <f>Prezentace!B68</f>
        <v>R</v>
      </c>
      <c r="C67" s="10" t="str">
        <f>Prezentace!C68</f>
        <v>Sokolík</v>
      </c>
      <c r="D67" s="7" t="str">
        <f>Prezentace!D68</f>
        <v>Jaroslav</v>
      </c>
      <c r="E67" s="80">
        <v>60</v>
      </c>
      <c r="F67" s="81">
        <v>10</v>
      </c>
      <c r="G67" s="180">
        <v>10</v>
      </c>
      <c r="H67" s="81">
        <v>10</v>
      </c>
      <c r="I67" s="83">
        <v>9</v>
      </c>
      <c r="J67" s="185">
        <v>9</v>
      </c>
      <c r="K67" s="82">
        <v>9</v>
      </c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3"/>
      <c r="AE67" s="146">
        <v>0</v>
      </c>
      <c r="AF67" s="84">
        <v>26</v>
      </c>
      <c r="AG67" s="21">
        <f t="shared" si="0"/>
        <v>91</v>
      </c>
    </row>
    <row r="68" spans="1:33" ht="15.75">
      <c r="A68" s="18">
        <f>Prezentace!A69</f>
        <v>65</v>
      </c>
      <c r="B68" s="15" t="str">
        <f>Prezentace!B69</f>
        <v>P</v>
      </c>
      <c r="C68" s="10" t="str">
        <f>Prezentace!C69</f>
        <v>Strnad</v>
      </c>
      <c r="D68" s="7" t="str">
        <f>Prezentace!D69</f>
        <v>Michal</v>
      </c>
      <c r="E68" s="80">
        <v>60</v>
      </c>
      <c r="F68" s="81">
        <v>9</v>
      </c>
      <c r="G68" s="180">
        <v>9</v>
      </c>
      <c r="H68" s="81">
        <v>9</v>
      </c>
      <c r="I68" s="83">
        <v>9</v>
      </c>
      <c r="J68" s="185">
        <v>10</v>
      </c>
      <c r="K68" s="82">
        <v>9</v>
      </c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3"/>
      <c r="AE68" s="146">
        <v>0</v>
      </c>
      <c r="AF68" s="84">
        <v>65</v>
      </c>
      <c r="AG68" s="21">
        <f t="shared" si="0"/>
        <v>50</v>
      </c>
    </row>
    <row r="69" spans="1:33" ht="15.75">
      <c r="A69" s="18">
        <f>Prezentace!A70</f>
        <v>66</v>
      </c>
      <c r="B69" s="15" t="str">
        <f>Prezentace!B70</f>
        <v>P</v>
      </c>
      <c r="C69" s="10" t="str">
        <f>Prezentace!C70</f>
        <v>Šíma </v>
      </c>
      <c r="D69" s="7" t="str">
        <f>Prezentace!D70</f>
        <v>Richard</v>
      </c>
      <c r="E69" s="80">
        <v>60</v>
      </c>
      <c r="F69" s="81">
        <v>10</v>
      </c>
      <c r="G69" s="180">
        <v>8</v>
      </c>
      <c r="H69" s="81">
        <v>10</v>
      </c>
      <c r="I69" s="83">
        <v>8</v>
      </c>
      <c r="J69" s="185">
        <v>10</v>
      </c>
      <c r="K69" s="82">
        <v>8</v>
      </c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3"/>
      <c r="AE69" s="146">
        <v>0</v>
      </c>
      <c r="AF69" s="84">
        <v>13.22</v>
      </c>
      <c r="AG69" s="21">
        <f aca="true" t="shared" si="1" ref="AG69:AG80">IF(C69=0,"©",IF(COUNTA(E69:AD69)=0,"nebyl",IF((SUM(E69:AE69)-AF69)&lt;0,"0,00",(SUM(E69:AE69)-AF69))))</f>
        <v>100.78</v>
      </c>
    </row>
    <row r="70" spans="1:33" ht="15.75">
      <c r="A70" s="18">
        <f>Prezentace!A71</f>
        <v>67</v>
      </c>
      <c r="B70" s="15" t="str">
        <f>Prezentace!B71</f>
        <v>P</v>
      </c>
      <c r="C70" s="10" t="str">
        <f>Prezentace!C71</f>
        <v>Štádler G</v>
      </c>
      <c r="D70" s="7" t="str">
        <f>Prezentace!D71</f>
        <v>Robert</v>
      </c>
      <c r="E70" s="80">
        <v>60</v>
      </c>
      <c r="F70" s="81">
        <v>9</v>
      </c>
      <c r="G70" s="180">
        <v>8</v>
      </c>
      <c r="H70" s="81">
        <v>9</v>
      </c>
      <c r="I70" s="83">
        <v>9</v>
      </c>
      <c r="J70" s="185">
        <v>9</v>
      </c>
      <c r="K70" s="82">
        <v>7</v>
      </c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3"/>
      <c r="AE70" s="146">
        <v>0</v>
      </c>
      <c r="AF70" s="84">
        <v>24.17</v>
      </c>
      <c r="AG70" s="21">
        <f t="shared" si="1"/>
        <v>86.83</v>
      </c>
    </row>
    <row r="71" spans="1:33" ht="15.75">
      <c r="A71" s="18">
        <f>Prezentace!A72</f>
        <v>68</v>
      </c>
      <c r="B71" s="15" t="str">
        <f>Prezentace!B72</f>
        <v>P</v>
      </c>
      <c r="C71" s="10" t="str">
        <f>Prezentace!C72</f>
        <v>Štádler SH</v>
      </c>
      <c r="D71" s="7" t="str">
        <f>Prezentace!D72</f>
        <v>Robert</v>
      </c>
      <c r="E71" s="80">
        <v>60</v>
      </c>
      <c r="F71" s="81">
        <v>9</v>
      </c>
      <c r="G71" s="180">
        <v>8</v>
      </c>
      <c r="H71" s="81">
        <v>10</v>
      </c>
      <c r="I71" s="83">
        <v>9</v>
      </c>
      <c r="J71" s="185">
        <v>9</v>
      </c>
      <c r="K71" s="82">
        <v>9</v>
      </c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3"/>
      <c r="AE71" s="146">
        <v>0</v>
      </c>
      <c r="AF71" s="84">
        <v>16.84</v>
      </c>
      <c r="AG71" s="21">
        <f t="shared" si="1"/>
        <v>97.16</v>
      </c>
    </row>
    <row r="72" spans="1:33" ht="15.75">
      <c r="A72" s="18">
        <f>Prezentace!A73</f>
        <v>69</v>
      </c>
      <c r="B72" s="15" t="str">
        <f>Prezentace!B73</f>
        <v>P</v>
      </c>
      <c r="C72" s="10" t="str">
        <f>Prezentace!C73</f>
        <v>Švihálek</v>
      </c>
      <c r="D72" s="7" t="str">
        <f>Prezentace!D73</f>
        <v>Jiří</v>
      </c>
      <c r="E72" s="80">
        <v>60</v>
      </c>
      <c r="F72" s="81">
        <v>10</v>
      </c>
      <c r="G72" s="180">
        <v>8</v>
      </c>
      <c r="H72" s="81">
        <v>10</v>
      </c>
      <c r="I72" s="83">
        <v>9</v>
      </c>
      <c r="J72" s="185">
        <v>9</v>
      </c>
      <c r="K72" s="82">
        <v>9</v>
      </c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3"/>
      <c r="AE72" s="146">
        <v>0</v>
      </c>
      <c r="AF72" s="84">
        <v>26.6</v>
      </c>
      <c r="AG72" s="21">
        <f t="shared" si="1"/>
        <v>88.4</v>
      </c>
    </row>
    <row r="73" spans="1:33" ht="15.75">
      <c r="A73" s="18">
        <f>Prezentace!A74</f>
        <v>70</v>
      </c>
      <c r="B73" s="15" t="str">
        <f>Prezentace!B74</f>
        <v>R</v>
      </c>
      <c r="C73" s="10" t="str">
        <f>Prezentace!C74</f>
        <v>Švihálek</v>
      </c>
      <c r="D73" s="7" t="str">
        <f>Prezentace!D74</f>
        <v>Jiří</v>
      </c>
      <c r="E73" s="80">
        <v>60</v>
      </c>
      <c r="F73" s="81">
        <v>10</v>
      </c>
      <c r="G73" s="180">
        <v>10</v>
      </c>
      <c r="H73" s="81">
        <v>10</v>
      </c>
      <c r="I73" s="83">
        <v>9</v>
      </c>
      <c r="J73" s="185">
        <v>10</v>
      </c>
      <c r="K73" s="82">
        <v>9</v>
      </c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3"/>
      <c r="AE73" s="146">
        <v>0</v>
      </c>
      <c r="AF73" s="84">
        <v>30.07</v>
      </c>
      <c r="AG73" s="21">
        <f t="shared" si="1"/>
        <v>87.93</v>
      </c>
    </row>
    <row r="74" spans="1:33" ht="15.75">
      <c r="A74" s="18">
        <f>Prezentace!A75</f>
        <v>71</v>
      </c>
      <c r="B74" s="15" t="str">
        <f>Prezentace!B75</f>
        <v>P</v>
      </c>
      <c r="C74" s="10" t="str">
        <f>Prezentace!C75</f>
        <v>Vejslík</v>
      </c>
      <c r="D74" s="7" t="str">
        <f>Prezentace!D75</f>
        <v>Vladimír</v>
      </c>
      <c r="E74" s="80">
        <v>60</v>
      </c>
      <c r="F74" s="81">
        <v>10</v>
      </c>
      <c r="G74" s="180">
        <v>9</v>
      </c>
      <c r="H74" s="81">
        <v>10</v>
      </c>
      <c r="I74" s="83">
        <v>9</v>
      </c>
      <c r="J74" s="185">
        <v>9</v>
      </c>
      <c r="K74" s="82">
        <v>9</v>
      </c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3"/>
      <c r="AE74" s="146">
        <v>0</v>
      </c>
      <c r="AF74" s="84">
        <v>20.43</v>
      </c>
      <c r="AG74" s="21">
        <f t="shared" si="1"/>
        <v>95.57</v>
      </c>
    </row>
    <row r="75" spans="1:33" ht="15.75">
      <c r="A75" s="18">
        <f>Prezentace!A76</f>
        <v>72</v>
      </c>
      <c r="B75" s="15" t="str">
        <f>Prezentace!B76</f>
        <v>P</v>
      </c>
      <c r="C75" s="10" t="str">
        <f>Prezentace!C76</f>
        <v>Žemlička</v>
      </c>
      <c r="D75" s="7" t="str">
        <f>Prezentace!D76</f>
        <v>Ladislav</v>
      </c>
      <c r="E75" s="80">
        <v>60</v>
      </c>
      <c r="F75" s="81">
        <v>9</v>
      </c>
      <c r="G75" s="180">
        <v>9</v>
      </c>
      <c r="H75" s="81">
        <v>9</v>
      </c>
      <c r="I75" s="83">
        <v>9</v>
      </c>
      <c r="J75" s="185">
        <v>9</v>
      </c>
      <c r="K75" s="82">
        <v>8</v>
      </c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3"/>
      <c r="AE75" s="146">
        <v>0</v>
      </c>
      <c r="AF75" s="84">
        <v>21.58</v>
      </c>
      <c r="AG75" s="21">
        <f t="shared" si="1"/>
        <v>91.42</v>
      </c>
    </row>
    <row r="76" spans="1:33" ht="15.75">
      <c r="A76" s="18">
        <f>Prezentace!A77</f>
        <v>73</v>
      </c>
      <c r="B76" s="15" t="str">
        <f>Prezentace!B77</f>
        <v>P</v>
      </c>
      <c r="C76" s="10" t="str">
        <f>Prezentace!C77</f>
        <v>Žemličková</v>
      </c>
      <c r="D76" s="7" t="str">
        <f>Prezentace!D77</f>
        <v>Marie</v>
      </c>
      <c r="E76" s="80">
        <v>60</v>
      </c>
      <c r="F76" s="81">
        <v>9</v>
      </c>
      <c r="G76" s="180">
        <v>8</v>
      </c>
      <c r="H76" s="81">
        <v>10</v>
      </c>
      <c r="I76" s="83">
        <v>9</v>
      </c>
      <c r="J76" s="185">
        <v>10</v>
      </c>
      <c r="K76" s="82">
        <v>9</v>
      </c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3"/>
      <c r="AE76" s="146">
        <v>0</v>
      </c>
      <c r="AF76" s="84">
        <v>29.66</v>
      </c>
      <c r="AG76" s="21">
        <f t="shared" si="1"/>
        <v>85.34</v>
      </c>
    </row>
    <row r="77" spans="1:33" ht="15.75" hidden="1">
      <c r="A77" s="18">
        <f>Prezentace!A78</f>
        <v>74</v>
      </c>
      <c r="B77" s="15" t="str">
        <f>Prezentace!B78</f>
        <v>P</v>
      </c>
      <c r="C77" s="10">
        <f>Prezentace!C78</f>
        <v>0</v>
      </c>
      <c r="D77" s="7">
        <f>Prezentace!D78</f>
        <v>0</v>
      </c>
      <c r="E77" s="80"/>
      <c r="F77" s="81"/>
      <c r="G77" s="180"/>
      <c r="H77" s="81"/>
      <c r="I77" s="83"/>
      <c r="J77" s="185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3"/>
      <c r="AE77" s="146"/>
      <c r="AF77" s="84"/>
      <c r="AG77" s="21" t="str">
        <f t="shared" si="1"/>
        <v>©</v>
      </c>
    </row>
    <row r="78" spans="1:33" ht="15.75" hidden="1">
      <c r="A78" s="18">
        <f>Prezentace!A79</f>
        <v>75</v>
      </c>
      <c r="B78" s="15" t="str">
        <f>Prezentace!B79</f>
        <v>P</v>
      </c>
      <c r="C78" s="10">
        <f>Prezentace!C79</f>
        <v>0</v>
      </c>
      <c r="D78" s="7">
        <f>Prezentace!D79</f>
        <v>0</v>
      </c>
      <c r="E78" s="80"/>
      <c r="F78" s="81"/>
      <c r="G78" s="180"/>
      <c r="H78" s="81"/>
      <c r="I78" s="83"/>
      <c r="J78" s="185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3"/>
      <c r="AE78" s="146"/>
      <c r="AF78" s="84"/>
      <c r="AG78" s="21" t="str">
        <f t="shared" si="1"/>
        <v>©</v>
      </c>
    </row>
    <row r="79" spans="1:33" ht="15.75" hidden="1">
      <c r="A79" s="18">
        <f>Prezentace!A80</f>
        <v>76</v>
      </c>
      <c r="B79" s="15" t="str">
        <f>Prezentace!B80</f>
        <v>P</v>
      </c>
      <c r="C79" s="10">
        <f>Prezentace!C80</f>
        <v>0</v>
      </c>
      <c r="D79" s="7">
        <f>Prezentace!D80</f>
        <v>0</v>
      </c>
      <c r="E79" s="80"/>
      <c r="F79" s="81"/>
      <c r="G79" s="180"/>
      <c r="H79" s="81"/>
      <c r="I79" s="83"/>
      <c r="J79" s="185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3"/>
      <c r="AE79" s="146"/>
      <c r="AF79" s="84"/>
      <c r="AG79" s="21" t="str">
        <f t="shared" si="1"/>
        <v>©</v>
      </c>
    </row>
    <row r="80" spans="1:33" ht="15.75" hidden="1">
      <c r="A80" s="18">
        <f>Prezentace!A81</f>
        <v>77</v>
      </c>
      <c r="B80" s="15" t="str">
        <f>Prezentace!B81</f>
        <v>P</v>
      </c>
      <c r="C80" s="10">
        <f>Prezentace!C81</f>
        <v>0</v>
      </c>
      <c r="D80" s="7">
        <f>Prezentace!D81</f>
        <v>0</v>
      </c>
      <c r="E80" s="80"/>
      <c r="F80" s="81"/>
      <c r="G80" s="180"/>
      <c r="H80" s="81"/>
      <c r="I80" s="83"/>
      <c r="J80" s="185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3"/>
      <c r="AE80" s="146"/>
      <c r="AF80" s="84"/>
      <c r="AG80" s="21" t="str">
        <f t="shared" si="1"/>
        <v>©</v>
      </c>
    </row>
    <row r="81" spans="1:33" ht="15.75" hidden="1">
      <c r="A81" s="18">
        <f>Prezentace!A82</f>
        <v>78</v>
      </c>
      <c r="B81" s="15" t="str">
        <f>Prezentace!B82</f>
        <v>P</v>
      </c>
      <c r="C81" s="10">
        <f>Prezentace!C82</f>
        <v>0</v>
      </c>
      <c r="D81" s="7">
        <f>Prezentace!D82</f>
        <v>0</v>
      </c>
      <c r="E81" s="80"/>
      <c r="F81" s="81"/>
      <c r="G81" s="180"/>
      <c r="H81" s="81"/>
      <c r="I81" s="83"/>
      <c r="J81" s="185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3"/>
      <c r="AE81" s="146"/>
      <c r="AF81" s="84"/>
      <c r="AG81" s="21" t="str">
        <f aca="true" t="shared" si="2" ref="AG81:AG88">IF(C81=0,"©",IF(COUNTA(E81:AD81)=0,"nebyl",IF((SUM(E81:AE81)-AF81)&lt;0,"0,00",(SUM(E81:AE81)-AF81))))</f>
        <v>©</v>
      </c>
    </row>
    <row r="82" spans="1:33" ht="15.75" hidden="1">
      <c r="A82" s="18">
        <f>Prezentace!A83</f>
        <v>79</v>
      </c>
      <c r="B82" s="15" t="str">
        <f>Prezentace!B83</f>
        <v>P</v>
      </c>
      <c r="C82" s="10">
        <f>Prezentace!C83</f>
        <v>0</v>
      </c>
      <c r="D82" s="7">
        <f>Prezentace!D83</f>
        <v>0</v>
      </c>
      <c r="E82" s="80"/>
      <c r="F82" s="81"/>
      <c r="G82" s="180"/>
      <c r="H82" s="81"/>
      <c r="I82" s="83"/>
      <c r="J82" s="185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3"/>
      <c r="AE82" s="146"/>
      <c r="AF82" s="84"/>
      <c r="AG82" s="21" t="str">
        <f t="shared" si="2"/>
        <v>©</v>
      </c>
    </row>
    <row r="83" spans="1:33" ht="15.75" hidden="1">
      <c r="A83" s="18">
        <f>Prezentace!A84</f>
        <v>80</v>
      </c>
      <c r="B83" s="15" t="str">
        <f>Prezentace!B84</f>
        <v>P</v>
      </c>
      <c r="C83" s="10">
        <f>Prezentace!C84</f>
        <v>0</v>
      </c>
      <c r="D83" s="7">
        <f>Prezentace!D84</f>
        <v>0</v>
      </c>
      <c r="E83" s="80"/>
      <c r="F83" s="81"/>
      <c r="G83" s="180"/>
      <c r="H83" s="81"/>
      <c r="I83" s="83"/>
      <c r="J83" s="185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3"/>
      <c r="AE83" s="146"/>
      <c r="AF83" s="84"/>
      <c r="AG83" s="21" t="str">
        <f t="shared" si="2"/>
        <v>©</v>
      </c>
    </row>
    <row r="84" spans="1:33" ht="15.75" hidden="1">
      <c r="A84" s="18">
        <f>Prezentace!A85</f>
        <v>81</v>
      </c>
      <c r="B84" s="15" t="str">
        <f>Prezentace!B85</f>
        <v>P</v>
      </c>
      <c r="C84" s="10">
        <f>Prezentace!C85</f>
        <v>0</v>
      </c>
      <c r="D84" s="7">
        <f>Prezentace!D85</f>
        <v>0</v>
      </c>
      <c r="E84" s="80"/>
      <c r="F84" s="81"/>
      <c r="G84" s="180"/>
      <c r="H84" s="81"/>
      <c r="I84" s="83"/>
      <c r="J84" s="185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3"/>
      <c r="AE84" s="146"/>
      <c r="AF84" s="84"/>
      <c r="AG84" s="21" t="str">
        <f t="shared" si="2"/>
        <v>©</v>
      </c>
    </row>
    <row r="85" spans="1:33" ht="15.75" hidden="1">
      <c r="A85" s="18">
        <f>Prezentace!A86</f>
        <v>82</v>
      </c>
      <c r="B85" s="15" t="str">
        <f>Prezentace!B86</f>
        <v>P</v>
      </c>
      <c r="C85" s="10">
        <f>Prezentace!C86</f>
        <v>0</v>
      </c>
      <c r="D85" s="7">
        <f>Prezentace!D86</f>
        <v>0</v>
      </c>
      <c r="E85" s="80"/>
      <c r="F85" s="81"/>
      <c r="G85" s="180"/>
      <c r="H85" s="81"/>
      <c r="I85" s="83"/>
      <c r="J85" s="185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3"/>
      <c r="AE85" s="146"/>
      <c r="AF85" s="84"/>
      <c r="AG85" s="21" t="str">
        <f t="shared" si="2"/>
        <v>©</v>
      </c>
    </row>
    <row r="86" spans="1:33" ht="15.75" hidden="1">
      <c r="A86" s="18">
        <f>Prezentace!A87</f>
        <v>83</v>
      </c>
      <c r="B86" s="15" t="str">
        <f>Prezentace!B87</f>
        <v>P</v>
      </c>
      <c r="C86" s="10">
        <f>Prezentace!C87</f>
        <v>0</v>
      </c>
      <c r="D86" s="7">
        <f>Prezentace!D87</f>
        <v>0</v>
      </c>
      <c r="E86" s="80"/>
      <c r="F86" s="81"/>
      <c r="G86" s="180"/>
      <c r="H86" s="81"/>
      <c r="I86" s="83"/>
      <c r="J86" s="185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3"/>
      <c r="AE86" s="146"/>
      <c r="AF86" s="84"/>
      <c r="AG86" s="21" t="str">
        <f t="shared" si="2"/>
        <v>©</v>
      </c>
    </row>
    <row r="87" spans="1:33" ht="15.75" hidden="1">
      <c r="A87" s="18">
        <f>Prezentace!A88</f>
        <v>84</v>
      </c>
      <c r="B87" s="15" t="str">
        <f>Prezentace!B88</f>
        <v>P</v>
      </c>
      <c r="C87" s="10">
        <f>Prezentace!C88</f>
        <v>0</v>
      </c>
      <c r="D87" s="7">
        <f>Prezentace!D88</f>
        <v>0</v>
      </c>
      <c r="E87" s="80"/>
      <c r="F87" s="81"/>
      <c r="G87" s="180"/>
      <c r="H87" s="81"/>
      <c r="I87" s="83"/>
      <c r="J87" s="185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3"/>
      <c r="AE87" s="146"/>
      <c r="AF87" s="84"/>
      <c r="AG87" s="21" t="str">
        <f t="shared" si="2"/>
        <v>©</v>
      </c>
    </row>
    <row r="88" spans="1:33" ht="16.5" hidden="1" thickBot="1">
      <c r="A88" s="19">
        <f>Prezentace!A89</f>
        <v>85</v>
      </c>
      <c r="B88" s="16" t="str">
        <f>Prezentace!B89</f>
        <v>P</v>
      </c>
      <c r="C88" s="11">
        <f>Prezentace!C89</f>
        <v>0</v>
      </c>
      <c r="D88" s="8">
        <f>Prezentace!D89</f>
        <v>0</v>
      </c>
      <c r="E88" s="88"/>
      <c r="F88" s="89"/>
      <c r="G88" s="182"/>
      <c r="H88" s="89"/>
      <c r="I88" s="91"/>
      <c r="J88" s="187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1"/>
      <c r="AE88" s="148"/>
      <c r="AF88" s="92"/>
      <c r="AG88" s="94" t="str">
        <f t="shared" si="2"/>
        <v>©</v>
      </c>
    </row>
    <row r="89" spans="16:20" ht="12.75">
      <c r="P89" s="116"/>
      <c r="Q89" s="116"/>
      <c r="R89" s="116"/>
      <c r="S89" s="116"/>
      <c r="T89" s="116"/>
    </row>
    <row r="90" spans="16:20" ht="12.75">
      <c r="P90" s="116"/>
      <c r="Q90" s="116"/>
      <c r="R90" s="116"/>
      <c r="S90" s="116"/>
      <c r="T90" s="116"/>
    </row>
  </sheetData>
  <sheetProtection sheet="1"/>
  <mergeCells count="1">
    <mergeCell ref="C1:G1"/>
  </mergeCells>
  <conditionalFormatting sqref="A4:B88">
    <cfRule type="cellIs" priority="1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1">
      <selection activeCell="D102" sqref="D102"/>
    </sheetView>
  </sheetViews>
  <sheetFormatPr defaultColWidth="9.00390625" defaultRowHeight="12.75"/>
  <cols>
    <col min="1" max="1" width="5.625" style="40" customWidth="1"/>
    <col min="2" max="2" width="6.375" style="40" customWidth="1"/>
    <col min="3" max="3" width="15.875" style="40" bestFit="1" customWidth="1"/>
    <col min="4" max="4" width="10.125" style="40" bestFit="1" customWidth="1"/>
    <col min="5" max="5" width="24.25390625" style="40" customWidth="1"/>
    <col min="6" max="9" width="8.75390625" style="40" customWidth="1"/>
    <col min="10" max="10" width="9.375" style="40" customWidth="1"/>
    <col min="11" max="11" width="10.875" style="40" customWidth="1"/>
    <col min="12" max="16384" width="9.125" style="40" customWidth="1"/>
  </cols>
  <sheetData>
    <row r="1" spans="1:11" ht="31.5" customHeight="1">
      <c r="A1" s="207" t="s">
        <v>7</v>
      </c>
      <c r="B1" s="208"/>
      <c r="C1" s="209"/>
      <c r="D1" s="210"/>
      <c r="E1" s="198" t="s">
        <v>148</v>
      </c>
      <c r="F1" s="199"/>
      <c r="G1" s="199"/>
      <c r="H1" s="199"/>
      <c r="I1" s="199"/>
      <c r="J1" s="211" t="s">
        <v>150</v>
      </c>
      <c r="K1" s="212"/>
    </row>
    <row r="2" spans="1:11" ht="31.5" customHeight="1" thickBot="1">
      <c r="A2" s="203" t="s">
        <v>149</v>
      </c>
      <c r="B2" s="204"/>
      <c r="C2" s="205"/>
      <c r="D2" s="206"/>
      <c r="E2" s="200" t="s">
        <v>95</v>
      </c>
      <c r="F2" s="201"/>
      <c r="G2" s="201"/>
      <c r="H2" s="201"/>
      <c r="I2" s="201"/>
      <c r="J2" s="213"/>
      <c r="K2" s="214"/>
    </row>
    <row r="3" spans="1:11" ht="12" customHeight="1">
      <c r="A3" s="41" t="s">
        <v>8</v>
      </c>
      <c r="B3" s="219" t="s">
        <v>37</v>
      </c>
      <c r="C3" s="215" t="s">
        <v>2</v>
      </c>
      <c r="D3" s="215" t="s">
        <v>3</v>
      </c>
      <c r="E3" s="219" t="s">
        <v>5</v>
      </c>
      <c r="F3" s="42" t="s">
        <v>6</v>
      </c>
      <c r="G3" s="42" t="s">
        <v>6</v>
      </c>
      <c r="H3" s="41" t="s">
        <v>6</v>
      </c>
      <c r="I3" s="41" t="s">
        <v>6</v>
      </c>
      <c r="J3" s="41" t="s">
        <v>4</v>
      </c>
      <c r="K3" s="217" t="s">
        <v>0</v>
      </c>
    </row>
    <row r="4" spans="1:11" ht="13.5" customHeight="1" thickBot="1">
      <c r="A4" s="43" t="s">
        <v>1</v>
      </c>
      <c r="B4" s="220"/>
      <c r="C4" s="216"/>
      <c r="D4" s="216"/>
      <c r="E4" s="220"/>
      <c r="F4" s="44">
        <v>1</v>
      </c>
      <c r="G4" s="44">
        <v>2</v>
      </c>
      <c r="H4" s="43">
        <v>3</v>
      </c>
      <c r="I4" s="43">
        <v>4</v>
      </c>
      <c r="J4" s="43" t="s">
        <v>88</v>
      </c>
      <c r="K4" s="218"/>
    </row>
    <row r="5" spans="1:11" ht="13.5" customHeight="1" thickBot="1">
      <c r="A5" s="224" t="s">
        <v>174</v>
      </c>
      <c r="B5" s="225"/>
      <c r="C5" s="225"/>
      <c r="D5" s="225"/>
      <c r="E5" s="225"/>
      <c r="F5" s="225"/>
      <c r="G5" s="225"/>
      <c r="H5" s="225"/>
      <c r="I5" s="225"/>
      <c r="J5" s="225"/>
      <c r="K5" s="226"/>
    </row>
    <row r="6" spans="1:11" s="52" customFormat="1" ht="15">
      <c r="A6" s="45">
        <v>38</v>
      </c>
      <c r="B6" s="46" t="s">
        <v>38</v>
      </c>
      <c r="C6" s="120" t="s">
        <v>154</v>
      </c>
      <c r="D6" s="121" t="s">
        <v>15</v>
      </c>
      <c r="E6" s="118" t="s">
        <v>66</v>
      </c>
      <c r="F6" s="47">
        <f>1!AG41</f>
        <v>133.11</v>
      </c>
      <c r="G6" s="47">
        <f>2!AG41</f>
        <v>121.66</v>
      </c>
      <c r="H6" s="48">
        <f>3!AG41</f>
        <v>125.97</v>
      </c>
      <c r="I6" s="49">
        <f>4!AG41</f>
        <v>100.51</v>
      </c>
      <c r="J6" s="50">
        <f aca="true" t="shared" si="0" ref="J6:J37">SUM(F6:I6)</f>
        <v>481.25</v>
      </c>
      <c r="K6" s="51">
        <f aca="true" t="shared" si="1" ref="K6:K28">RANK(J6,$J$6:$J$91)</f>
        <v>1</v>
      </c>
    </row>
    <row r="7" spans="1:11" s="52" customFormat="1" ht="15">
      <c r="A7" s="53">
        <v>26</v>
      </c>
      <c r="B7" s="54" t="s">
        <v>38</v>
      </c>
      <c r="C7" s="97" t="s">
        <v>96</v>
      </c>
      <c r="D7" s="98" t="s">
        <v>15</v>
      </c>
      <c r="E7" s="99" t="s">
        <v>20</v>
      </c>
      <c r="F7" s="58">
        <f>1!AG29</f>
        <v>126.96000000000001</v>
      </c>
      <c r="G7" s="58">
        <f>2!AG29</f>
        <v>116.69</v>
      </c>
      <c r="H7" s="59">
        <f>3!AG29</f>
        <v>124.75</v>
      </c>
      <c r="I7" s="60">
        <f>4!AG29</f>
        <v>104.41</v>
      </c>
      <c r="J7" s="61">
        <f t="shared" si="0"/>
        <v>472.80999999999995</v>
      </c>
      <c r="K7" s="62">
        <f t="shared" si="1"/>
        <v>2</v>
      </c>
    </row>
    <row r="8" spans="1:11" s="52" customFormat="1" ht="15">
      <c r="A8" s="53">
        <v>63</v>
      </c>
      <c r="B8" s="54" t="s">
        <v>38</v>
      </c>
      <c r="C8" s="97" t="s">
        <v>109</v>
      </c>
      <c r="D8" s="98" t="s">
        <v>65</v>
      </c>
      <c r="E8" s="99" t="s">
        <v>74</v>
      </c>
      <c r="F8" s="58">
        <f>1!AG66</f>
        <v>126.92</v>
      </c>
      <c r="G8" s="58">
        <f>2!AG66</f>
        <v>112.22</v>
      </c>
      <c r="H8" s="59">
        <f>3!AG66</f>
        <v>123.91</v>
      </c>
      <c r="I8" s="60">
        <f>4!AG66</f>
        <v>106.36</v>
      </c>
      <c r="J8" s="61">
        <f t="shared" si="0"/>
        <v>469.40999999999997</v>
      </c>
      <c r="K8" s="62">
        <f t="shared" si="1"/>
        <v>3</v>
      </c>
    </row>
    <row r="9" spans="1:11" s="52" customFormat="1" ht="15">
      <c r="A9" s="53">
        <v>45</v>
      </c>
      <c r="B9" s="54" t="s">
        <v>38</v>
      </c>
      <c r="C9" s="97" t="s">
        <v>33</v>
      </c>
      <c r="D9" s="98" t="s">
        <v>34</v>
      </c>
      <c r="E9" s="99" t="s">
        <v>51</v>
      </c>
      <c r="F9" s="58">
        <f>1!AG48</f>
        <v>123.68</v>
      </c>
      <c r="G9" s="58">
        <f>2!AG48</f>
        <v>117.34</v>
      </c>
      <c r="H9" s="59">
        <f>3!AG48</f>
        <v>125.11</v>
      </c>
      <c r="I9" s="60">
        <f>4!AG48</f>
        <v>102.68</v>
      </c>
      <c r="J9" s="61">
        <f t="shared" si="0"/>
        <v>468.81</v>
      </c>
      <c r="K9" s="62">
        <f t="shared" si="1"/>
        <v>4</v>
      </c>
    </row>
    <row r="10" spans="1:11" s="52" customFormat="1" ht="15">
      <c r="A10" s="53">
        <v>62</v>
      </c>
      <c r="B10" s="54" t="s">
        <v>38</v>
      </c>
      <c r="C10" s="97" t="s">
        <v>82</v>
      </c>
      <c r="D10" s="98" t="s">
        <v>52</v>
      </c>
      <c r="E10" s="99" t="s">
        <v>85</v>
      </c>
      <c r="F10" s="58">
        <f>1!AG65</f>
        <v>122.73</v>
      </c>
      <c r="G10" s="58">
        <f>2!AG65</f>
        <v>114.51</v>
      </c>
      <c r="H10" s="59">
        <f>3!AG65</f>
        <v>123.67</v>
      </c>
      <c r="I10" s="60">
        <f>4!AG65</f>
        <v>104.48</v>
      </c>
      <c r="J10" s="61">
        <f t="shared" si="0"/>
        <v>465.39000000000004</v>
      </c>
      <c r="K10" s="62">
        <f t="shared" si="1"/>
        <v>5</v>
      </c>
    </row>
    <row r="11" spans="1:11" s="52" customFormat="1" ht="15">
      <c r="A11" s="53">
        <v>39</v>
      </c>
      <c r="B11" s="54" t="s">
        <v>38</v>
      </c>
      <c r="C11" s="97" t="s">
        <v>143</v>
      </c>
      <c r="D11" s="98" t="s">
        <v>15</v>
      </c>
      <c r="E11" s="99" t="s">
        <v>66</v>
      </c>
      <c r="F11" s="58">
        <f>1!AG42</f>
        <v>121.74</v>
      </c>
      <c r="G11" s="58">
        <f>2!AG42</f>
        <v>116.39</v>
      </c>
      <c r="H11" s="59">
        <f>3!AG42</f>
        <v>123.82</v>
      </c>
      <c r="I11" s="60">
        <f>4!AG42</f>
        <v>99.73</v>
      </c>
      <c r="J11" s="61">
        <f t="shared" si="0"/>
        <v>461.68</v>
      </c>
      <c r="K11" s="62">
        <f t="shared" si="1"/>
        <v>6</v>
      </c>
    </row>
    <row r="12" spans="1:11" s="52" customFormat="1" ht="15">
      <c r="A12" s="53">
        <v>41</v>
      </c>
      <c r="B12" s="54" t="s">
        <v>38</v>
      </c>
      <c r="C12" s="97" t="s">
        <v>64</v>
      </c>
      <c r="D12" s="98" t="s">
        <v>17</v>
      </c>
      <c r="E12" s="99" t="s">
        <v>48</v>
      </c>
      <c r="F12" s="58">
        <f>1!AG44</f>
        <v>126.51</v>
      </c>
      <c r="G12" s="58">
        <f>2!AG44</f>
        <v>113.57</v>
      </c>
      <c r="H12" s="59">
        <f>3!AG44</f>
        <v>118.72</v>
      </c>
      <c r="I12" s="60">
        <f>4!AG44</f>
        <v>101.97</v>
      </c>
      <c r="J12" s="61">
        <f t="shared" si="0"/>
        <v>460.77</v>
      </c>
      <c r="K12" s="62">
        <f t="shared" si="1"/>
        <v>7</v>
      </c>
    </row>
    <row r="13" spans="1:11" s="52" customFormat="1" ht="15">
      <c r="A13" s="53">
        <v>68</v>
      </c>
      <c r="B13" s="54" t="s">
        <v>38</v>
      </c>
      <c r="C13" s="97" t="s">
        <v>165</v>
      </c>
      <c r="D13" s="98" t="s">
        <v>93</v>
      </c>
      <c r="E13" s="99" t="s">
        <v>20</v>
      </c>
      <c r="F13" s="58">
        <f>1!AG71</f>
        <v>120.84</v>
      </c>
      <c r="G13" s="58">
        <f>2!AG71</f>
        <v>116.97</v>
      </c>
      <c r="H13" s="59">
        <f>3!AG71</f>
        <v>125</v>
      </c>
      <c r="I13" s="60">
        <f>4!AG71</f>
        <v>97.16</v>
      </c>
      <c r="J13" s="61">
        <f t="shared" si="0"/>
        <v>459.97</v>
      </c>
      <c r="K13" s="62">
        <f t="shared" si="1"/>
        <v>8</v>
      </c>
    </row>
    <row r="14" spans="1:11" s="52" customFormat="1" ht="15">
      <c r="A14" s="53">
        <v>66</v>
      </c>
      <c r="B14" s="54" t="s">
        <v>38</v>
      </c>
      <c r="C14" s="97" t="s">
        <v>126</v>
      </c>
      <c r="D14" s="98" t="s">
        <v>61</v>
      </c>
      <c r="E14" s="99" t="s">
        <v>20</v>
      </c>
      <c r="F14" s="58">
        <f>1!AG69</f>
        <v>123.72</v>
      </c>
      <c r="G14" s="58">
        <f>2!AG69</f>
        <v>109.6</v>
      </c>
      <c r="H14" s="59">
        <f>3!AG69</f>
        <v>122.35</v>
      </c>
      <c r="I14" s="60">
        <f>4!AG69</f>
        <v>100.78</v>
      </c>
      <c r="J14" s="61">
        <f t="shared" si="0"/>
        <v>456.44999999999993</v>
      </c>
      <c r="K14" s="62">
        <f t="shared" si="1"/>
        <v>9</v>
      </c>
    </row>
    <row r="15" spans="1:11" s="52" customFormat="1" ht="15">
      <c r="A15" s="53">
        <v>33</v>
      </c>
      <c r="B15" s="54" t="s">
        <v>38</v>
      </c>
      <c r="C15" s="97" t="s">
        <v>106</v>
      </c>
      <c r="D15" s="98" t="s">
        <v>41</v>
      </c>
      <c r="E15" s="99" t="s">
        <v>81</v>
      </c>
      <c r="F15" s="58">
        <f>1!AG36</f>
        <v>117.21000000000001</v>
      </c>
      <c r="G15" s="58">
        <f>2!AG36</f>
        <v>113.94</v>
      </c>
      <c r="H15" s="59">
        <f>3!AG36</f>
        <v>121.99</v>
      </c>
      <c r="I15" s="60">
        <f>4!AG36</f>
        <v>101.18</v>
      </c>
      <c r="J15" s="61">
        <f t="shared" si="0"/>
        <v>454.32</v>
      </c>
      <c r="K15" s="62">
        <f t="shared" si="1"/>
        <v>10</v>
      </c>
    </row>
    <row r="16" spans="1:11" s="52" customFormat="1" ht="15">
      <c r="A16" s="53">
        <v>54</v>
      </c>
      <c r="B16" s="54" t="s">
        <v>38</v>
      </c>
      <c r="C16" s="97" t="s">
        <v>36</v>
      </c>
      <c r="D16" s="98" t="s">
        <v>12</v>
      </c>
      <c r="E16" s="99" t="s">
        <v>20</v>
      </c>
      <c r="F16" s="58">
        <f>1!AG57</f>
        <v>118.35</v>
      </c>
      <c r="G16" s="58">
        <f>2!AG57</f>
        <v>115.03</v>
      </c>
      <c r="H16" s="59">
        <f>3!AG57</f>
        <v>111.35</v>
      </c>
      <c r="I16" s="60">
        <f>4!AG57</f>
        <v>102.15</v>
      </c>
      <c r="J16" s="61">
        <f t="shared" si="0"/>
        <v>446.88</v>
      </c>
      <c r="K16" s="62">
        <f t="shared" si="1"/>
        <v>11</v>
      </c>
    </row>
    <row r="17" spans="1:11" s="52" customFormat="1" ht="15">
      <c r="A17" s="53">
        <v>29</v>
      </c>
      <c r="B17" s="54" t="s">
        <v>38</v>
      </c>
      <c r="C17" s="97" t="s">
        <v>152</v>
      </c>
      <c r="D17" s="98" t="s">
        <v>65</v>
      </c>
      <c r="E17" s="99" t="s">
        <v>74</v>
      </c>
      <c r="F17" s="58">
        <f>1!AG32</f>
        <v>116.95</v>
      </c>
      <c r="G17" s="58">
        <f>2!AG32</f>
        <v>110.88</v>
      </c>
      <c r="H17" s="59">
        <f>3!AG32</f>
        <v>119.2</v>
      </c>
      <c r="I17" s="60">
        <f>4!AG32</f>
        <v>99.4</v>
      </c>
      <c r="J17" s="61">
        <f t="shared" si="0"/>
        <v>446.42999999999995</v>
      </c>
      <c r="K17" s="62">
        <f t="shared" si="1"/>
        <v>12</v>
      </c>
    </row>
    <row r="18" spans="1:11" s="52" customFormat="1" ht="15">
      <c r="A18" s="53">
        <v>56</v>
      </c>
      <c r="B18" s="54" t="s">
        <v>38</v>
      </c>
      <c r="C18" s="55" t="s">
        <v>115</v>
      </c>
      <c r="D18" s="56" t="s">
        <v>17</v>
      </c>
      <c r="E18" s="57" t="s">
        <v>20</v>
      </c>
      <c r="F18" s="58">
        <f>1!AG59</f>
        <v>122.07</v>
      </c>
      <c r="G18" s="58">
        <f>2!AG59</f>
        <v>105</v>
      </c>
      <c r="H18" s="59">
        <f>3!AG59</f>
        <v>120.24</v>
      </c>
      <c r="I18" s="60">
        <f>4!AG59</f>
        <v>98.42</v>
      </c>
      <c r="J18" s="61">
        <f t="shared" si="0"/>
        <v>445.73</v>
      </c>
      <c r="K18" s="62">
        <f t="shared" si="1"/>
        <v>13</v>
      </c>
    </row>
    <row r="19" spans="1:11" s="52" customFormat="1" ht="15">
      <c r="A19" s="53">
        <v>23</v>
      </c>
      <c r="B19" s="54" t="s">
        <v>38</v>
      </c>
      <c r="C19" s="55" t="s">
        <v>92</v>
      </c>
      <c r="D19" s="56" t="s">
        <v>17</v>
      </c>
      <c r="E19" s="57" t="s">
        <v>20</v>
      </c>
      <c r="F19" s="58">
        <f>1!AG26</f>
        <v>126.59</v>
      </c>
      <c r="G19" s="58">
        <f>2!AG26</f>
        <v>117.36</v>
      </c>
      <c r="H19" s="59">
        <f>3!AG26</f>
        <v>96.92</v>
      </c>
      <c r="I19" s="60">
        <f>4!AG26</f>
        <v>103.53</v>
      </c>
      <c r="J19" s="61">
        <f t="shared" si="0"/>
        <v>444.4</v>
      </c>
      <c r="K19" s="62">
        <f t="shared" si="1"/>
        <v>14</v>
      </c>
    </row>
    <row r="20" spans="1:11" s="52" customFormat="1" ht="15">
      <c r="A20" s="53">
        <v>3</v>
      </c>
      <c r="B20" s="54" t="s">
        <v>38</v>
      </c>
      <c r="C20" s="55" t="s">
        <v>168</v>
      </c>
      <c r="D20" s="56" t="s">
        <v>78</v>
      </c>
      <c r="E20" s="99" t="s">
        <v>48</v>
      </c>
      <c r="F20" s="58">
        <f>1!AG6</f>
        <v>123.59</v>
      </c>
      <c r="G20" s="58">
        <f>2!AG6</f>
        <v>111.88</v>
      </c>
      <c r="H20" s="59">
        <f>3!AG6</f>
        <v>105.25</v>
      </c>
      <c r="I20" s="60">
        <f>4!AG6</f>
        <v>100.38</v>
      </c>
      <c r="J20" s="61">
        <f t="shared" si="0"/>
        <v>441.1</v>
      </c>
      <c r="K20" s="62">
        <f t="shared" si="1"/>
        <v>15</v>
      </c>
    </row>
    <row r="21" spans="1:11" s="52" customFormat="1" ht="15">
      <c r="A21" s="53">
        <v>8</v>
      </c>
      <c r="B21" s="54" t="s">
        <v>38</v>
      </c>
      <c r="C21" s="97" t="s">
        <v>122</v>
      </c>
      <c r="D21" s="98" t="s">
        <v>26</v>
      </c>
      <c r="E21" s="99" t="s">
        <v>48</v>
      </c>
      <c r="F21" s="58">
        <f>1!AG11</f>
        <v>114.75</v>
      </c>
      <c r="G21" s="58">
        <f>2!AG11</f>
        <v>111.88</v>
      </c>
      <c r="H21" s="59">
        <f>3!AG11</f>
        <v>115.53999999999999</v>
      </c>
      <c r="I21" s="60">
        <f>4!AG11</f>
        <v>98.77</v>
      </c>
      <c r="J21" s="61">
        <f t="shared" si="0"/>
        <v>440.93999999999994</v>
      </c>
      <c r="K21" s="62">
        <f t="shared" si="1"/>
        <v>16</v>
      </c>
    </row>
    <row r="22" spans="1:11" s="52" customFormat="1" ht="15">
      <c r="A22" s="53">
        <v>34</v>
      </c>
      <c r="B22" s="54" t="s">
        <v>38</v>
      </c>
      <c r="C22" s="97" t="s">
        <v>84</v>
      </c>
      <c r="D22" s="98" t="s">
        <v>65</v>
      </c>
      <c r="E22" s="99" t="s">
        <v>21</v>
      </c>
      <c r="F22" s="58">
        <f>1!AG37</f>
        <v>120.05</v>
      </c>
      <c r="G22" s="58">
        <f>2!AG37</f>
        <v>99.48</v>
      </c>
      <c r="H22" s="59">
        <f>3!AG37</f>
        <v>122.41</v>
      </c>
      <c r="I22" s="60">
        <f>4!AG37</f>
        <v>98.78</v>
      </c>
      <c r="J22" s="61">
        <f t="shared" si="0"/>
        <v>440.72</v>
      </c>
      <c r="K22" s="62">
        <f t="shared" si="1"/>
        <v>17</v>
      </c>
    </row>
    <row r="23" spans="1:11" s="52" customFormat="1" ht="15">
      <c r="A23" s="53">
        <v>28</v>
      </c>
      <c r="B23" s="54" t="s">
        <v>38</v>
      </c>
      <c r="C23" s="55" t="s">
        <v>167</v>
      </c>
      <c r="D23" s="56" t="s">
        <v>59</v>
      </c>
      <c r="E23" s="99" t="s">
        <v>20</v>
      </c>
      <c r="F23" s="58">
        <f>1!AG31</f>
        <v>101.34</v>
      </c>
      <c r="G23" s="58">
        <f>2!AG31</f>
        <v>114.17</v>
      </c>
      <c r="H23" s="59">
        <f>3!AG31</f>
        <v>121.75</v>
      </c>
      <c r="I23" s="60">
        <f>4!AG31</f>
        <v>102.84</v>
      </c>
      <c r="J23" s="61">
        <f t="shared" si="0"/>
        <v>440.1</v>
      </c>
      <c r="K23" s="62">
        <f t="shared" si="1"/>
        <v>18</v>
      </c>
    </row>
    <row r="24" spans="1:11" s="52" customFormat="1" ht="15">
      <c r="A24" s="53">
        <v>11</v>
      </c>
      <c r="B24" s="54" t="s">
        <v>38</v>
      </c>
      <c r="C24" s="97" t="s">
        <v>58</v>
      </c>
      <c r="D24" s="98" t="s">
        <v>59</v>
      </c>
      <c r="E24" s="99" t="s">
        <v>51</v>
      </c>
      <c r="F24" s="58">
        <f>1!AG14</f>
        <v>118.32</v>
      </c>
      <c r="G24" s="58">
        <f>2!AG14</f>
        <v>105.23</v>
      </c>
      <c r="H24" s="59">
        <f>3!AG14</f>
        <v>114.87</v>
      </c>
      <c r="I24" s="60">
        <f>4!AG14</f>
        <v>97.84</v>
      </c>
      <c r="J24" s="61">
        <f t="shared" si="0"/>
        <v>436.26</v>
      </c>
      <c r="K24" s="62">
        <f t="shared" si="1"/>
        <v>19</v>
      </c>
    </row>
    <row r="25" spans="1:11" s="52" customFormat="1" ht="15">
      <c r="A25" s="53">
        <v>13</v>
      </c>
      <c r="B25" s="54" t="s">
        <v>38</v>
      </c>
      <c r="C25" s="97" t="s">
        <v>62</v>
      </c>
      <c r="D25" s="98" t="s">
        <v>110</v>
      </c>
      <c r="E25" s="99" t="s">
        <v>20</v>
      </c>
      <c r="F25" s="58">
        <f>1!AG16</f>
        <v>114.14</v>
      </c>
      <c r="G25" s="58">
        <f>2!AG16</f>
        <v>113.47</v>
      </c>
      <c r="H25" s="59">
        <f>3!AG16</f>
        <v>109.72</v>
      </c>
      <c r="I25" s="60">
        <f>4!AG16</f>
        <v>96.52</v>
      </c>
      <c r="J25" s="61">
        <f t="shared" si="0"/>
        <v>433.85</v>
      </c>
      <c r="K25" s="62">
        <f t="shared" si="1"/>
        <v>20</v>
      </c>
    </row>
    <row r="26" spans="1:11" s="52" customFormat="1" ht="15">
      <c r="A26" s="53">
        <v>31</v>
      </c>
      <c r="B26" s="54" t="s">
        <v>38</v>
      </c>
      <c r="C26" s="97" t="s">
        <v>153</v>
      </c>
      <c r="D26" s="98" t="s">
        <v>59</v>
      </c>
      <c r="E26" s="99" t="s">
        <v>85</v>
      </c>
      <c r="F26" s="58">
        <f>1!AG34</f>
        <v>118.1</v>
      </c>
      <c r="G26" s="58">
        <f>2!AG34</f>
        <v>104.16</v>
      </c>
      <c r="H26" s="59">
        <f>3!AG34</f>
        <v>115.97</v>
      </c>
      <c r="I26" s="60">
        <f>4!AG34</f>
        <v>94.78999999999999</v>
      </c>
      <c r="J26" s="61">
        <f t="shared" si="0"/>
        <v>433.02</v>
      </c>
      <c r="K26" s="62">
        <f t="shared" si="1"/>
        <v>21</v>
      </c>
    </row>
    <row r="27" spans="1:11" s="52" customFormat="1" ht="15">
      <c r="A27" s="53">
        <v>43</v>
      </c>
      <c r="B27" s="54" t="s">
        <v>38</v>
      </c>
      <c r="C27" s="97" t="s">
        <v>46</v>
      </c>
      <c r="D27" s="98" t="s">
        <v>47</v>
      </c>
      <c r="E27" s="99" t="s">
        <v>55</v>
      </c>
      <c r="F27" s="58">
        <f>1!AG46</f>
        <v>119.74</v>
      </c>
      <c r="G27" s="58">
        <f>2!AG46</f>
        <v>106.05</v>
      </c>
      <c r="H27" s="59">
        <f>3!AG46</f>
        <v>112.28</v>
      </c>
      <c r="I27" s="60">
        <f>4!AG46</f>
        <v>94.92</v>
      </c>
      <c r="J27" s="61">
        <f t="shared" si="0"/>
        <v>432.99</v>
      </c>
      <c r="K27" s="62">
        <f t="shared" si="1"/>
        <v>22</v>
      </c>
    </row>
    <row r="28" spans="1:11" s="52" customFormat="1" ht="15">
      <c r="A28" s="53">
        <v>47</v>
      </c>
      <c r="B28" s="54" t="s">
        <v>38</v>
      </c>
      <c r="C28" s="97" t="s">
        <v>80</v>
      </c>
      <c r="D28" s="98" t="s">
        <v>78</v>
      </c>
      <c r="E28" s="99" t="s">
        <v>114</v>
      </c>
      <c r="F28" s="58">
        <f>1!AG50</f>
        <v>120.58</v>
      </c>
      <c r="G28" s="58">
        <f>2!AG50</f>
        <v>108.03</v>
      </c>
      <c r="H28" s="59">
        <f>3!AG50</f>
        <v>107.58</v>
      </c>
      <c r="I28" s="60">
        <f>4!AG50</f>
        <v>95.91</v>
      </c>
      <c r="J28" s="61">
        <f t="shared" si="0"/>
        <v>432.1</v>
      </c>
      <c r="K28" s="62">
        <f t="shared" si="1"/>
        <v>23</v>
      </c>
    </row>
    <row r="29" spans="1:11" s="52" customFormat="1" ht="15">
      <c r="A29" s="53">
        <v>4</v>
      </c>
      <c r="B29" s="54" t="s">
        <v>38</v>
      </c>
      <c r="C29" s="97" t="s">
        <v>54</v>
      </c>
      <c r="D29" s="98" t="s">
        <v>16</v>
      </c>
      <c r="E29" s="99" t="s">
        <v>85</v>
      </c>
      <c r="F29" s="58">
        <f>1!AG7</f>
        <v>113.53999999999999</v>
      </c>
      <c r="G29" s="58">
        <f>2!AG7</f>
        <v>103.71000000000001</v>
      </c>
      <c r="H29" s="59">
        <f>3!AG7</f>
        <v>113.12</v>
      </c>
      <c r="I29" s="60">
        <f>4!AG7</f>
        <v>98.21000000000001</v>
      </c>
      <c r="J29" s="61">
        <f t="shared" si="0"/>
        <v>428.58000000000004</v>
      </c>
      <c r="K29" s="62">
        <v>24</v>
      </c>
    </row>
    <row r="30" spans="1:11" s="52" customFormat="1" ht="15">
      <c r="A30" s="53">
        <v>35</v>
      </c>
      <c r="B30" s="54" t="s">
        <v>38</v>
      </c>
      <c r="C30" s="97" t="s">
        <v>75</v>
      </c>
      <c r="D30" s="98" t="s">
        <v>43</v>
      </c>
      <c r="E30" s="99" t="s">
        <v>159</v>
      </c>
      <c r="F30" s="58">
        <f>1!AG38</f>
        <v>112.1</v>
      </c>
      <c r="G30" s="58">
        <f>2!AG38</f>
        <v>111.83</v>
      </c>
      <c r="H30" s="59">
        <f>3!AG38</f>
        <v>111.47</v>
      </c>
      <c r="I30" s="60">
        <f>4!AG38</f>
        <v>92.1</v>
      </c>
      <c r="J30" s="61">
        <f t="shared" si="0"/>
        <v>427.5</v>
      </c>
      <c r="K30" s="62">
        <v>25</v>
      </c>
    </row>
    <row r="31" spans="1:11" s="52" customFormat="1" ht="15">
      <c r="A31" s="53">
        <v>14</v>
      </c>
      <c r="B31" s="54" t="s">
        <v>38</v>
      </c>
      <c r="C31" s="97" t="s">
        <v>63</v>
      </c>
      <c r="D31" s="98" t="s">
        <v>14</v>
      </c>
      <c r="E31" s="99" t="s">
        <v>48</v>
      </c>
      <c r="F31" s="58">
        <f>1!AG17</f>
        <v>107.59</v>
      </c>
      <c r="G31" s="58">
        <f>2!AG17</f>
        <v>109.67</v>
      </c>
      <c r="H31" s="59">
        <f>3!AG17</f>
        <v>111.71000000000001</v>
      </c>
      <c r="I31" s="60">
        <f>4!AG17</f>
        <v>95.39</v>
      </c>
      <c r="J31" s="61">
        <f t="shared" si="0"/>
        <v>424.36</v>
      </c>
      <c r="K31" s="62">
        <v>26</v>
      </c>
    </row>
    <row r="32" spans="1:11" s="52" customFormat="1" ht="15">
      <c r="A32" s="53">
        <v>27</v>
      </c>
      <c r="B32" s="54" t="s">
        <v>38</v>
      </c>
      <c r="C32" s="97" t="s">
        <v>166</v>
      </c>
      <c r="D32" s="98" t="s">
        <v>59</v>
      </c>
      <c r="E32" s="99" t="s">
        <v>20</v>
      </c>
      <c r="F32" s="58">
        <f>1!AG30</f>
        <v>120</v>
      </c>
      <c r="G32" s="58">
        <f>2!AG30</f>
        <v>110.87</v>
      </c>
      <c r="H32" s="59">
        <f>3!AG30</f>
        <v>107.28</v>
      </c>
      <c r="I32" s="60">
        <f>4!AG30</f>
        <v>85.78999999999999</v>
      </c>
      <c r="J32" s="61">
        <f t="shared" si="0"/>
        <v>423.93999999999994</v>
      </c>
      <c r="K32" s="62">
        <v>27</v>
      </c>
    </row>
    <row r="33" spans="1:11" s="52" customFormat="1" ht="15">
      <c r="A33" s="53">
        <v>20</v>
      </c>
      <c r="B33" s="54" t="s">
        <v>38</v>
      </c>
      <c r="C33" s="97" t="s">
        <v>131</v>
      </c>
      <c r="D33" s="98" t="s">
        <v>43</v>
      </c>
      <c r="E33" s="99" t="s">
        <v>20</v>
      </c>
      <c r="F33" s="58">
        <f>1!AG23</f>
        <v>114.39</v>
      </c>
      <c r="G33" s="58">
        <f>2!AG23</f>
        <v>98.38</v>
      </c>
      <c r="H33" s="59">
        <f>3!AG23</f>
        <v>114.02000000000001</v>
      </c>
      <c r="I33" s="60">
        <f>4!AG23</f>
        <v>95.72</v>
      </c>
      <c r="J33" s="61">
        <f t="shared" si="0"/>
        <v>422.51</v>
      </c>
      <c r="K33" s="62">
        <v>28</v>
      </c>
    </row>
    <row r="34" spans="1:11" s="52" customFormat="1" ht="15">
      <c r="A34" s="53">
        <v>7</v>
      </c>
      <c r="B34" s="54" t="s">
        <v>38</v>
      </c>
      <c r="C34" s="97" t="s">
        <v>121</v>
      </c>
      <c r="D34" s="98" t="s">
        <v>26</v>
      </c>
      <c r="E34" s="99" t="s">
        <v>48</v>
      </c>
      <c r="F34" s="58">
        <f>1!AG10</f>
        <v>108.81</v>
      </c>
      <c r="G34" s="58">
        <f>2!AG10</f>
        <v>100.24</v>
      </c>
      <c r="H34" s="59">
        <f>3!AG10</f>
        <v>112.24000000000001</v>
      </c>
      <c r="I34" s="60">
        <f>4!AG10</f>
        <v>100.52</v>
      </c>
      <c r="J34" s="61">
        <f t="shared" si="0"/>
        <v>421.81</v>
      </c>
      <c r="K34" s="62">
        <v>29</v>
      </c>
    </row>
    <row r="35" spans="1:11" s="52" customFormat="1" ht="15">
      <c r="A35" s="53">
        <v>58</v>
      </c>
      <c r="B35" s="54" t="s">
        <v>38</v>
      </c>
      <c r="C35" s="97" t="s">
        <v>67</v>
      </c>
      <c r="D35" s="98" t="s">
        <v>68</v>
      </c>
      <c r="E35" s="99" t="s">
        <v>66</v>
      </c>
      <c r="F35" s="58">
        <f>1!AG61</f>
        <v>107.76</v>
      </c>
      <c r="G35" s="58">
        <f>2!AG61</f>
        <v>113.3</v>
      </c>
      <c r="H35" s="59">
        <f>3!AG61</f>
        <v>95.34</v>
      </c>
      <c r="I35" s="60">
        <f>4!AG61</f>
        <v>101.18</v>
      </c>
      <c r="J35" s="61">
        <f t="shared" si="0"/>
        <v>417.58</v>
      </c>
      <c r="K35" s="62">
        <v>30</v>
      </c>
    </row>
    <row r="36" spans="1:11" s="52" customFormat="1" ht="15">
      <c r="A36" s="53">
        <v>57</v>
      </c>
      <c r="B36" s="54" t="s">
        <v>38</v>
      </c>
      <c r="C36" s="97" t="s">
        <v>108</v>
      </c>
      <c r="D36" s="98" t="s">
        <v>17</v>
      </c>
      <c r="E36" s="99" t="s">
        <v>20</v>
      </c>
      <c r="F36" s="58">
        <f>1!AG60</f>
        <v>106.28</v>
      </c>
      <c r="G36" s="58">
        <f>2!AG60</f>
        <v>118.12</v>
      </c>
      <c r="H36" s="59">
        <f>3!AG60</f>
        <v>99.03</v>
      </c>
      <c r="I36" s="60">
        <f>4!AG60</f>
        <v>93.16</v>
      </c>
      <c r="J36" s="61">
        <f t="shared" si="0"/>
        <v>416.59000000000003</v>
      </c>
      <c r="K36" s="62">
        <v>31</v>
      </c>
    </row>
    <row r="37" spans="1:11" s="52" customFormat="1" ht="15">
      <c r="A37" s="53">
        <v>18</v>
      </c>
      <c r="B37" s="54" t="s">
        <v>38</v>
      </c>
      <c r="C37" s="97" t="s">
        <v>118</v>
      </c>
      <c r="D37" s="98" t="s">
        <v>78</v>
      </c>
      <c r="E37" s="99" t="s">
        <v>20</v>
      </c>
      <c r="F37" s="58">
        <f>1!AG21</f>
        <v>119.28</v>
      </c>
      <c r="G37" s="58">
        <f>2!AG21</f>
        <v>111.53999999999999</v>
      </c>
      <c r="H37" s="59">
        <f>3!AG21</f>
        <v>111.41</v>
      </c>
      <c r="I37" s="60">
        <f>4!AG21</f>
        <v>70.66</v>
      </c>
      <c r="J37" s="61">
        <f t="shared" si="0"/>
        <v>412.89</v>
      </c>
      <c r="K37" s="62">
        <v>32</v>
      </c>
    </row>
    <row r="38" spans="1:11" s="52" customFormat="1" ht="15">
      <c r="A38" s="53">
        <v>72</v>
      </c>
      <c r="B38" s="54" t="s">
        <v>38</v>
      </c>
      <c r="C38" s="97" t="s">
        <v>25</v>
      </c>
      <c r="D38" s="98" t="s">
        <v>13</v>
      </c>
      <c r="E38" s="99" t="s">
        <v>20</v>
      </c>
      <c r="F38" s="58">
        <f>1!AG75</f>
        <v>115.62</v>
      </c>
      <c r="G38" s="58">
        <f>2!AG75</f>
        <v>104.53</v>
      </c>
      <c r="H38" s="59">
        <f>3!AG75</f>
        <v>99.89</v>
      </c>
      <c r="I38" s="60">
        <f>4!AG75</f>
        <v>91.42</v>
      </c>
      <c r="J38" s="61">
        <f aca="true" t="shared" si="2" ref="J38:J69">SUM(F38:I38)</f>
        <v>411.46000000000004</v>
      </c>
      <c r="K38" s="62">
        <v>33</v>
      </c>
    </row>
    <row r="39" spans="1:11" s="52" customFormat="1" ht="15">
      <c r="A39" s="53">
        <v>71</v>
      </c>
      <c r="B39" s="54" t="s">
        <v>38</v>
      </c>
      <c r="C39" s="97" t="s">
        <v>22</v>
      </c>
      <c r="D39" s="98" t="s">
        <v>11</v>
      </c>
      <c r="E39" s="99" t="s">
        <v>48</v>
      </c>
      <c r="F39" s="58">
        <f>1!AG74</f>
        <v>115.15</v>
      </c>
      <c r="G39" s="58">
        <f>2!AG74</f>
        <v>106.52</v>
      </c>
      <c r="H39" s="59">
        <f>3!AG74</f>
        <v>92.16</v>
      </c>
      <c r="I39" s="60">
        <f>4!AG74</f>
        <v>95.57</v>
      </c>
      <c r="J39" s="61">
        <f t="shared" si="2"/>
        <v>409.40000000000003</v>
      </c>
      <c r="K39" s="62">
        <v>34</v>
      </c>
    </row>
    <row r="40" spans="1:11" s="52" customFormat="1" ht="15">
      <c r="A40" s="53">
        <v>48</v>
      </c>
      <c r="B40" s="54" t="s">
        <v>38</v>
      </c>
      <c r="C40" s="97" t="s">
        <v>155</v>
      </c>
      <c r="D40" s="98" t="s">
        <v>43</v>
      </c>
      <c r="E40" s="99" t="s">
        <v>21</v>
      </c>
      <c r="F40" s="58">
        <f>1!AG51</f>
        <v>103.75</v>
      </c>
      <c r="G40" s="58">
        <f>2!AG51</f>
        <v>104.87</v>
      </c>
      <c r="H40" s="59">
        <f>3!AG51</f>
        <v>106</v>
      </c>
      <c r="I40" s="60">
        <f>4!AG51</f>
        <v>94.28999999999999</v>
      </c>
      <c r="J40" s="61">
        <f t="shared" si="2"/>
        <v>408.90999999999997</v>
      </c>
      <c r="K40" s="62">
        <v>35</v>
      </c>
    </row>
    <row r="41" spans="1:11" s="52" customFormat="1" ht="15">
      <c r="A41" s="230">
        <v>49</v>
      </c>
      <c r="B41" s="231" t="s">
        <v>38</v>
      </c>
      <c r="C41" s="232" t="s">
        <v>44</v>
      </c>
      <c r="D41" s="233" t="s">
        <v>45</v>
      </c>
      <c r="E41" s="234" t="s">
        <v>55</v>
      </c>
      <c r="F41" s="235">
        <f>1!AG52</f>
        <v>109.52000000000001</v>
      </c>
      <c r="G41" s="235">
        <f>2!AG52</f>
        <v>104.42</v>
      </c>
      <c r="H41" s="236">
        <f>3!AG52</f>
        <v>96.57</v>
      </c>
      <c r="I41" s="237">
        <f>4!AG52</f>
        <v>96.55</v>
      </c>
      <c r="J41" s="238">
        <f t="shared" si="2"/>
        <v>407.06</v>
      </c>
      <c r="K41" s="239">
        <v>36</v>
      </c>
    </row>
    <row r="42" spans="1:11" s="52" customFormat="1" ht="15">
      <c r="A42" s="53">
        <v>69</v>
      </c>
      <c r="B42" s="54" t="s">
        <v>38</v>
      </c>
      <c r="C42" s="97" t="s">
        <v>30</v>
      </c>
      <c r="D42" s="98" t="s">
        <v>16</v>
      </c>
      <c r="E42" s="99" t="s">
        <v>48</v>
      </c>
      <c r="F42" s="58">
        <f>1!AG72</f>
        <v>121.18</v>
      </c>
      <c r="G42" s="58">
        <f>2!AG72</f>
        <v>91.58</v>
      </c>
      <c r="H42" s="59">
        <f>3!AG72</f>
        <v>100</v>
      </c>
      <c r="I42" s="60">
        <f>4!AG72</f>
        <v>88.4</v>
      </c>
      <c r="J42" s="61">
        <f t="shared" si="2"/>
        <v>401.15999999999997</v>
      </c>
      <c r="K42" s="62">
        <v>37</v>
      </c>
    </row>
    <row r="43" spans="1:11" s="52" customFormat="1" ht="15">
      <c r="A43" s="53">
        <v>53</v>
      </c>
      <c r="B43" s="54" t="s">
        <v>38</v>
      </c>
      <c r="C43" s="97" t="s">
        <v>162</v>
      </c>
      <c r="D43" s="98" t="s">
        <v>163</v>
      </c>
      <c r="E43" s="99" t="s">
        <v>176</v>
      </c>
      <c r="F43" s="58">
        <f>1!AG56</f>
        <v>107.22</v>
      </c>
      <c r="G43" s="58">
        <f>2!AG56</f>
        <v>110.55</v>
      </c>
      <c r="H43" s="59">
        <f>3!AG56</f>
        <v>91.24000000000001</v>
      </c>
      <c r="I43" s="60">
        <f>4!AG56</f>
        <v>91.12</v>
      </c>
      <c r="J43" s="61">
        <f t="shared" si="2"/>
        <v>400.13</v>
      </c>
      <c r="K43" s="62">
        <v>38</v>
      </c>
    </row>
    <row r="44" spans="1:11" s="52" customFormat="1" ht="15">
      <c r="A44" s="53">
        <v>22</v>
      </c>
      <c r="B44" s="54" t="s">
        <v>38</v>
      </c>
      <c r="C44" s="97" t="s">
        <v>156</v>
      </c>
      <c r="D44" s="98" t="s">
        <v>34</v>
      </c>
      <c r="E44" s="99" t="s">
        <v>20</v>
      </c>
      <c r="F44" s="58">
        <f>1!AG25</f>
        <v>106.16</v>
      </c>
      <c r="G44" s="58">
        <f>2!AG25</f>
        <v>105.88</v>
      </c>
      <c r="H44" s="59">
        <f>3!AG25</f>
        <v>92.9</v>
      </c>
      <c r="I44" s="60">
        <f>4!AG25</f>
        <v>92.61</v>
      </c>
      <c r="J44" s="61">
        <f t="shared" si="2"/>
        <v>397.55</v>
      </c>
      <c r="K44" s="62">
        <v>39</v>
      </c>
    </row>
    <row r="45" spans="1:11" s="52" customFormat="1" ht="15">
      <c r="A45" s="53">
        <v>60</v>
      </c>
      <c r="B45" s="54" t="s">
        <v>38</v>
      </c>
      <c r="C45" s="97" t="s">
        <v>67</v>
      </c>
      <c r="D45" s="98" t="s">
        <v>15</v>
      </c>
      <c r="E45" s="99" t="s">
        <v>66</v>
      </c>
      <c r="F45" s="58">
        <f>1!AG63</f>
        <v>109.99</v>
      </c>
      <c r="G45" s="58">
        <f>2!AG63</f>
        <v>98.59</v>
      </c>
      <c r="H45" s="59">
        <f>3!AG63</f>
        <v>99.03999999999999</v>
      </c>
      <c r="I45" s="60">
        <f>4!AG63</f>
        <v>84</v>
      </c>
      <c r="J45" s="61">
        <f t="shared" si="2"/>
        <v>391.62</v>
      </c>
      <c r="K45" s="62">
        <v>40</v>
      </c>
    </row>
    <row r="46" spans="1:11" s="52" customFormat="1" ht="15">
      <c r="A46" s="53">
        <v>1</v>
      </c>
      <c r="B46" s="54" t="s">
        <v>38</v>
      </c>
      <c r="C46" s="97" t="s">
        <v>111</v>
      </c>
      <c r="D46" s="98" t="s">
        <v>31</v>
      </c>
      <c r="E46" s="99" t="s">
        <v>112</v>
      </c>
      <c r="F46" s="58">
        <f>1!AG4</f>
        <v>97.38</v>
      </c>
      <c r="G46" s="58">
        <f>2!AG4</f>
        <v>105.28</v>
      </c>
      <c r="H46" s="59">
        <f>3!AG4</f>
        <v>96.75</v>
      </c>
      <c r="I46" s="60">
        <f>4!AG4</f>
        <v>88.96000000000001</v>
      </c>
      <c r="J46" s="61">
        <f t="shared" si="2"/>
        <v>388.37</v>
      </c>
      <c r="K46" s="62">
        <v>41</v>
      </c>
    </row>
    <row r="47" spans="1:11" s="52" customFormat="1" ht="15">
      <c r="A47" s="53">
        <v>32</v>
      </c>
      <c r="B47" s="54" t="s">
        <v>38</v>
      </c>
      <c r="C47" s="97" t="s">
        <v>128</v>
      </c>
      <c r="D47" s="98" t="s">
        <v>59</v>
      </c>
      <c r="E47" s="99" t="s">
        <v>85</v>
      </c>
      <c r="F47" s="58">
        <f>1!AG35</f>
        <v>83.49</v>
      </c>
      <c r="G47" s="58">
        <f>2!AG35</f>
        <v>105.38</v>
      </c>
      <c r="H47" s="59">
        <f>3!AG35</f>
        <v>107.55</v>
      </c>
      <c r="I47" s="60">
        <f>4!AG35</f>
        <v>90.65</v>
      </c>
      <c r="J47" s="61">
        <f t="shared" si="2"/>
        <v>387.07000000000005</v>
      </c>
      <c r="K47" s="62">
        <v>42</v>
      </c>
    </row>
    <row r="48" spans="1:11" s="52" customFormat="1" ht="15">
      <c r="A48" s="53">
        <v>30</v>
      </c>
      <c r="B48" s="54" t="s">
        <v>38</v>
      </c>
      <c r="C48" s="97" t="s">
        <v>147</v>
      </c>
      <c r="D48" s="98" t="s">
        <v>65</v>
      </c>
      <c r="E48" s="99" t="s">
        <v>74</v>
      </c>
      <c r="F48" s="58">
        <f>1!AG33</f>
        <v>108.63</v>
      </c>
      <c r="G48" s="58">
        <f>2!AG33</f>
        <v>103.95</v>
      </c>
      <c r="H48" s="59">
        <f>3!AG33</f>
        <v>94.14</v>
      </c>
      <c r="I48" s="60">
        <f>4!AG33</f>
        <v>77.64</v>
      </c>
      <c r="J48" s="61">
        <f t="shared" si="2"/>
        <v>384.35999999999996</v>
      </c>
      <c r="K48" s="62">
        <v>43</v>
      </c>
    </row>
    <row r="49" spans="1:11" s="52" customFormat="1" ht="15">
      <c r="A49" s="53">
        <v>52</v>
      </c>
      <c r="B49" s="54" t="s">
        <v>38</v>
      </c>
      <c r="C49" s="97" t="s">
        <v>125</v>
      </c>
      <c r="D49" s="98" t="s">
        <v>78</v>
      </c>
      <c r="E49" s="99" t="s">
        <v>20</v>
      </c>
      <c r="F49" s="58">
        <f>1!AG55</f>
        <v>99.74000000000001</v>
      </c>
      <c r="G49" s="58">
        <f>2!AG55</f>
        <v>99.95</v>
      </c>
      <c r="H49" s="59">
        <f>3!AG55</f>
        <v>111.23</v>
      </c>
      <c r="I49" s="60">
        <f>4!AG55</f>
        <v>72.43</v>
      </c>
      <c r="J49" s="61">
        <f t="shared" si="2"/>
        <v>383.35</v>
      </c>
      <c r="K49" s="62">
        <v>44</v>
      </c>
    </row>
    <row r="50" spans="1:11" s="52" customFormat="1" ht="15">
      <c r="A50" s="53">
        <v>17</v>
      </c>
      <c r="B50" s="54" t="s">
        <v>38</v>
      </c>
      <c r="C50" s="97" t="s">
        <v>116</v>
      </c>
      <c r="D50" s="98" t="s">
        <v>50</v>
      </c>
      <c r="E50" s="99" t="s">
        <v>102</v>
      </c>
      <c r="F50" s="58">
        <f>1!AG20</f>
        <v>101.31</v>
      </c>
      <c r="G50" s="58">
        <f>2!AG20</f>
        <v>100.86</v>
      </c>
      <c r="H50" s="59">
        <f>3!AG20</f>
        <v>91.3</v>
      </c>
      <c r="I50" s="60">
        <f>4!AG20</f>
        <v>86.21000000000001</v>
      </c>
      <c r="J50" s="61">
        <f t="shared" si="2"/>
        <v>379.68000000000006</v>
      </c>
      <c r="K50" s="62">
        <v>45</v>
      </c>
    </row>
    <row r="51" spans="1:11" s="52" customFormat="1" ht="15">
      <c r="A51" s="53">
        <v>2</v>
      </c>
      <c r="B51" s="54" t="s">
        <v>38</v>
      </c>
      <c r="C51" s="97" t="s">
        <v>160</v>
      </c>
      <c r="D51" s="98" t="s">
        <v>68</v>
      </c>
      <c r="E51" s="99" t="s">
        <v>176</v>
      </c>
      <c r="F51" s="58">
        <f>1!AG5</f>
        <v>103.43</v>
      </c>
      <c r="G51" s="58">
        <f>2!AG5</f>
        <v>90.33</v>
      </c>
      <c r="H51" s="59">
        <f>3!AG5</f>
        <v>91.38</v>
      </c>
      <c r="I51" s="60">
        <f>4!AG5</f>
        <v>92.59</v>
      </c>
      <c r="J51" s="61">
        <f t="shared" si="2"/>
        <v>377.73</v>
      </c>
      <c r="K51" s="62">
        <v>46</v>
      </c>
    </row>
    <row r="52" spans="1:11" s="52" customFormat="1" ht="15">
      <c r="A52" s="53">
        <v>19</v>
      </c>
      <c r="B52" s="54" t="s">
        <v>38</v>
      </c>
      <c r="C52" s="97" t="s">
        <v>39</v>
      </c>
      <c r="D52" s="98" t="s">
        <v>40</v>
      </c>
      <c r="E52" s="99" t="s">
        <v>21</v>
      </c>
      <c r="F52" s="58">
        <f>1!AG22</f>
        <v>92.12</v>
      </c>
      <c r="G52" s="58">
        <f>2!AG22</f>
        <v>102.78</v>
      </c>
      <c r="H52" s="59">
        <f>3!AG22</f>
        <v>92.92</v>
      </c>
      <c r="I52" s="60">
        <f>4!AG22</f>
        <v>88.45</v>
      </c>
      <c r="J52" s="61">
        <f t="shared" si="2"/>
        <v>376.27</v>
      </c>
      <c r="K52" s="62">
        <v>47</v>
      </c>
    </row>
    <row r="53" spans="1:11" s="52" customFormat="1" ht="15">
      <c r="A53" s="230">
        <v>73</v>
      </c>
      <c r="B53" s="231" t="s">
        <v>38</v>
      </c>
      <c r="C53" s="232" t="s">
        <v>27</v>
      </c>
      <c r="D53" s="233" t="s">
        <v>28</v>
      </c>
      <c r="E53" s="234" t="s">
        <v>20</v>
      </c>
      <c r="F53" s="235">
        <f>1!AG76</f>
        <v>99.84</v>
      </c>
      <c r="G53" s="235">
        <f>2!AG76</f>
        <v>96.18</v>
      </c>
      <c r="H53" s="236">
        <f>3!AG76</f>
        <v>85.85</v>
      </c>
      <c r="I53" s="237">
        <f>4!AG76</f>
        <v>85.34</v>
      </c>
      <c r="J53" s="238">
        <f t="shared" si="2"/>
        <v>367.21000000000004</v>
      </c>
      <c r="K53" s="239">
        <v>48</v>
      </c>
    </row>
    <row r="54" spans="1:11" s="52" customFormat="1" ht="15" customHeight="1">
      <c r="A54" s="53">
        <v>6</v>
      </c>
      <c r="B54" s="54" t="s">
        <v>38</v>
      </c>
      <c r="C54" s="97" t="s">
        <v>56</v>
      </c>
      <c r="D54" s="98" t="s">
        <v>57</v>
      </c>
      <c r="E54" s="99" t="s">
        <v>100</v>
      </c>
      <c r="F54" s="58">
        <f>1!AG9</f>
        <v>92.75</v>
      </c>
      <c r="G54" s="58">
        <f>2!AG9</f>
        <v>95.97999999999999</v>
      </c>
      <c r="H54" s="59">
        <f>3!AG9</f>
        <v>88.99000000000001</v>
      </c>
      <c r="I54" s="60">
        <f>4!AG9</f>
        <v>84.02000000000001</v>
      </c>
      <c r="J54" s="61">
        <f t="shared" si="2"/>
        <v>361.74</v>
      </c>
      <c r="K54" s="62">
        <v>49</v>
      </c>
    </row>
    <row r="55" spans="1:11" s="52" customFormat="1" ht="15" customHeight="1">
      <c r="A55" s="53">
        <v>40</v>
      </c>
      <c r="B55" s="54" t="s">
        <v>38</v>
      </c>
      <c r="C55" s="97" t="s">
        <v>64</v>
      </c>
      <c r="D55" s="98" t="s">
        <v>71</v>
      </c>
      <c r="E55" s="99" t="s">
        <v>20</v>
      </c>
      <c r="F55" s="58">
        <f>1!AG43</f>
        <v>77.53999999999999</v>
      </c>
      <c r="G55" s="58">
        <f>2!AG43</f>
        <v>105.14</v>
      </c>
      <c r="H55" s="59">
        <f>3!AG43</f>
        <v>93.31</v>
      </c>
      <c r="I55" s="60">
        <f>4!AG43</f>
        <v>85.59</v>
      </c>
      <c r="J55" s="61">
        <f t="shared" si="2"/>
        <v>361.58000000000004</v>
      </c>
      <c r="K55" s="62">
        <v>50</v>
      </c>
    </row>
    <row r="56" spans="1:11" s="52" customFormat="1" ht="15" customHeight="1">
      <c r="A56" s="53">
        <v>9</v>
      </c>
      <c r="B56" s="54" t="s">
        <v>38</v>
      </c>
      <c r="C56" s="97" t="s">
        <v>18</v>
      </c>
      <c r="D56" s="98" t="s">
        <v>12</v>
      </c>
      <c r="E56" s="99" t="s">
        <v>48</v>
      </c>
      <c r="F56" s="58">
        <f>1!AG12</f>
        <v>91.55</v>
      </c>
      <c r="G56" s="58">
        <f>2!AG12</f>
        <v>90</v>
      </c>
      <c r="H56" s="59">
        <f>3!AG12</f>
        <v>84.53</v>
      </c>
      <c r="I56" s="60">
        <f>4!AG12</f>
        <v>90.27</v>
      </c>
      <c r="J56" s="61">
        <f t="shared" si="2"/>
        <v>356.35</v>
      </c>
      <c r="K56" s="62">
        <v>51</v>
      </c>
    </row>
    <row r="57" spans="1:11" s="52" customFormat="1" ht="15" customHeight="1">
      <c r="A57" s="53">
        <v>21</v>
      </c>
      <c r="B57" s="54" t="s">
        <v>38</v>
      </c>
      <c r="C57" s="97" t="s">
        <v>94</v>
      </c>
      <c r="D57" s="98" t="s">
        <v>49</v>
      </c>
      <c r="E57" s="99" t="s">
        <v>72</v>
      </c>
      <c r="F57" s="58">
        <f>1!AG24</f>
        <v>100.42</v>
      </c>
      <c r="G57" s="58">
        <f>2!AG24</f>
        <v>102.11</v>
      </c>
      <c r="H57" s="59">
        <f>3!AG24</f>
        <v>80.00999999999999</v>
      </c>
      <c r="I57" s="60">
        <f>4!AG24</f>
        <v>65.73</v>
      </c>
      <c r="J57" s="61">
        <f t="shared" si="2"/>
        <v>348.27</v>
      </c>
      <c r="K57" s="62">
        <v>52</v>
      </c>
    </row>
    <row r="58" spans="1:11" s="52" customFormat="1" ht="15" customHeight="1">
      <c r="A58" s="53">
        <v>15</v>
      </c>
      <c r="B58" s="54" t="s">
        <v>38</v>
      </c>
      <c r="C58" s="97" t="s">
        <v>139</v>
      </c>
      <c r="D58" s="98" t="s">
        <v>14</v>
      </c>
      <c r="E58" s="99" t="s">
        <v>20</v>
      </c>
      <c r="F58" s="58">
        <f>1!AG18</f>
        <v>111.65</v>
      </c>
      <c r="G58" s="58">
        <f>2!AG18</f>
        <v>96.91</v>
      </c>
      <c r="H58" s="59">
        <f>3!AG18</f>
        <v>44.72</v>
      </c>
      <c r="I58" s="60">
        <f>4!AG18</f>
        <v>87.34</v>
      </c>
      <c r="J58" s="61">
        <f t="shared" si="2"/>
        <v>340.62</v>
      </c>
      <c r="K58" s="62">
        <v>53</v>
      </c>
    </row>
    <row r="59" spans="1:11" s="52" customFormat="1" ht="15" customHeight="1">
      <c r="A59" s="230">
        <v>25</v>
      </c>
      <c r="B59" s="231" t="s">
        <v>38</v>
      </c>
      <c r="C59" s="232" t="s">
        <v>97</v>
      </c>
      <c r="D59" s="233" t="s">
        <v>98</v>
      </c>
      <c r="E59" s="234" t="s">
        <v>20</v>
      </c>
      <c r="F59" s="235">
        <f>1!AG28</f>
        <v>91.25999999999999</v>
      </c>
      <c r="G59" s="235">
        <f>2!AG28</f>
        <v>87.5</v>
      </c>
      <c r="H59" s="236">
        <f>3!AG28</f>
        <v>61.59</v>
      </c>
      <c r="I59" s="237">
        <f>4!AG28</f>
        <v>84.53999999999999</v>
      </c>
      <c r="J59" s="238">
        <f t="shared" si="2"/>
        <v>324.89</v>
      </c>
      <c r="K59" s="239">
        <v>54</v>
      </c>
    </row>
    <row r="60" spans="1:11" s="52" customFormat="1" ht="15" customHeight="1">
      <c r="A60" s="53">
        <v>37</v>
      </c>
      <c r="B60" s="54" t="s">
        <v>38</v>
      </c>
      <c r="C60" s="97" t="s">
        <v>157</v>
      </c>
      <c r="D60" s="98" t="s">
        <v>57</v>
      </c>
      <c r="E60" s="99" t="s">
        <v>175</v>
      </c>
      <c r="F60" s="58">
        <f>1!AG40</f>
        <v>110.47</v>
      </c>
      <c r="G60" s="58">
        <f>2!AG40</f>
        <v>100.26</v>
      </c>
      <c r="H60" s="59">
        <f>3!AG40</f>
        <v>14.049999999999997</v>
      </c>
      <c r="I60" s="60">
        <f>4!AG40</f>
        <v>92.41</v>
      </c>
      <c r="J60" s="61">
        <f t="shared" si="2"/>
        <v>317.19000000000005</v>
      </c>
      <c r="K60" s="62">
        <v>55</v>
      </c>
    </row>
    <row r="61" spans="1:11" s="52" customFormat="1" ht="15" customHeight="1">
      <c r="A61" s="53">
        <v>65</v>
      </c>
      <c r="B61" s="54" t="s">
        <v>38</v>
      </c>
      <c r="C61" s="55" t="s">
        <v>136</v>
      </c>
      <c r="D61" s="56" t="s">
        <v>49</v>
      </c>
      <c r="E61" s="57" t="s">
        <v>177</v>
      </c>
      <c r="F61" s="58">
        <f>1!AG68</f>
        <v>86.11</v>
      </c>
      <c r="G61" s="58">
        <f>2!AG68</f>
        <v>79.27000000000001</v>
      </c>
      <c r="H61" s="59">
        <f>3!AG68</f>
        <v>71.03</v>
      </c>
      <c r="I61" s="60">
        <f>4!AG68</f>
        <v>50</v>
      </c>
      <c r="J61" s="61">
        <f t="shared" si="2"/>
        <v>286.40999999999997</v>
      </c>
      <c r="K61" s="62">
        <v>56</v>
      </c>
    </row>
    <row r="62" spans="1:11" s="52" customFormat="1" ht="15" customHeight="1">
      <c r="A62" s="53">
        <v>67</v>
      </c>
      <c r="B62" s="54" t="s">
        <v>38</v>
      </c>
      <c r="C62" s="97" t="s">
        <v>164</v>
      </c>
      <c r="D62" s="98" t="s">
        <v>93</v>
      </c>
      <c r="E62" s="99" t="s">
        <v>20</v>
      </c>
      <c r="F62" s="58">
        <f>1!AG70</f>
        <v>88.35</v>
      </c>
      <c r="G62" s="58">
        <f>2!AG70</f>
        <v>110.76</v>
      </c>
      <c r="H62" s="59" t="str">
        <f>3!AG70</f>
        <v>0,00</v>
      </c>
      <c r="I62" s="60">
        <f>4!AG70</f>
        <v>86.83</v>
      </c>
      <c r="J62" s="61">
        <f t="shared" si="2"/>
        <v>285.94</v>
      </c>
      <c r="K62" s="62">
        <v>57</v>
      </c>
    </row>
    <row r="63" spans="1:11" s="52" customFormat="1" ht="15" customHeight="1">
      <c r="A63" s="53">
        <v>51</v>
      </c>
      <c r="B63" s="54" t="s">
        <v>38</v>
      </c>
      <c r="C63" s="97" t="s">
        <v>103</v>
      </c>
      <c r="D63" s="98" t="s">
        <v>12</v>
      </c>
      <c r="E63" s="99" t="s">
        <v>112</v>
      </c>
      <c r="F63" s="58">
        <f>1!AG54</f>
        <v>83.92</v>
      </c>
      <c r="G63" s="58">
        <f>2!AG54</f>
        <v>97.1</v>
      </c>
      <c r="H63" s="59">
        <f>3!AG54</f>
        <v>14.430000000000007</v>
      </c>
      <c r="I63" s="60">
        <f>4!AG54</f>
        <v>65.96000000000001</v>
      </c>
      <c r="J63" s="61">
        <f t="shared" si="2"/>
        <v>261.40999999999997</v>
      </c>
      <c r="K63" s="62">
        <v>58</v>
      </c>
    </row>
    <row r="64" spans="1:11" s="52" customFormat="1" ht="15" customHeight="1">
      <c r="A64" s="53">
        <v>42</v>
      </c>
      <c r="B64" s="54" t="s">
        <v>38</v>
      </c>
      <c r="C64" s="97" t="s">
        <v>99</v>
      </c>
      <c r="D64" s="98" t="s">
        <v>43</v>
      </c>
      <c r="E64" s="99" t="s">
        <v>48</v>
      </c>
      <c r="F64" s="58">
        <f>1!AG45</f>
        <v>44.38</v>
      </c>
      <c r="G64" s="58">
        <f>2!AG45</f>
        <v>77.74000000000001</v>
      </c>
      <c r="H64" s="59">
        <f>3!AG45</f>
        <v>68.99</v>
      </c>
      <c r="I64" s="60">
        <f>4!AG45</f>
        <v>48.57</v>
      </c>
      <c r="J64" s="61">
        <f t="shared" si="2"/>
        <v>239.68</v>
      </c>
      <c r="K64" s="62">
        <v>59</v>
      </c>
    </row>
    <row r="65" spans="1:11" s="52" customFormat="1" ht="15" customHeight="1">
      <c r="A65" s="230">
        <v>61</v>
      </c>
      <c r="B65" s="231" t="s">
        <v>38</v>
      </c>
      <c r="C65" s="232" t="s">
        <v>119</v>
      </c>
      <c r="D65" s="233" t="s">
        <v>98</v>
      </c>
      <c r="E65" s="234" t="s">
        <v>66</v>
      </c>
      <c r="F65" s="235">
        <f>1!AG64</f>
        <v>53</v>
      </c>
      <c r="G65" s="235">
        <f>2!AG64</f>
        <v>64.15</v>
      </c>
      <c r="H65" s="236">
        <f>3!AG64</f>
        <v>0.7000000000000028</v>
      </c>
      <c r="I65" s="237">
        <f>4!AG64</f>
        <v>76.62</v>
      </c>
      <c r="J65" s="238">
        <f t="shared" si="2"/>
        <v>194.47000000000003</v>
      </c>
      <c r="K65" s="239">
        <v>60</v>
      </c>
    </row>
    <row r="66" spans="1:11" s="52" customFormat="1" ht="15" customHeight="1">
      <c r="A66" s="230">
        <v>16</v>
      </c>
      <c r="B66" s="231" t="s">
        <v>38</v>
      </c>
      <c r="C66" s="232" t="s">
        <v>137</v>
      </c>
      <c r="D66" s="233" t="s">
        <v>138</v>
      </c>
      <c r="E66" s="234" t="s">
        <v>20</v>
      </c>
      <c r="F66" s="235" t="str">
        <f>1!AG19</f>
        <v>0,00</v>
      </c>
      <c r="G66" s="235">
        <f>2!AG19</f>
        <v>76.47</v>
      </c>
      <c r="H66" s="236">
        <f>3!AG19</f>
        <v>43.019999999999996</v>
      </c>
      <c r="I66" s="237">
        <f>4!AG19</f>
        <v>39.2</v>
      </c>
      <c r="J66" s="238">
        <f t="shared" si="2"/>
        <v>158.69</v>
      </c>
      <c r="K66" s="239">
        <v>61</v>
      </c>
    </row>
    <row r="67" spans="1:11" ht="15" customHeight="1" thickBot="1">
      <c r="A67" s="63">
        <v>10</v>
      </c>
      <c r="B67" s="64" t="s">
        <v>38</v>
      </c>
      <c r="C67" s="100" t="s">
        <v>101</v>
      </c>
      <c r="D67" s="101" t="s">
        <v>16</v>
      </c>
      <c r="E67" s="102" t="s">
        <v>114</v>
      </c>
      <c r="F67" s="65">
        <f>1!AG13</f>
        <v>45.15</v>
      </c>
      <c r="G67" s="65">
        <f>2!AG13</f>
        <v>53.42</v>
      </c>
      <c r="H67" s="66" t="str">
        <f>3!AG13</f>
        <v>0,00</v>
      </c>
      <c r="I67" s="67">
        <f>4!AG13</f>
        <v>59.46</v>
      </c>
      <c r="J67" s="68">
        <f t="shared" si="2"/>
        <v>158.03</v>
      </c>
      <c r="K67" s="69">
        <v>62</v>
      </c>
    </row>
    <row r="68" spans="1:11" ht="15" customHeight="1" thickBot="1">
      <c r="A68" s="227" t="s">
        <v>173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5" customHeight="1">
      <c r="A69" s="45">
        <v>55</v>
      </c>
      <c r="B69" s="46" t="s">
        <v>123</v>
      </c>
      <c r="C69" s="120" t="s">
        <v>36</v>
      </c>
      <c r="D69" s="121" t="s">
        <v>12</v>
      </c>
      <c r="E69" s="118" t="s">
        <v>20</v>
      </c>
      <c r="F69" s="47">
        <f>1!AG58</f>
        <v>114.32</v>
      </c>
      <c r="G69" s="47">
        <f>2!AG58</f>
        <v>110.23</v>
      </c>
      <c r="H69" s="48">
        <f>3!AG58</f>
        <v>111.34</v>
      </c>
      <c r="I69" s="49">
        <f>4!AG58</f>
        <v>95.53999999999999</v>
      </c>
      <c r="J69" s="50">
        <f aca="true" t="shared" si="3" ref="J69:J79">SUM(F69:I69)</f>
        <v>431.42999999999995</v>
      </c>
      <c r="K69" s="51">
        <v>1</v>
      </c>
    </row>
    <row r="70" spans="1:11" ht="15" customHeight="1">
      <c r="A70" s="53">
        <v>44</v>
      </c>
      <c r="B70" s="54" t="s">
        <v>123</v>
      </c>
      <c r="C70" s="97" t="s">
        <v>46</v>
      </c>
      <c r="D70" s="98" t="s">
        <v>47</v>
      </c>
      <c r="E70" s="99" t="s">
        <v>55</v>
      </c>
      <c r="F70" s="58">
        <f>1!AG47</f>
        <v>105.75999999999999</v>
      </c>
      <c r="G70" s="58">
        <f>2!AG47</f>
        <v>106.1</v>
      </c>
      <c r="H70" s="59">
        <f>3!AG47</f>
        <v>110.61</v>
      </c>
      <c r="I70" s="60">
        <f>4!AG47</f>
        <v>98.62</v>
      </c>
      <c r="J70" s="61">
        <f t="shared" si="3"/>
        <v>421.09</v>
      </c>
      <c r="K70" s="62">
        <v>2</v>
      </c>
    </row>
    <row r="71" spans="1:11" ht="15" customHeight="1">
      <c r="A71" s="53">
        <v>46</v>
      </c>
      <c r="B71" s="54" t="s">
        <v>123</v>
      </c>
      <c r="C71" s="97" t="s">
        <v>33</v>
      </c>
      <c r="D71" s="98" t="s">
        <v>34</v>
      </c>
      <c r="E71" s="99" t="s">
        <v>51</v>
      </c>
      <c r="F71" s="58">
        <f>1!AG49</f>
        <v>118.03</v>
      </c>
      <c r="G71" s="58">
        <f>2!AG49</f>
        <v>106.5</v>
      </c>
      <c r="H71" s="59">
        <f>3!AG49</f>
        <v>93.7</v>
      </c>
      <c r="I71" s="60">
        <f>4!AG49</f>
        <v>88.99</v>
      </c>
      <c r="J71" s="61">
        <f t="shared" si="3"/>
        <v>407.22</v>
      </c>
      <c r="K71" s="62">
        <v>3</v>
      </c>
    </row>
    <row r="72" spans="1:11" ht="15" customHeight="1">
      <c r="A72" s="53">
        <v>64</v>
      </c>
      <c r="B72" s="54" t="s">
        <v>123</v>
      </c>
      <c r="C72" s="97" t="s">
        <v>109</v>
      </c>
      <c r="D72" s="98" t="s">
        <v>65</v>
      </c>
      <c r="E72" s="99" t="s">
        <v>74</v>
      </c>
      <c r="F72" s="58">
        <f>1!AG67</f>
        <v>105.46000000000001</v>
      </c>
      <c r="G72" s="58">
        <f>2!AG67</f>
        <v>106.4</v>
      </c>
      <c r="H72" s="59">
        <f>3!AG67</f>
        <v>100.41</v>
      </c>
      <c r="I72" s="60">
        <f>4!AG67</f>
        <v>91</v>
      </c>
      <c r="J72" s="61">
        <f t="shared" si="3"/>
        <v>403.27</v>
      </c>
      <c r="K72" s="62">
        <v>4</v>
      </c>
    </row>
    <row r="73" spans="1:11" ht="15" customHeight="1">
      <c r="A73" s="53">
        <v>36</v>
      </c>
      <c r="B73" s="54" t="s">
        <v>123</v>
      </c>
      <c r="C73" s="97" t="s">
        <v>75</v>
      </c>
      <c r="D73" s="98" t="s">
        <v>43</v>
      </c>
      <c r="E73" s="99" t="s">
        <v>159</v>
      </c>
      <c r="F73" s="58">
        <f>1!AG39</f>
        <v>83.15</v>
      </c>
      <c r="G73" s="58">
        <f>2!AG39</f>
        <v>103.37</v>
      </c>
      <c r="H73" s="59">
        <f>3!AG39</f>
        <v>110.21000000000001</v>
      </c>
      <c r="I73" s="60">
        <f>4!AG39</f>
        <v>95.16</v>
      </c>
      <c r="J73" s="61">
        <f t="shared" si="3"/>
        <v>391.89</v>
      </c>
      <c r="K73" s="62">
        <v>5</v>
      </c>
    </row>
    <row r="74" spans="1:11" ht="15" customHeight="1">
      <c r="A74" s="53">
        <v>12</v>
      </c>
      <c r="B74" s="54" t="s">
        <v>123</v>
      </c>
      <c r="C74" s="97" t="s">
        <v>58</v>
      </c>
      <c r="D74" s="98" t="s">
        <v>59</v>
      </c>
      <c r="E74" s="99" t="s">
        <v>51</v>
      </c>
      <c r="F74" s="58">
        <f>1!AG15</f>
        <v>95.56</v>
      </c>
      <c r="G74" s="58">
        <f>2!AG15</f>
        <v>102.22</v>
      </c>
      <c r="H74" s="59">
        <f>3!AG15</f>
        <v>100.96000000000001</v>
      </c>
      <c r="I74" s="60">
        <f>4!AG15</f>
        <v>90.4</v>
      </c>
      <c r="J74" s="61">
        <f t="shared" si="3"/>
        <v>389.14</v>
      </c>
      <c r="K74" s="62">
        <v>6</v>
      </c>
    </row>
    <row r="75" spans="1:11" ht="15" customHeight="1">
      <c r="A75" s="53">
        <v>59</v>
      </c>
      <c r="B75" s="54" t="s">
        <v>123</v>
      </c>
      <c r="C75" s="97" t="s">
        <v>67</v>
      </c>
      <c r="D75" s="98" t="s">
        <v>68</v>
      </c>
      <c r="E75" s="99" t="s">
        <v>66</v>
      </c>
      <c r="F75" s="58">
        <f>1!AG62</f>
        <v>103.50999999999999</v>
      </c>
      <c r="G75" s="58">
        <f>2!AG62</f>
        <v>107.03999999999999</v>
      </c>
      <c r="H75" s="59">
        <f>3!AG62</f>
        <v>84.95</v>
      </c>
      <c r="I75" s="60">
        <f>4!AG62</f>
        <v>92</v>
      </c>
      <c r="J75" s="61">
        <f t="shared" si="3"/>
        <v>387.5</v>
      </c>
      <c r="K75" s="62">
        <v>7</v>
      </c>
    </row>
    <row r="76" spans="1:11" ht="15" customHeight="1">
      <c r="A76" s="53">
        <v>50</v>
      </c>
      <c r="B76" s="54" t="s">
        <v>123</v>
      </c>
      <c r="C76" s="97" t="s">
        <v>44</v>
      </c>
      <c r="D76" s="98" t="s">
        <v>45</v>
      </c>
      <c r="E76" s="99" t="s">
        <v>55</v>
      </c>
      <c r="F76" s="58">
        <f>1!AG53</f>
        <v>102.17</v>
      </c>
      <c r="G76" s="58">
        <f>2!AG53</f>
        <v>99.8</v>
      </c>
      <c r="H76" s="59">
        <f>3!AG53</f>
        <v>92.75</v>
      </c>
      <c r="I76" s="60">
        <f>4!AG53</f>
        <v>86.31</v>
      </c>
      <c r="J76" s="61">
        <f t="shared" si="3"/>
        <v>381.03000000000003</v>
      </c>
      <c r="K76" s="62">
        <v>8</v>
      </c>
    </row>
    <row r="77" spans="1:11" ht="15" customHeight="1">
      <c r="A77" s="53">
        <v>24</v>
      </c>
      <c r="B77" s="54" t="s">
        <v>123</v>
      </c>
      <c r="C77" s="55" t="s">
        <v>92</v>
      </c>
      <c r="D77" s="56" t="s">
        <v>17</v>
      </c>
      <c r="E77" s="57" t="s">
        <v>20</v>
      </c>
      <c r="F77" s="58">
        <f>1!AG27</f>
        <v>96.89</v>
      </c>
      <c r="G77" s="58">
        <f>2!AG27</f>
        <v>92.17</v>
      </c>
      <c r="H77" s="59">
        <f>3!AG27</f>
        <v>96.47999999999999</v>
      </c>
      <c r="I77" s="60">
        <f>4!AG27</f>
        <v>94.62</v>
      </c>
      <c r="J77" s="61">
        <f t="shared" si="3"/>
        <v>380.15999999999997</v>
      </c>
      <c r="K77" s="62">
        <v>9</v>
      </c>
    </row>
    <row r="78" spans="1:11" ht="15" customHeight="1">
      <c r="A78" s="53">
        <v>70</v>
      </c>
      <c r="B78" s="54" t="s">
        <v>123</v>
      </c>
      <c r="C78" s="97" t="s">
        <v>30</v>
      </c>
      <c r="D78" s="98" t="s">
        <v>16</v>
      </c>
      <c r="E78" s="99" t="s">
        <v>48</v>
      </c>
      <c r="F78" s="58">
        <f>1!AG73</f>
        <v>104.57</v>
      </c>
      <c r="G78" s="58">
        <f>2!AG73</f>
        <v>94</v>
      </c>
      <c r="H78" s="59">
        <f>3!AG73</f>
        <v>85.3</v>
      </c>
      <c r="I78" s="60">
        <f>4!AG73</f>
        <v>87.93</v>
      </c>
      <c r="J78" s="61">
        <f t="shared" si="3"/>
        <v>371.8</v>
      </c>
      <c r="K78" s="62">
        <v>10</v>
      </c>
    </row>
    <row r="79" spans="1:11" ht="15" customHeight="1" thickBot="1">
      <c r="A79" s="63">
        <v>5</v>
      </c>
      <c r="B79" s="64" t="s">
        <v>123</v>
      </c>
      <c r="C79" s="100" t="s">
        <v>54</v>
      </c>
      <c r="D79" s="101" t="s">
        <v>16</v>
      </c>
      <c r="E79" s="102" t="s">
        <v>85</v>
      </c>
      <c r="F79" s="65">
        <f>1!AG8</f>
        <v>106.75999999999999</v>
      </c>
      <c r="G79" s="65">
        <f>2!AG8</f>
        <v>93.33</v>
      </c>
      <c r="H79" s="66">
        <f>3!AG8</f>
        <v>73.24000000000001</v>
      </c>
      <c r="I79" s="67">
        <f>4!AG8</f>
        <v>96.88</v>
      </c>
      <c r="J79" s="68">
        <f t="shared" si="3"/>
        <v>370.21</v>
      </c>
      <c r="K79" s="69">
        <v>11</v>
      </c>
    </row>
    <row r="80" spans="1:11" ht="15" customHeight="1" hidden="1">
      <c r="A80" s="188">
        <v>74</v>
      </c>
      <c r="B80" s="189" t="s">
        <v>38</v>
      </c>
      <c r="C80" s="195"/>
      <c r="D80" s="196"/>
      <c r="E80" s="197"/>
      <c r="F80" s="190" t="str">
        <f>1!AG77</f>
        <v>©</v>
      </c>
      <c r="G80" s="190" t="str">
        <f>2!AG77</f>
        <v>©</v>
      </c>
      <c r="H80" s="191" t="str">
        <f>3!AG77</f>
        <v>©</v>
      </c>
      <c r="I80" s="192" t="str">
        <f>4!AG77</f>
        <v>©</v>
      </c>
      <c r="J80" s="193">
        <f aca="true" t="shared" si="4" ref="J80:J91">SUM(F80:I80)</f>
        <v>0</v>
      </c>
      <c r="K80" s="194">
        <f aca="true" t="shared" si="5" ref="K80:K91">RANK(J80,$J$6:$J$91)</f>
        <v>74</v>
      </c>
    </row>
    <row r="81" spans="1:11" ht="15" customHeight="1" hidden="1">
      <c r="A81" s="53">
        <v>75</v>
      </c>
      <c r="B81" s="54" t="s">
        <v>38</v>
      </c>
      <c r="C81" s="55"/>
      <c r="D81" s="56"/>
      <c r="E81" s="57"/>
      <c r="F81" s="58" t="str">
        <f>1!AG78</f>
        <v>©</v>
      </c>
      <c r="G81" s="58" t="str">
        <f>2!AG78</f>
        <v>©</v>
      </c>
      <c r="H81" s="59" t="str">
        <f>3!AG78</f>
        <v>©</v>
      </c>
      <c r="I81" s="60" t="str">
        <f>4!AG78</f>
        <v>©</v>
      </c>
      <c r="J81" s="61">
        <f t="shared" si="4"/>
        <v>0</v>
      </c>
      <c r="K81" s="62">
        <f t="shared" si="5"/>
        <v>74</v>
      </c>
    </row>
    <row r="82" spans="1:11" ht="15" customHeight="1" hidden="1">
      <c r="A82" s="53">
        <v>76</v>
      </c>
      <c r="B82" s="54" t="s">
        <v>38</v>
      </c>
      <c r="C82" s="55"/>
      <c r="D82" s="56"/>
      <c r="E82" s="57"/>
      <c r="F82" s="58" t="str">
        <f>1!AG79</f>
        <v>©</v>
      </c>
      <c r="G82" s="58" t="str">
        <f>2!AG79</f>
        <v>©</v>
      </c>
      <c r="H82" s="59" t="str">
        <f>3!AG79</f>
        <v>©</v>
      </c>
      <c r="I82" s="60" t="str">
        <f>4!AG79</f>
        <v>©</v>
      </c>
      <c r="J82" s="61">
        <f t="shared" si="4"/>
        <v>0</v>
      </c>
      <c r="K82" s="62">
        <f t="shared" si="5"/>
        <v>74</v>
      </c>
    </row>
    <row r="83" spans="1:11" ht="15" customHeight="1" hidden="1">
      <c r="A83" s="53">
        <v>77</v>
      </c>
      <c r="B83" s="54" t="s">
        <v>38</v>
      </c>
      <c r="C83" s="55"/>
      <c r="D83" s="56"/>
      <c r="E83" s="57"/>
      <c r="F83" s="58" t="str">
        <f>1!AG80</f>
        <v>©</v>
      </c>
      <c r="G83" s="58" t="str">
        <f>2!AG80</f>
        <v>©</v>
      </c>
      <c r="H83" s="59" t="str">
        <f>3!AG80</f>
        <v>©</v>
      </c>
      <c r="I83" s="60" t="str">
        <f>4!AG80</f>
        <v>©</v>
      </c>
      <c r="J83" s="61">
        <f t="shared" si="4"/>
        <v>0</v>
      </c>
      <c r="K83" s="62">
        <f t="shared" si="5"/>
        <v>74</v>
      </c>
    </row>
    <row r="84" spans="1:11" ht="15" customHeight="1" hidden="1">
      <c r="A84" s="53">
        <v>78</v>
      </c>
      <c r="B84" s="54" t="s">
        <v>38</v>
      </c>
      <c r="C84" s="55"/>
      <c r="D84" s="56"/>
      <c r="E84" s="57"/>
      <c r="F84" s="58" t="str">
        <f>1!AG81</f>
        <v>©</v>
      </c>
      <c r="G84" s="58" t="str">
        <f>2!AG81</f>
        <v>©</v>
      </c>
      <c r="H84" s="59" t="str">
        <f>3!AG81</f>
        <v>©</v>
      </c>
      <c r="I84" s="60" t="str">
        <f>4!AG81</f>
        <v>©</v>
      </c>
      <c r="J84" s="61">
        <f t="shared" si="4"/>
        <v>0</v>
      </c>
      <c r="K84" s="62">
        <f t="shared" si="5"/>
        <v>74</v>
      </c>
    </row>
    <row r="85" spans="1:11" ht="15" customHeight="1" hidden="1">
      <c r="A85" s="53">
        <v>79</v>
      </c>
      <c r="B85" s="54" t="s">
        <v>38</v>
      </c>
      <c r="C85" s="97"/>
      <c r="D85" s="98"/>
      <c r="E85" s="99"/>
      <c r="F85" s="58" t="str">
        <f>1!AG82</f>
        <v>©</v>
      </c>
      <c r="G85" s="58" t="str">
        <f>2!AG82</f>
        <v>©</v>
      </c>
      <c r="H85" s="59" t="str">
        <f>3!AG82</f>
        <v>©</v>
      </c>
      <c r="I85" s="60" t="str">
        <f>4!AG82</f>
        <v>©</v>
      </c>
      <c r="J85" s="61">
        <f t="shared" si="4"/>
        <v>0</v>
      </c>
      <c r="K85" s="62">
        <f t="shared" si="5"/>
        <v>74</v>
      </c>
    </row>
    <row r="86" spans="1:11" ht="15" customHeight="1" hidden="1">
      <c r="A86" s="53">
        <v>80</v>
      </c>
      <c r="B86" s="54" t="s">
        <v>38</v>
      </c>
      <c r="C86" s="104"/>
      <c r="D86" s="105"/>
      <c r="E86" s="106"/>
      <c r="F86" s="58" t="str">
        <f>1!AG83</f>
        <v>©</v>
      </c>
      <c r="G86" s="58" t="str">
        <f>2!AG83</f>
        <v>©</v>
      </c>
      <c r="H86" s="59" t="str">
        <f>3!AG83</f>
        <v>©</v>
      </c>
      <c r="I86" s="60" t="str">
        <f>4!AG83</f>
        <v>©</v>
      </c>
      <c r="J86" s="61">
        <f t="shared" si="4"/>
        <v>0</v>
      </c>
      <c r="K86" s="62">
        <f t="shared" si="5"/>
        <v>74</v>
      </c>
    </row>
    <row r="87" spans="1:11" ht="15" customHeight="1" hidden="1">
      <c r="A87" s="53">
        <v>81</v>
      </c>
      <c r="B87" s="54" t="s">
        <v>38</v>
      </c>
      <c r="C87" s="104"/>
      <c r="D87" s="105"/>
      <c r="E87" s="106"/>
      <c r="F87" s="58" t="str">
        <f>1!AG84</f>
        <v>©</v>
      </c>
      <c r="G87" s="58" t="str">
        <f>2!AG84</f>
        <v>©</v>
      </c>
      <c r="H87" s="59" t="str">
        <f>3!AG84</f>
        <v>©</v>
      </c>
      <c r="I87" s="60" t="str">
        <f>4!AG84</f>
        <v>©</v>
      </c>
      <c r="J87" s="61">
        <f t="shared" si="4"/>
        <v>0</v>
      </c>
      <c r="K87" s="62">
        <f t="shared" si="5"/>
        <v>74</v>
      </c>
    </row>
    <row r="88" spans="1:11" ht="15" customHeight="1" hidden="1">
      <c r="A88" s="53">
        <v>82</v>
      </c>
      <c r="B88" s="54" t="s">
        <v>38</v>
      </c>
      <c r="C88" s="104"/>
      <c r="D88" s="105"/>
      <c r="E88" s="106"/>
      <c r="F88" s="58" t="str">
        <f>1!AG85</f>
        <v>©</v>
      </c>
      <c r="G88" s="58" t="str">
        <f>2!AG85</f>
        <v>©</v>
      </c>
      <c r="H88" s="59" t="str">
        <f>3!AG85</f>
        <v>©</v>
      </c>
      <c r="I88" s="60" t="str">
        <f>4!AG85</f>
        <v>©</v>
      </c>
      <c r="J88" s="61">
        <f t="shared" si="4"/>
        <v>0</v>
      </c>
      <c r="K88" s="62">
        <f t="shared" si="5"/>
        <v>74</v>
      </c>
    </row>
    <row r="89" spans="1:11" ht="15" customHeight="1" hidden="1">
      <c r="A89" s="53">
        <v>83</v>
      </c>
      <c r="B89" s="54" t="s">
        <v>38</v>
      </c>
      <c r="C89" s="104"/>
      <c r="D89" s="105"/>
      <c r="E89" s="106"/>
      <c r="F89" s="58" t="str">
        <f>1!AG86</f>
        <v>©</v>
      </c>
      <c r="G89" s="58" t="str">
        <f>2!AG86</f>
        <v>©</v>
      </c>
      <c r="H89" s="59" t="str">
        <f>3!AG86</f>
        <v>©</v>
      </c>
      <c r="I89" s="60" t="str">
        <f>4!AG86</f>
        <v>©</v>
      </c>
      <c r="J89" s="61">
        <f t="shared" si="4"/>
        <v>0</v>
      </c>
      <c r="K89" s="62">
        <f t="shared" si="5"/>
        <v>74</v>
      </c>
    </row>
    <row r="90" spans="1:11" ht="15" customHeight="1" hidden="1">
      <c r="A90" s="53">
        <v>84</v>
      </c>
      <c r="B90" s="103" t="s">
        <v>38</v>
      </c>
      <c r="C90" s="104"/>
      <c r="D90" s="105"/>
      <c r="E90" s="106"/>
      <c r="F90" s="58" t="str">
        <f>1!AG87</f>
        <v>©</v>
      </c>
      <c r="G90" s="58" t="str">
        <f>2!AG87</f>
        <v>©</v>
      </c>
      <c r="H90" s="59" t="str">
        <f>3!AG87</f>
        <v>©</v>
      </c>
      <c r="I90" s="60" t="str">
        <f>4!AG87</f>
        <v>©</v>
      </c>
      <c r="J90" s="61">
        <f t="shared" si="4"/>
        <v>0</v>
      </c>
      <c r="K90" s="62">
        <f t="shared" si="5"/>
        <v>74</v>
      </c>
    </row>
    <row r="91" spans="1:11" ht="15.75" customHeight="1" hidden="1" thickBot="1">
      <c r="A91" s="63">
        <v>85</v>
      </c>
      <c r="B91" s="64" t="s">
        <v>38</v>
      </c>
      <c r="C91" s="100"/>
      <c r="D91" s="101"/>
      <c r="E91" s="102"/>
      <c r="F91" s="65" t="str">
        <f>1!AG88</f>
        <v>©</v>
      </c>
      <c r="G91" s="65" t="str">
        <f>2!AG88</f>
        <v>©</v>
      </c>
      <c r="H91" s="66" t="str">
        <f>3!AG88</f>
        <v>©</v>
      </c>
      <c r="I91" s="67" t="str">
        <f>4!AG88</f>
        <v>©</v>
      </c>
      <c r="J91" s="68">
        <f t="shared" si="4"/>
        <v>0</v>
      </c>
      <c r="K91" s="69">
        <f t="shared" si="5"/>
        <v>74</v>
      </c>
    </row>
    <row r="92" spans="1:4" ht="12.75">
      <c r="A92" s="70"/>
      <c r="B92" s="70"/>
      <c r="C92" s="202" t="s">
        <v>9</v>
      </c>
      <c r="D92" s="71">
        <f ca="1">NOW()</f>
        <v>44862.77100717593</v>
      </c>
    </row>
    <row r="93" spans="2:10" ht="12.75">
      <c r="B93" s="72">
        <f>COUNTIF(B6:B91,"R")</f>
        <v>11</v>
      </c>
      <c r="C93" s="202"/>
      <c r="D93" s="73">
        <f ca="1">NOW()</f>
        <v>44862.77100717593</v>
      </c>
      <c r="F93" s="74"/>
      <c r="G93" s="74"/>
      <c r="H93" s="74"/>
      <c r="I93" s="74"/>
      <c r="J93" s="75"/>
    </row>
    <row r="94" ht="12.75">
      <c r="E94" s="40" t="s">
        <v>10</v>
      </c>
    </row>
    <row r="95" spans="1:7" ht="12.75">
      <c r="A95" s="40" t="s">
        <v>83</v>
      </c>
      <c r="G95" s="40" t="s">
        <v>124</v>
      </c>
    </row>
    <row r="96" spans="1:9" ht="12.75">
      <c r="A96" s="79" t="s">
        <v>172</v>
      </c>
      <c r="B96" s="76"/>
      <c r="C96" s="76"/>
      <c r="D96" s="52"/>
      <c r="E96" s="76"/>
      <c r="G96" s="79" t="s">
        <v>151</v>
      </c>
      <c r="I96" s="95"/>
    </row>
    <row r="97" spans="1:5" ht="12.75">
      <c r="A97" s="76"/>
      <c r="B97" s="76"/>
      <c r="C97" s="77"/>
      <c r="D97" s="78"/>
      <c r="E97" s="78"/>
    </row>
    <row r="98" spans="1:5" ht="12.75">
      <c r="A98" s="76"/>
      <c r="B98" s="76"/>
      <c r="C98" s="77"/>
      <c r="D98" s="78"/>
      <c r="E98" s="78"/>
    </row>
    <row r="99" spans="1:5" ht="12.75">
      <c r="A99" s="76"/>
      <c r="B99" s="76"/>
      <c r="C99" s="76"/>
      <c r="D99" s="76"/>
      <c r="E99" s="76"/>
    </row>
  </sheetData>
  <sheetProtection/>
  <mergeCells count="13">
    <mergeCell ref="D3:D4"/>
    <mergeCell ref="E3:E4"/>
    <mergeCell ref="K3:K4"/>
    <mergeCell ref="C92:C93"/>
    <mergeCell ref="A5:K5"/>
    <mergeCell ref="A68:K68"/>
    <mergeCell ref="A1:D1"/>
    <mergeCell ref="E1:I1"/>
    <mergeCell ref="J1:K2"/>
    <mergeCell ref="A2:D2"/>
    <mergeCell ref="E2:I2"/>
    <mergeCell ref="B3:B4"/>
    <mergeCell ref="C3:C4"/>
  </mergeCells>
  <conditionalFormatting sqref="B6:B67 B69:B91">
    <cfRule type="cellIs" priority="2" dxfId="0" operator="equal" stopIfTrue="1">
      <formula>"R"</formula>
    </cfRule>
  </conditionalFormatting>
  <conditionalFormatting sqref="F6:I67 F69:I91">
    <cfRule type="containsText" priority="1" dxfId="15" operator="containsText" stopIfTrue="1" text="nebyl">
      <formula>NOT(ISERROR(SEARCH("nebyl",F6)))</formula>
    </cfRule>
  </conditionalFormatting>
  <printOptions horizontalCentered="1"/>
  <pageMargins left="0.1968503937007874" right="0.11811023622047245" top="0.45" bottom="0.35433070866141736" header="0.15748031496062992" footer="0.2362204724409449"/>
  <pageSetup horizontalDpi="600" verticalDpi="600" orientation="portrait" paperSize="9" scale="85" r:id="rId1"/>
  <headerFooter alignWithMargins="0">
    <oddFooter xml:space="preserve">&amp;R                                  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55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2.375" style="0" bestFit="1" customWidth="1"/>
    <col min="2" max="2" width="13.25390625" style="0" customWidth="1"/>
    <col min="3" max="3" width="9.25390625" style="0" bestFit="1" customWidth="1"/>
    <col min="4" max="4" width="3.25390625" style="0" customWidth="1"/>
    <col min="5" max="5" width="2.375" style="0" bestFit="1" customWidth="1"/>
    <col min="6" max="6" width="12.875" style="0" bestFit="1" customWidth="1"/>
    <col min="7" max="7" width="9.125" style="0" customWidth="1"/>
    <col min="8" max="8" width="4.375" style="0" customWidth="1"/>
    <col min="9" max="9" width="2.375" style="0" bestFit="1" customWidth="1"/>
    <col min="10" max="10" width="12.25390625" style="0" bestFit="1" customWidth="1"/>
    <col min="11" max="11" width="9.00390625" style="0" bestFit="1" customWidth="1"/>
    <col min="12" max="12" width="3.875" style="0" customWidth="1"/>
    <col min="13" max="13" width="2.375" style="0" bestFit="1" customWidth="1"/>
    <col min="14" max="14" width="12.875" style="0" bestFit="1" customWidth="1"/>
    <col min="15" max="15" width="9.25390625" style="0" bestFit="1" customWidth="1"/>
    <col min="17" max="17" width="0" style="0" hidden="1" customWidth="1"/>
    <col min="18" max="18" width="2.375" style="0" hidden="1" customWidth="1"/>
    <col min="19" max="19" width="14.75390625" style="0" hidden="1" customWidth="1"/>
    <col min="20" max="20" width="9.25390625" style="0" hidden="1" customWidth="1"/>
    <col min="21" max="22" width="0" style="0" hidden="1" customWidth="1"/>
  </cols>
  <sheetData>
    <row r="1" spans="2:14" s="96" customFormat="1" ht="34.5" thickBot="1">
      <c r="B1" s="96">
        <v>1</v>
      </c>
      <c r="F1" s="96">
        <v>2</v>
      </c>
      <c r="J1" s="96">
        <v>3</v>
      </c>
      <c r="N1" s="96">
        <v>4</v>
      </c>
    </row>
    <row r="2" spans="1:21" ht="15">
      <c r="A2" s="46" t="s">
        <v>38</v>
      </c>
      <c r="B2" s="120" t="s">
        <v>33</v>
      </c>
      <c r="C2" s="121" t="s">
        <v>34</v>
      </c>
      <c r="E2" s="54" t="s">
        <v>38</v>
      </c>
      <c r="F2" s="97" t="s">
        <v>154</v>
      </c>
      <c r="G2" s="98" t="s">
        <v>15</v>
      </c>
      <c r="I2" s="54" t="s">
        <v>38</v>
      </c>
      <c r="J2" s="97" t="s">
        <v>157</v>
      </c>
      <c r="K2" s="98" t="s">
        <v>57</v>
      </c>
      <c r="M2" s="54" t="s">
        <v>38</v>
      </c>
      <c r="N2" s="97" t="s">
        <v>44</v>
      </c>
      <c r="O2" s="98" t="s">
        <v>45</v>
      </c>
      <c r="R2" s="46" t="s">
        <v>38</v>
      </c>
      <c r="S2" s="120" t="s">
        <v>33</v>
      </c>
      <c r="T2" s="121" t="s">
        <v>34</v>
      </c>
      <c r="U2">
        <v>1</v>
      </c>
    </row>
    <row r="3" spans="1:21" ht="15">
      <c r="A3" s="54" t="s">
        <v>38</v>
      </c>
      <c r="B3" s="97" t="s">
        <v>96</v>
      </c>
      <c r="C3" s="98" t="s">
        <v>15</v>
      </c>
      <c r="E3" s="54" t="s">
        <v>38</v>
      </c>
      <c r="F3" s="97" t="s">
        <v>106</v>
      </c>
      <c r="G3" s="98" t="s">
        <v>41</v>
      </c>
      <c r="I3" s="54" t="s">
        <v>38</v>
      </c>
      <c r="J3" s="97" t="s">
        <v>109</v>
      </c>
      <c r="K3" s="98" t="s">
        <v>65</v>
      </c>
      <c r="M3" s="54" t="s">
        <v>38</v>
      </c>
      <c r="N3" s="97" t="s">
        <v>46</v>
      </c>
      <c r="O3" s="98" t="s">
        <v>47</v>
      </c>
      <c r="R3" s="54" t="s">
        <v>38</v>
      </c>
      <c r="S3" s="97" t="s">
        <v>116</v>
      </c>
      <c r="T3" s="98" t="s">
        <v>50</v>
      </c>
      <c r="U3">
        <v>2</v>
      </c>
    </row>
    <row r="4" spans="1:21" ht="15">
      <c r="A4" s="54" t="s">
        <v>38</v>
      </c>
      <c r="B4" s="97" t="s">
        <v>116</v>
      </c>
      <c r="C4" s="98" t="s">
        <v>50</v>
      </c>
      <c r="E4" s="54" t="s">
        <v>38</v>
      </c>
      <c r="F4" s="97" t="s">
        <v>67</v>
      </c>
      <c r="G4" s="98" t="s">
        <v>68</v>
      </c>
      <c r="I4" s="54" t="s">
        <v>38</v>
      </c>
      <c r="J4" s="97" t="s">
        <v>94</v>
      </c>
      <c r="K4" s="98" t="s">
        <v>49</v>
      </c>
      <c r="M4" s="54" t="s">
        <v>38</v>
      </c>
      <c r="N4" s="97" t="s">
        <v>160</v>
      </c>
      <c r="O4" s="98" t="s">
        <v>68</v>
      </c>
      <c r="R4" s="54" t="s">
        <v>38</v>
      </c>
      <c r="S4" s="97" t="s">
        <v>62</v>
      </c>
      <c r="T4" s="98" t="s">
        <v>110</v>
      </c>
      <c r="U4">
        <v>3</v>
      </c>
    </row>
    <row r="5" spans="1:21" ht="15">
      <c r="A5" s="54" t="s">
        <v>38</v>
      </c>
      <c r="B5" s="97" t="s">
        <v>62</v>
      </c>
      <c r="C5" s="98" t="s">
        <v>110</v>
      </c>
      <c r="E5" s="54" t="s">
        <v>38</v>
      </c>
      <c r="F5" s="97" t="s">
        <v>119</v>
      </c>
      <c r="G5" s="98" t="s">
        <v>98</v>
      </c>
      <c r="I5" s="54" t="s">
        <v>38</v>
      </c>
      <c r="J5" s="97" t="s">
        <v>82</v>
      </c>
      <c r="K5" s="98" t="s">
        <v>52</v>
      </c>
      <c r="M5" s="54" t="s">
        <v>38</v>
      </c>
      <c r="N5" s="97" t="s">
        <v>162</v>
      </c>
      <c r="O5" s="98" t="s">
        <v>163</v>
      </c>
      <c r="R5" s="54" t="s">
        <v>38</v>
      </c>
      <c r="S5" s="97" t="s">
        <v>108</v>
      </c>
      <c r="T5" s="98" t="s">
        <v>17</v>
      </c>
      <c r="U5">
        <v>4</v>
      </c>
    </row>
    <row r="6" spans="1:21" ht="15">
      <c r="A6" s="54" t="s">
        <v>38</v>
      </c>
      <c r="B6" s="97" t="s">
        <v>108</v>
      </c>
      <c r="C6" s="98" t="s">
        <v>17</v>
      </c>
      <c r="E6" s="54" t="s">
        <v>38</v>
      </c>
      <c r="F6" s="97" t="s">
        <v>96</v>
      </c>
      <c r="G6" s="98" t="s">
        <v>15</v>
      </c>
      <c r="I6" s="54" t="s">
        <v>38</v>
      </c>
      <c r="J6" s="97" t="s">
        <v>54</v>
      </c>
      <c r="K6" s="98" t="s">
        <v>16</v>
      </c>
      <c r="M6" s="54" t="s">
        <v>38</v>
      </c>
      <c r="N6" s="97" t="s">
        <v>58</v>
      </c>
      <c r="O6" s="98" t="s">
        <v>59</v>
      </c>
      <c r="R6" s="54" t="s">
        <v>38</v>
      </c>
      <c r="S6" s="97" t="s">
        <v>99</v>
      </c>
      <c r="T6" s="98" t="s">
        <v>43</v>
      </c>
      <c r="U6">
        <v>5</v>
      </c>
    </row>
    <row r="7" spans="1:21" ht="15">
      <c r="A7" s="54" t="s">
        <v>38</v>
      </c>
      <c r="B7" s="97" t="s">
        <v>99</v>
      </c>
      <c r="C7" s="98" t="s">
        <v>43</v>
      </c>
      <c r="E7" s="54" t="s">
        <v>38</v>
      </c>
      <c r="F7" s="97" t="s">
        <v>67</v>
      </c>
      <c r="G7" s="98" t="s">
        <v>15</v>
      </c>
      <c r="I7" s="54" t="s">
        <v>38</v>
      </c>
      <c r="J7" s="97" t="s">
        <v>64</v>
      </c>
      <c r="K7" s="98" t="s">
        <v>17</v>
      </c>
      <c r="M7" s="54" t="s">
        <v>38</v>
      </c>
      <c r="N7" s="97" t="s">
        <v>56</v>
      </c>
      <c r="O7" s="98" t="s">
        <v>57</v>
      </c>
      <c r="R7" s="54" t="s">
        <v>38</v>
      </c>
      <c r="S7" s="97" t="s">
        <v>63</v>
      </c>
      <c r="T7" s="98" t="s">
        <v>14</v>
      </c>
      <c r="U7">
        <v>6</v>
      </c>
    </row>
    <row r="8" spans="1:21" ht="15">
      <c r="A8" s="54" t="s">
        <v>38</v>
      </c>
      <c r="B8" s="97" t="s">
        <v>63</v>
      </c>
      <c r="C8" s="98" t="s">
        <v>14</v>
      </c>
      <c r="E8" s="54" t="s">
        <v>38</v>
      </c>
      <c r="F8" s="97" t="s">
        <v>84</v>
      </c>
      <c r="G8" s="98" t="s">
        <v>65</v>
      </c>
      <c r="I8" s="54" t="s">
        <v>38</v>
      </c>
      <c r="J8" s="97" t="s">
        <v>96</v>
      </c>
      <c r="K8" s="98" t="s">
        <v>15</v>
      </c>
      <c r="M8" s="54" t="s">
        <v>38</v>
      </c>
      <c r="N8" s="97" t="s">
        <v>164</v>
      </c>
      <c r="O8" s="98" t="s">
        <v>93</v>
      </c>
      <c r="R8" s="54" t="s">
        <v>38</v>
      </c>
      <c r="S8" s="97" t="s">
        <v>125</v>
      </c>
      <c r="T8" s="98" t="s">
        <v>78</v>
      </c>
      <c r="U8">
        <v>7</v>
      </c>
    </row>
    <row r="9" spans="1:21" ht="15">
      <c r="A9" s="54" t="s">
        <v>38</v>
      </c>
      <c r="B9" s="97" t="s">
        <v>125</v>
      </c>
      <c r="C9" s="98" t="s">
        <v>78</v>
      </c>
      <c r="E9" s="54" t="s">
        <v>38</v>
      </c>
      <c r="F9" s="97" t="s">
        <v>155</v>
      </c>
      <c r="G9" s="98" t="s">
        <v>43</v>
      </c>
      <c r="I9" s="54" t="s">
        <v>38</v>
      </c>
      <c r="J9" s="97" t="s">
        <v>75</v>
      </c>
      <c r="K9" s="98" t="s">
        <v>43</v>
      </c>
      <c r="M9" s="54" t="s">
        <v>38</v>
      </c>
      <c r="N9" s="97" t="s">
        <v>96</v>
      </c>
      <c r="O9" s="98" t="s">
        <v>15</v>
      </c>
      <c r="R9" s="54" t="s">
        <v>38</v>
      </c>
      <c r="S9" s="97" t="s">
        <v>64</v>
      </c>
      <c r="T9" s="98" t="s">
        <v>71</v>
      </c>
      <c r="U9">
        <v>8</v>
      </c>
    </row>
    <row r="10" spans="1:21" ht="15">
      <c r="A10" s="54" t="s">
        <v>38</v>
      </c>
      <c r="B10" s="97" t="s">
        <v>64</v>
      </c>
      <c r="C10" s="98" t="s">
        <v>71</v>
      </c>
      <c r="E10" s="54" t="s">
        <v>38</v>
      </c>
      <c r="F10" s="97" t="s">
        <v>39</v>
      </c>
      <c r="G10" s="98" t="s">
        <v>40</v>
      </c>
      <c r="I10" s="54" t="s">
        <v>38</v>
      </c>
      <c r="J10" s="97" t="s">
        <v>121</v>
      </c>
      <c r="K10" s="98" t="s">
        <v>26</v>
      </c>
      <c r="M10" s="54" t="s">
        <v>38</v>
      </c>
      <c r="N10" s="97" t="s">
        <v>166</v>
      </c>
      <c r="O10" s="98" t="s">
        <v>59</v>
      </c>
      <c r="R10" s="54" t="s">
        <v>38</v>
      </c>
      <c r="S10" s="97" t="s">
        <v>80</v>
      </c>
      <c r="T10" s="98" t="s">
        <v>78</v>
      </c>
      <c r="U10">
        <v>9</v>
      </c>
    </row>
    <row r="11" spans="1:24" ht="15">
      <c r="A11" s="54" t="s">
        <v>38</v>
      </c>
      <c r="B11" s="97" t="s">
        <v>80</v>
      </c>
      <c r="C11" s="98" t="s">
        <v>78</v>
      </c>
      <c r="E11" s="54" t="s">
        <v>38</v>
      </c>
      <c r="F11" s="97" t="s">
        <v>131</v>
      </c>
      <c r="G11" s="98" t="s">
        <v>43</v>
      </c>
      <c r="I11" s="54" t="s">
        <v>38</v>
      </c>
      <c r="J11" s="97" t="s">
        <v>30</v>
      </c>
      <c r="K11" s="98" t="s">
        <v>16</v>
      </c>
      <c r="M11" s="54" t="s">
        <v>38</v>
      </c>
      <c r="N11" s="55" t="s">
        <v>168</v>
      </c>
      <c r="O11" s="56" t="s">
        <v>78</v>
      </c>
      <c r="R11" s="54" t="s">
        <v>38</v>
      </c>
      <c r="S11" s="97" t="s">
        <v>25</v>
      </c>
      <c r="T11" s="98" t="s">
        <v>13</v>
      </c>
      <c r="U11">
        <v>10</v>
      </c>
      <c r="X11">
        <f>14*4</f>
        <v>56</v>
      </c>
    </row>
    <row r="12" spans="1:21" ht="15">
      <c r="A12" s="54" t="s">
        <v>38</v>
      </c>
      <c r="B12" s="97" t="s">
        <v>25</v>
      </c>
      <c r="C12" s="98" t="s">
        <v>13</v>
      </c>
      <c r="E12" s="54" t="s">
        <v>38</v>
      </c>
      <c r="F12" s="97" t="s">
        <v>156</v>
      </c>
      <c r="G12" s="98" t="s">
        <v>34</v>
      </c>
      <c r="I12" s="54" t="s">
        <v>38</v>
      </c>
      <c r="J12" s="97" t="s">
        <v>18</v>
      </c>
      <c r="K12" s="98" t="s">
        <v>12</v>
      </c>
      <c r="M12" s="54" t="s">
        <v>38</v>
      </c>
      <c r="N12" s="55" t="s">
        <v>92</v>
      </c>
      <c r="O12" s="56" t="s">
        <v>17</v>
      </c>
      <c r="R12" s="54" t="s">
        <v>38</v>
      </c>
      <c r="S12" s="97" t="s">
        <v>27</v>
      </c>
      <c r="T12" s="98" t="s">
        <v>28</v>
      </c>
      <c r="U12">
        <v>11</v>
      </c>
    </row>
    <row r="13" spans="1:21" ht="15">
      <c r="A13" s="54" t="s">
        <v>38</v>
      </c>
      <c r="B13" s="97" t="s">
        <v>27</v>
      </c>
      <c r="C13" s="98" t="s">
        <v>28</v>
      </c>
      <c r="E13" s="54" t="s">
        <v>38</v>
      </c>
      <c r="F13" s="97" t="s">
        <v>111</v>
      </c>
      <c r="G13" s="98" t="s">
        <v>31</v>
      </c>
      <c r="I13" s="54" t="s">
        <v>38</v>
      </c>
      <c r="J13" s="97" t="s">
        <v>22</v>
      </c>
      <c r="K13" s="98" t="s">
        <v>11</v>
      </c>
      <c r="M13" s="54" t="s">
        <v>38</v>
      </c>
      <c r="N13" s="97" t="s">
        <v>97</v>
      </c>
      <c r="O13" s="98" t="s">
        <v>98</v>
      </c>
      <c r="R13" s="54" t="s">
        <v>38</v>
      </c>
      <c r="S13" s="97" t="s">
        <v>152</v>
      </c>
      <c r="T13" s="98" t="s">
        <v>65</v>
      </c>
      <c r="U13">
        <v>12</v>
      </c>
    </row>
    <row r="14" spans="1:21" ht="15">
      <c r="A14" s="54" t="s">
        <v>38</v>
      </c>
      <c r="B14" s="97" t="s">
        <v>152</v>
      </c>
      <c r="C14" s="98" t="s">
        <v>65</v>
      </c>
      <c r="E14" s="54" t="s">
        <v>38</v>
      </c>
      <c r="F14" s="97" t="s">
        <v>139</v>
      </c>
      <c r="G14" s="98" t="s">
        <v>14</v>
      </c>
      <c r="I14" s="54" t="s">
        <v>38</v>
      </c>
      <c r="J14" s="97" t="s">
        <v>103</v>
      </c>
      <c r="K14" s="98" t="s">
        <v>12</v>
      </c>
      <c r="M14" s="54" t="s">
        <v>38</v>
      </c>
      <c r="N14" s="55" t="s">
        <v>136</v>
      </c>
      <c r="O14" s="56" t="s">
        <v>49</v>
      </c>
      <c r="R14" s="54" t="s">
        <v>38</v>
      </c>
      <c r="S14" s="97" t="s">
        <v>101</v>
      </c>
      <c r="T14" s="98" t="s">
        <v>16</v>
      </c>
      <c r="U14">
        <v>13</v>
      </c>
    </row>
    <row r="15" spans="1:21" ht="15">
      <c r="A15" s="54" t="s">
        <v>38</v>
      </c>
      <c r="B15" s="97" t="s">
        <v>101</v>
      </c>
      <c r="C15" s="98" t="s">
        <v>16</v>
      </c>
      <c r="E15" s="54" t="s">
        <v>38</v>
      </c>
      <c r="F15" s="97" t="s">
        <v>137</v>
      </c>
      <c r="G15" s="98" t="s">
        <v>138</v>
      </c>
      <c r="I15" s="54" t="s">
        <v>38</v>
      </c>
      <c r="J15" s="97" t="s">
        <v>36</v>
      </c>
      <c r="K15" s="98" t="s">
        <v>12</v>
      </c>
      <c r="M15" s="54"/>
      <c r="N15" s="97"/>
      <c r="O15" s="98"/>
      <c r="R15" s="54" t="s">
        <v>38</v>
      </c>
      <c r="S15" s="97" t="s">
        <v>153</v>
      </c>
      <c r="T15" s="98" t="s">
        <v>59</v>
      </c>
      <c r="U15">
        <v>14</v>
      </c>
    </row>
    <row r="16" spans="1:21" ht="15">
      <c r="A16" s="54" t="s">
        <v>38</v>
      </c>
      <c r="B16" s="97" t="s">
        <v>153</v>
      </c>
      <c r="C16" s="98" t="s">
        <v>59</v>
      </c>
      <c r="E16" s="54" t="s">
        <v>38</v>
      </c>
      <c r="F16" s="97" t="s">
        <v>118</v>
      </c>
      <c r="G16" s="98" t="s">
        <v>78</v>
      </c>
      <c r="I16" s="54"/>
      <c r="J16" s="97"/>
      <c r="K16" s="98"/>
      <c r="M16" s="54"/>
      <c r="N16" s="97"/>
      <c r="O16" s="98"/>
      <c r="R16" s="54" t="s">
        <v>38</v>
      </c>
      <c r="S16" s="97" t="s">
        <v>154</v>
      </c>
      <c r="T16" s="98" t="s">
        <v>15</v>
      </c>
      <c r="U16">
        <v>15</v>
      </c>
    </row>
    <row r="17" spans="1:21" ht="15">
      <c r="A17" s="54"/>
      <c r="B17" s="55"/>
      <c r="C17" s="56"/>
      <c r="E17" s="54"/>
      <c r="F17" s="55"/>
      <c r="G17" s="56"/>
      <c r="H17" s="112"/>
      <c r="I17" s="54"/>
      <c r="J17" s="97"/>
      <c r="K17" s="98"/>
      <c r="M17" s="54"/>
      <c r="N17" s="97"/>
      <c r="O17" s="98"/>
      <c r="R17" s="54" t="s">
        <v>38</v>
      </c>
      <c r="S17" s="97" t="s">
        <v>106</v>
      </c>
      <c r="T17" s="98" t="s">
        <v>41</v>
      </c>
      <c r="U17">
        <v>16</v>
      </c>
    </row>
    <row r="18" spans="1:21" ht="15">
      <c r="A18" s="54"/>
      <c r="B18" s="55"/>
      <c r="C18" s="56"/>
      <c r="E18" s="54"/>
      <c r="F18" s="55"/>
      <c r="G18" s="56"/>
      <c r="I18" s="54"/>
      <c r="J18" s="97"/>
      <c r="K18" s="98"/>
      <c r="M18" s="54"/>
      <c r="N18" s="97"/>
      <c r="O18" s="98"/>
      <c r="R18" s="54" t="s">
        <v>38</v>
      </c>
      <c r="S18" s="97" t="s">
        <v>67</v>
      </c>
      <c r="T18" s="98" t="s">
        <v>68</v>
      </c>
      <c r="U18">
        <v>17</v>
      </c>
    </row>
    <row r="19" spans="2:21" ht="30">
      <c r="B19" s="117" t="s">
        <v>123</v>
      </c>
      <c r="F19" s="117" t="s">
        <v>123</v>
      </c>
      <c r="J19" s="117" t="s">
        <v>123</v>
      </c>
      <c r="N19" s="117" t="s">
        <v>123</v>
      </c>
      <c r="R19" s="54" t="s">
        <v>38</v>
      </c>
      <c r="S19" s="97" t="s">
        <v>119</v>
      </c>
      <c r="T19" s="98" t="s">
        <v>98</v>
      </c>
      <c r="U19">
        <v>18</v>
      </c>
    </row>
    <row r="20" spans="6:21" ht="15">
      <c r="F20" s="119"/>
      <c r="R20" s="54" t="s">
        <v>38</v>
      </c>
      <c r="S20" s="97" t="s">
        <v>67</v>
      </c>
      <c r="T20" s="98" t="s">
        <v>15</v>
      </c>
      <c r="U20">
        <v>19</v>
      </c>
    </row>
    <row r="21" spans="1:21" ht="15">
      <c r="A21" s="54" t="s">
        <v>38</v>
      </c>
      <c r="B21" s="97" t="s">
        <v>126</v>
      </c>
      <c r="C21" s="98" t="s">
        <v>61</v>
      </c>
      <c r="E21" s="54" t="s">
        <v>38</v>
      </c>
      <c r="F21" s="55" t="s">
        <v>115</v>
      </c>
      <c r="G21" s="56" t="s">
        <v>17</v>
      </c>
      <c r="I21" s="54" t="s">
        <v>38</v>
      </c>
      <c r="J21" s="97" t="s">
        <v>108</v>
      </c>
      <c r="K21" s="98" t="s">
        <v>17</v>
      </c>
      <c r="M21" s="54" t="s">
        <v>38</v>
      </c>
      <c r="N21" s="97" t="s">
        <v>62</v>
      </c>
      <c r="O21" s="98" t="s">
        <v>110</v>
      </c>
      <c r="R21" s="54" t="s">
        <v>38</v>
      </c>
      <c r="S21" s="97" t="s">
        <v>84</v>
      </c>
      <c r="T21" s="98" t="s">
        <v>65</v>
      </c>
      <c r="U21">
        <v>20</v>
      </c>
    </row>
    <row r="22" spans="1:21" ht="15">
      <c r="A22" s="54" t="s">
        <v>123</v>
      </c>
      <c r="B22" s="97" t="s">
        <v>33</v>
      </c>
      <c r="C22" s="98" t="s">
        <v>34</v>
      </c>
      <c r="E22" s="54" t="s">
        <v>123</v>
      </c>
      <c r="F22" s="97" t="s">
        <v>67</v>
      </c>
      <c r="G22" s="98" t="s">
        <v>68</v>
      </c>
      <c r="I22" s="54" t="s">
        <v>123</v>
      </c>
      <c r="J22" s="97" t="s">
        <v>122</v>
      </c>
      <c r="K22" s="98" t="s">
        <v>26</v>
      </c>
      <c r="M22" s="54" t="s">
        <v>123</v>
      </c>
      <c r="N22" s="97" t="s">
        <v>46</v>
      </c>
      <c r="O22" s="98" t="s">
        <v>47</v>
      </c>
      <c r="R22" s="54" t="s">
        <v>38</v>
      </c>
      <c r="S22" s="97" t="s">
        <v>155</v>
      </c>
      <c r="T22" s="98" t="s">
        <v>43</v>
      </c>
      <c r="U22">
        <v>21</v>
      </c>
    </row>
    <row r="23" spans="1:21" ht="15">
      <c r="A23" s="54" t="s">
        <v>123</v>
      </c>
      <c r="B23" s="97" t="s">
        <v>147</v>
      </c>
      <c r="C23" s="98" t="s">
        <v>65</v>
      </c>
      <c r="E23" s="54" t="s">
        <v>123</v>
      </c>
      <c r="F23" s="97" t="s">
        <v>109</v>
      </c>
      <c r="G23" s="98" t="s">
        <v>65</v>
      </c>
      <c r="I23" s="54" t="s">
        <v>123</v>
      </c>
      <c r="J23" s="97" t="s">
        <v>30</v>
      </c>
      <c r="K23" s="98" t="s">
        <v>16</v>
      </c>
      <c r="M23" s="54" t="s">
        <v>123</v>
      </c>
      <c r="N23" s="97" t="s">
        <v>58</v>
      </c>
      <c r="O23" s="98" t="s">
        <v>59</v>
      </c>
      <c r="R23" s="54" t="s">
        <v>38</v>
      </c>
      <c r="S23" s="97" t="s">
        <v>39</v>
      </c>
      <c r="T23" s="98" t="s">
        <v>40</v>
      </c>
      <c r="U23">
        <v>22</v>
      </c>
    </row>
    <row r="24" spans="1:21" ht="15">
      <c r="A24" s="54" t="s">
        <v>123</v>
      </c>
      <c r="B24" s="97" t="s">
        <v>128</v>
      </c>
      <c r="C24" s="98" t="s">
        <v>59</v>
      </c>
      <c r="E24" s="54" t="s">
        <v>123</v>
      </c>
      <c r="F24" s="97" t="s">
        <v>54</v>
      </c>
      <c r="G24" s="98" t="s">
        <v>16</v>
      </c>
      <c r="I24" s="54" t="s">
        <v>123</v>
      </c>
      <c r="J24" s="97" t="s">
        <v>36</v>
      </c>
      <c r="K24" s="98" t="s">
        <v>12</v>
      </c>
      <c r="M24" s="54" t="s">
        <v>123</v>
      </c>
      <c r="N24" s="97" t="s">
        <v>165</v>
      </c>
      <c r="O24" s="98" t="s">
        <v>93</v>
      </c>
      <c r="R24" s="54" t="s">
        <v>38</v>
      </c>
      <c r="S24" s="97" t="s">
        <v>131</v>
      </c>
      <c r="T24" s="98" t="s">
        <v>43</v>
      </c>
      <c r="U24">
        <v>23</v>
      </c>
    </row>
    <row r="25" spans="1:21" ht="15">
      <c r="A25" s="54" t="s">
        <v>123</v>
      </c>
      <c r="B25" s="97" t="s">
        <v>143</v>
      </c>
      <c r="C25" s="98" t="s">
        <v>15</v>
      </c>
      <c r="E25" s="54" t="s">
        <v>123</v>
      </c>
      <c r="F25" s="97" t="s">
        <v>75</v>
      </c>
      <c r="G25" s="98" t="s">
        <v>43</v>
      </c>
      <c r="I25" s="54" t="s">
        <v>123</v>
      </c>
      <c r="J25" s="97" t="s">
        <v>44</v>
      </c>
      <c r="K25" s="98" t="s">
        <v>45</v>
      </c>
      <c r="M25" s="54" t="s">
        <v>123</v>
      </c>
      <c r="N25" s="55" t="s">
        <v>167</v>
      </c>
      <c r="O25" s="56" t="s">
        <v>59</v>
      </c>
      <c r="R25" s="54" t="s">
        <v>38</v>
      </c>
      <c r="S25" s="97" t="s">
        <v>156</v>
      </c>
      <c r="T25" s="98" t="s">
        <v>34</v>
      </c>
      <c r="U25">
        <v>24</v>
      </c>
    </row>
    <row r="26" spans="13:21" ht="15">
      <c r="M26" s="54" t="s">
        <v>123</v>
      </c>
      <c r="N26" s="55" t="s">
        <v>92</v>
      </c>
      <c r="O26" s="56" t="s">
        <v>17</v>
      </c>
      <c r="R26" s="54" t="s">
        <v>38</v>
      </c>
      <c r="S26" s="97" t="s">
        <v>111</v>
      </c>
      <c r="T26" s="98" t="s">
        <v>31</v>
      </c>
      <c r="U26">
        <v>25</v>
      </c>
    </row>
    <row r="27" spans="18:21" ht="15">
      <c r="R27" s="54" t="s">
        <v>38</v>
      </c>
      <c r="S27" s="97" t="s">
        <v>139</v>
      </c>
      <c r="T27" s="98" t="s">
        <v>14</v>
      </c>
      <c r="U27">
        <v>26</v>
      </c>
    </row>
    <row r="28" spans="18:21" ht="15">
      <c r="R28" s="54" t="s">
        <v>38</v>
      </c>
      <c r="S28" s="97" t="s">
        <v>137</v>
      </c>
      <c r="T28" s="98" t="s">
        <v>138</v>
      </c>
      <c r="U28">
        <v>27</v>
      </c>
    </row>
    <row r="29" spans="18:21" ht="15">
      <c r="R29" s="54" t="s">
        <v>38</v>
      </c>
      <c r="S29" s="97" t="s">
        <v>118</v>
      </c>
      <c r="T29" s="98" t="s">
        <v>78</v>
      </c>
      <c r="U29">
        <v>28</v>
      </c>
    </row>
    <row r="30" spans="18:21" ht="15">
      <c r="R30" s="54" t="s">
        <v>38</v>
      </c>
      <c r="S30" s="97" t="s">
        <v>157</v>
      </c>
      <c r="T30" s="98" t="s">
        <v>57</v>
      </c>
      <c r="U30">
        <v>29</v>
      </c>
    </row>
    <row r="31" spans="18:21" ht="15">
      <c r="R31" s="54" t="s">
        <v>38</v>
      </c>
      <c r="S31" s="97" t="s">
        <v>109</v>
      </c>
      <c r="T31" s="98" t="s">
        <v>65</v>
      </c>
      <c r="U31">
        <v>30</v>
      </c>
    </row>
    <row r="32" spans="18:21" ht="15">
      <c r="R32" s="54" t="s">
        <v>38</v>
      </c>
      <c r="S32" s="97" t="s">
        <v>94</v>
      </c>
      <c r="T32" s="98" t="s">
        <v>49</v>
      </c>
      <c r="U32">
        <v>31</v>
      </c>
    </row>
    <row r="33" spans="18:21" ht="15">
      <c r="R33" s="54" t="s">
        <v>38</v>
      </c>
      <c r="S33" s="97" t="s">
        <v>82</v>
      </c>
      <c r="T33" s="98" t="s">
        <v>52</v>
      </c>
      <c r="U33">
        <v>32</v>
      </c>
    </row>
    <row r="34" spans="18:21" ht="15">
      <c r="R34" s="54" t="s">
        <v>38</v>
      </c>
      <c r="S34" s="97" t="s">
        <v>54</v>
      </c>
      <c r="T34" s="98" t="s">
        <v>16</v>
      </c>
      <c r="U34">
        <v>33</v>
      </c>
    </row>
    <row r="35" spans="18:21" ht="15">
      <c r="R35" s="54" t="s">
        <v>38</v>
      </c>
      <c r="S35" s="97" t="s">
        <v>64</v>
      </c>
      <c r="T35" s="98" t="s">
        <v>17</v>
      </c>
      <c r="U35">
        <v>34</v>
      </c>
    </row>
    <row r="36" spans="18:21" ht="15">
      <c r="R36" s="54" t="s">
        <v>38</v>
      </c>
      <c r="S36" s="97" t="s">
        <v>75</v>
      </c>
      <c r="T36" s="98" t="s">
        <v>43</v>
      </c>
      <c r="U36">
        <v>35</v>
      </c>
    </row>
    <row r="37" spans="18:21" ht="15">
      <c r="R37" s="54" t="s">
        <v>38</v>
      </c>
      <c r="S37" s="97" t="s">
        <v>121</v>
      </c>
      <c r="T37" s="98" t="s">
        <v>26</v>
      </c>
      <c r="U37">
        <v>36</v>
      </c>
    </row>
    <row r="38" spans="18:21" ht="15">
      <c r="R38" s="54" t="s">
        <v>38</v>
      </c>
      <c r="S38" s="97" t="s">
        <v>30</v>
      </c>
      <c r="T38" s="98" t="s">
        <v>16</v>
      </c>
      <c r="U38">
        <v>37</v>
      </c>
    </row>
    <row r="39" spans="18:21" ht="15">
      <c r="R39" s="54" t="s">
        <v>38</v>
      </c>
      <c r="S39" s="97" t="s">
        <v>18</v>
      </c>
      <c r="T39" s="98" t="s">
        <v>12</v>
      </c>
      <c r="U39">
        <v>38</v>
      </c>
    </row>
    <row r="40" spans="18:21" ht="15">
      <c r="R40" s="54" t="s">
        <v>38</v>
      </c>
      <c r="S40" s="97" t="s">
        <v>22</v>
      </c>
      <c r="T40" s="98" t="s">
        <v>11</v>
      </c>
      <c r="U40">
        <v>39</v>
      </c>
    </row>
    <row r="41" spans="18:21" ht="15">
      <c r="R41" s="54" t="s">
        <v>38</v>
      </c>
      <c r="S41" s="97" t="s">
        <v>103</v>
      </c>
      <c r="T41" s="98" t="s">
        <v>12</v>
      </c>
      <c r="U41">
        <v>40</v>
      </c>
    </row>
    <row r="42" spans="18:21" ht="15">
      <c r="R42" s="54" t="s">
        <v>38</v>
      </c>
      <c r="S42" s="97" t="s">
        <v>36</v>
      </c>
      <c r="T42" s="98" t="s">
        <v>12</v>
      </c>
      <c r="U42">
        <v>41</v>
      </c>
    </row>
    <row r="43" spans="18:21" ht="15">
      <c r="R43" s="54" t="s">
        <v>38</v>
      </c>
      <c r="S43" s="97" t="s">
        <v>44</v>
      </c>
      <c r="T43" s="98" t="s">
        <v>45</v>
      </c>
      <c r="U43">
        <v>42</v>
      </c>
    </row>
    <row r="44" spans="18:21" ht="15">
      <c r="R44" s="54" t="s">
        <v>38</v>
      </c>
      <c r="S44" s="97" t="s">
        <v>46</v>
      </c>
      <c r="T44" s="98" t="s">
        <v>47</v>
      </c>
      <c r="U44">
        <v>43</v>
      </c>
    </row>
    <row r="45" spans="18:21" ht="15">
      <c r="R45" s="54" t="s">
        <v>38</v>
      </c>
      <c r="S45" s="97" t="s">
        <v>160</v>
      </c>
      <c r="T45" s="98" t="s">
        <v>68</v>
      </c>
      <c r="U45">
        <v>44</v>
      </c>
    </row>
    <row r="46" spans="18:21" ht="15">
      <c r="R46" s="54" t="s">
        <v>38</v>
      </c>
      <c r="S46" s="97" t="s">
        <v>162</v>
      </c>
      <c r="T46" s="98" t="s">
        <v>163</v>
      </c>
      <c r="U46">
        <v>45</v>
      </c>
    </row>
    <row r="47" spans="18:21" ht="15">
      <c r="R47" s="54" t="s">
        <v>38</v>
      </c>
      <c r="S47" s="97" t="s">
        <v>58</v>
      </c>
      <c r="T47" s="98" t="s">
        <v>59</v>
      </c>
      <c r="U47">
        <v>46</v>
      </c>
    </row>
    <row r="48" spans="18:21" ht="15">
      <c r="R48" s="54" t="s">
        <v>38</v>
      </c>
      <c r="S48" s="97" t="s">
        <v>96</v>
      </c>
      <c r="T48" s="98" t="s">
        <v>15</v>
      </c>
      <c r="U48">
        <v>47</v>
      </c>
    </row>
    <row r="49" spans="18:21" ht="15">
      <c r="R49" s="54" t="s">
        <v>38</v>
      </c>
      <c r="S49" s="97" t="s">
        <v>56</v>
      </c>
      <c r="T49" s="98" t="s">
        <v>57</v>
      </c>
      <c r="U49">
        <v>48</v>
      </c>
    </row>
    <row r="50" spans="18:21" ht="15">
      <c r="R50" s="54" t="s">
        <v>38</v>
      </c>
      <c r="S50" s="97" t="s">
        <v>164</v>
      </c>
      <c r="T50" s="98" t="s">
        <v>93</v>
      </c>
      <c r="U50">
        <v>49</v>
      </c>
    </row>
    <row r="51" spans="18:21" ht="15">
      <c r="R51" s="54" t="s">
        <v>38</v>
      </c>
      <c r="S51" s="97" t="s">
        <v>166</v>
      </c>
      <c r="T51" s="98" t="s">
        <v>59</v>
      </c>
      <c r="U51">
        <v>50</v>
      </c>
    </row>
    <row r="52" spans="18:21" ht="15">
      <c r="R52" s="54" t="s">
        <v>38</v>
      </c>
      <c r="S52" s="55" t="s">
        <v>168</v>
      </c>
      <c r="T52" s="56" t="s">
        <v>78</v>
      </c>
      <c r="U52">
        <v>51</v>
      </c>
    </row>
    <row r="53" spans="18:21" ht="15">
      <c r="R53" s="54" t="s">
        <v>38</v>
      </c>
      <c r="S53" s="55" t="s">
        <v>92</v>
      </c>
      <c r="T53" s="56" t="s">
        <v>17</v>
      </c>
      <c r="U53">
        <v>52</v>
      </c>
    </row>
    <row r="54" spans="18:21" ht="15">
      <c r="R54" s="54" t="s">
        <v>38</v>
      </c>
      <c r="S54" s="97" t="s">
        <v>97</v>
      </c>
      <c r="T54" s="98" t="s">
        <v>98</v>
      </c>
      <c r="U54">
        <v>53</v>
      </c>
    </row>
    <row r="55" spans="18:21" ht="15">
      <c r="R55" s="54" t="s">
        <v>38</v>
      </c>
      <c r="S55" s="55" t="s">
        <v>136</v>
      </c>
      <c r="T55" s="56" t="s">
        <v>49</v>
      </c>
      <c r="U55">
        <v>54</v>
      </c>
    </row>
  </sheetData>
  <sheetProtection/>
  <conditionalFormatting sqref="R2:R55 A21:A25 E22:E25 M22:M26 I22:I25 A2:A18 E2:E16 I2:I15 M2:M18">
    <cfRule type="cellIs" priority="37" dxfId="0" operator="equal" stopIfTrue="1">
      <formula>"R"</formula>
    </cfRule>
  </conditionalFormatting>
  <conditionalFormatting sqref="E17:E18">
    <cfRule type="cellIs" priority="22" dxfId="0" operator="equal" stopIfTrue="1">
      <formula>"R"</formula>
    </cfRule>
  </conditionalFormatting>
  <conditionalFormatting sqref="I16:I18">
    <cfRule type="cellIs" priority="21" dxfId="0" operator="equal" stopIfTrue="1">
      <formula>"R"</formula>
    </cfRule>
  </conditionalFormatting>
  <conditionalFormatting sqref="E21">
    <cfRule type="cellIs" priority="3" dxfId="0" operator="equal" stopIfTrue="1">
      <formula>"R"</formula>
    </cfRule>
  </conditionalFormatting>
  <conditionalFormatting sqref="I21">
    <cfRule type="cellIs" priority="2" dxfId="0" operator="equal" stopIfTrue="1">
      <formula>"R"</formula>
    </cfRule>
  </conditionalFormatting>
  <conditionalFormatting sqref="M21">
    <cfRule type="cellIs" priority="1" dxfId="0" operator="equal" stopIfTrue="1">
      <formula>"R"</formula>
    </cfRule>
  </conditionalFormatting>
  <printOptions/>
  <pageMargins left="0.7086614173228347" right="0.7086614173228347" top="0.5118110236220472" bottom="0.5118110236220472" header="0.31496062992125984" footer="0.31496062992125984"/>
  <pageSetup horizontalDpi="600" verticalDpi="600" orientation="landscape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selection activeCell="A21" sqref="A21:C21"/>
    </sheetView>
  </sheetViews>
  <sheetFormatPr defaultColWidth="9.00390625" defaultRowHeight="12.75"/>
  <cols>
    <col min="2" max="2" width="29.00390625" style="0" bestFit="1" customWidth="1"/>
    <col min="3" max="3" width="19.75390625" style="0" bestFit="1" customWidth="1"/>
  </cols>
  <sheetData>
    <row r="1" spans="1:3" ht="30">
      <c r="A1" s="149" t="s">
        <v>38</v>
      </c>
      <c r="B1" s="150" t="s">
        <v>111</v>
      </c>
      <c r="C1" s="151" t="s">
        <v>31</v>
      </c>
    </row>
    <row r="2" spans="1:3" ht="30">
      <c r="A2" s="152" t="s">
        <v>38</v>
      </c>
      <c r="B2" s="153" t="s">
        <v>53</v>
      </c>
      <c r="C2" s="154" t="s">
        <v>12</v>
      </c>
    </row>
    <row r="3" spans="1:3" ht="30">
      <c r="A3" s="152" t="s">
        <v>38</v>
      </c>
      <c r="B3" s="155" t="s">
        <v>113</v>
      </c>
      <c r="C3" s="156" t="s">
        <v>78</v>
      </c>
    </row>
    <row r="4" spans="1:3" ht="30">
      <c r="A4" s="152" t="s">
        <v>38</v>
      </c>
      <c r="B4" s="155" t="s">
        <v>54</v>
      </c>
      <c r="C4" s="156" t="s">
        <v>16</v>
      </c>
    </row>
    <row r="5" spans="1:3" ht="30">
      <c r="A5" s="152" t="s">
        <v>123</v>
      </c>
      <c r="B5" s="153" t="s">
        <v>54</v>
      </c>
      <c r="C5" s="154" t="s">
        <v>16</v>
      </c>
    </row>
    <row r="6" spans="1:3" ht="30">
      <c r="A6" s="152" t="s">
        <v>38</v>
      </c>
      <c r="B6" s="153" t="s">
        <v>35</v>
      </c>
      <c r="C6" s="154" t="s">
        <v>26</v>
      </c>
    </row>
    <row r="7" spans="1:3" ht="30">
      <c r="A7" s="152" t="s">
        <v>38</v>
      </c>
      <c r="B7" s="153" t="s">
        <v>58</v>
      </c>
      <c r="C7" s="154" t="s">
        <v>59</v>
      </c>
    </row>
    <row r="8" spans="1:3" ht="30">
      <c r="A8" s="152" t="s">
        <v>123</v>
      </c>
      <c r="B8" s="155" t="s">
        <v>58</v>
      </c>
      <c r="C8" s="156" t="s">
        <v>59</v>
      </c>
    </row>
    <row r="9" spans="1:3" ht="30">
      <c r="A9" s="152" t="s">
        <v>38</v>
      </c>
      <c r="B9" s="153" t="s">
        <v>60</v>
      </c>
      <c r="C9" s="154" t="s">
        <v>12</v>
      </c>
    </row>
    <row r="10" spans="1:3" ht="30">
      <c r="A10" s="152" t="s">
        <v>123</v>
      </c>
      <c r="B10" s="153" t="s">
        <v>60</v>
      </c>
      <c r="C10" s="154" t="s">
        <v>12</v>
      </c>
    </row>
    <row r="11" spans="1:3" ht="30">
      <c r="A11" s="152" t="s">
        <v>38</v>
      </c>
      <c r="B11" s="155" t="s">
        <v>132</v>
      </c>
      <c r="C11" s="156" t="s">
        <v>133</v>
      </c>
    </row>
    <row r="12" spans="1:3" ht="30">
      <c r="A12" s="152" t="s">
        <v>38</v>
      </c>
      <c r="B12" s="153" t="s">
        <v>62</v>
      </c>
      <c r="C12" s="154" t="s">
        <v>110</v>
      </c>
    </row>
    <row r="13" spans="1:3" ht="30">
      <c r="A13" s="152" t="s">
        <v>38</v>
      </c>
      <c r="B13" s="155" t="s">
        <v>62</v>
      </c>
      <c r="C13" s="156" t="s">
        <v>69</v>
      </c>
    </row>
    <row r="14" spans="1:3" ht="30">
      <c r="A14" s="152" t="s">
        <v>38</v>
      </c>
      <c r="B14" s="153" t="s">
        <v>62</v>
      </c>
      <c r="C14" s="154" t="s">
        <v>79</v>
      </c>
    </row>
    <row r="15" spans="1:3" ht="30">
      <c r="A15" s="152" t="s">
        <v>38</v>
      </c>
      <c r="B15" s="153" t="s">
        <v>63</v>
      </c>
      <c r="C15" s="154" t="s">
        <v>14</v>
      </c>
    </row>
    <row r="16" spans="1:3" ht="30">
      <c r="A16" s="152" t="s">
        <v>38</v>
      </c>
      <c r="B16" s="153" t="s">
        <v>139</v>
      </c>
      <c r="C16" s="154" t="s">
        <v>14</v>
      </c>
    </row>
    <row r="17" spans="1:3" ht="30">
      <c r="A17" s="152" t="s">
        <v>38</v>
      </c>
      <c r="B17" s="157" t="s">
        <v>137</v>
      </c>
      <c r="C17" s="158" t="s">
        <v>138</v>
      </c>
    </row>
    <row r="18" spans="1:3" ht="30">
      <c r="A18" s="152" t="s">
        <v>38</v>
      </c>
      <c r="B18" s="155" t="s">
        <v>130</v>
      </c>
      <c r="C18" s="156" t="s">
        <v>78</v>
      </c>
    </row>
    <row r="19" spans="1:3" ht="30">
      <c r="A19" s="152" t="s">
        <v>38</v>
      </c>
      <c r="B19" s="155" t="s">
        <v>131</v>
      </c>
      <c r="C19" s="156" t="s">
        <v>43</v>
      </c>
    </row>
    <row r="20" spans="1:3" ht="30">
      <c r="A20" s="152" t="s">
        <v>38</v>
      </c>
      <c r="B20" s="155" t="s">
        <v>94</v>
      </c>
      <c r="C20" s="156" t="s">
        <v>49</v>
      </c>
    </row>
    <row r="21" spans="1:3" ht="30">
      <c r="A21" s="152" t="s">
        <v>38</v>
      </c>
      <c r="B21" s="153" t="s">
        <v>92</v>
      </c>
      <c r="C21" s="154" t="s">
        <v>17</v>
      </c>
    </row>
    <row r="22" spans="1:3" ht="30">
      <c r="A22" s="152" t="s">
        <v>123</v>
      </c>
      <c r="B22" s="153" t="s">
        <v>92</v>
      </c>
      <c r="C22" s="154" t="s">
        <v>17</v>
      </c>
    </row>
    <row r="23" spans="1:3" ht="30">
      <c r="A23" s="152" t="s">
        <v>38</v>
      </c>
      <c r="B23" s="153" t="s">
        <v>96</v>
      </c>
      <c r="C23" s="154" t="s">
        <v>15</v>
      </c>
    </row>
    <row r="24" spans="1:3" ht="30">
      <c r="A24" s="152" t="s">
        <v>38</v>
      </c>
      <c r="B24" s="153" t="s">
        <v>129</v>
      </c>
      <c r="C24" s="154" t="s">
        <v>15</v>
      </c>
    </row>
    <row r="25" spans="1:3" ht="30">
      <c r="A25" s="152" t="s">
        <v>38</v>
      </c>
      <c r="B25" s="155" t="s">
        <v>29</v>
      </c>
      <c r="C25" s="156" t="s">
        <v>14</v>
      </c>
    </row>
    <row r="26" spans="1:3" ht="30">
      <c r="A26" s="152" t="s">
        <v>38</v>
      </c>
      <c r="B26" s="153" t="s">
        <v>105</v>
      </c>
      <c r="C26" s="154" t="s">
        <v>14</v>
      </c>
    </row>
    <row r="27" spans="1:3" ht="30">
      <c r="A27" s="152" t="s">
        <v>38</v>
      </c>
      <c r="B27" s="155" t="s">
        <v>117</v>
      </c>
      <c r="C27" s="156" t="s">
        <v>65</v>
      </c>
    </row>
    <row r="28" spans="1:3" ht="30">
      <c r="A28" s="152" t="s">
        <v>38</v>
      </c>
      <c r="B28" s="155" t="s">
        <v>147</v>
      </c>
      <c r="C28" s="156" t="s">
        <v>65</v>
      </c>
    </row>
    <row r="29" spans="1:3" ht="30">
      <c r="A29" s="152" t="s">
        <v>38</v>
      </c>
      <c r="B29" s="153" t="s">
        <v>73</v>
      </c>
      <c r="C29" s="154" t="s">
        <v>59</v>
      </c>
    </row>
    <row r="30" spans="1:3" ht="30">
      <c r="A30" s="152" t="s">
        <v>38</v>
      </c>
      <c r="B30" s="155" t="s">
        <v>128</v>
      </c>
      <c r="C30" s="156" t="s">
        <v>59</v>
      </c>
    </row>
    <row r="31" spans="1:3" ht="30">
      <c r="A31" s="152" t="s">
        <v>38</v>
      </c>
      <c r="B31" s="153" t="s">
        <v>106</v>
      </c>
      <c r="C31" s="154" t="s">
        <v>41</v>
      </c>
    </row>
    <row r="32" spans="1:3" ht="30">
      <c r="A32" s="152" t="s">
        <v>38</v>
      </c>
      <c r="B32" s="155" t="s">
        <v>146</v>
      </c>
      <c r="C32" s="156" t="s">
        <v>41</v>
      </c>
    </row>
    <row r="33" spans="1:3" ht="30">
      <c r="A33" s="152" t="s">
        <v>38</v>
      </c>
      <c r="B33" s="155" t="s">
        <v>140</v>
      </c>
      <c r="C33" s="156" t="s">
        <v>43</v>
      </c>
    </row>
    <row r="34" spans="1:3" ht="30">
      <c r="A34" s="152" t="s">
        <v>38</v>
      </c>
      <c r="B34" s="155" t="s">
        <v>141</v>
      </c>
      <c r="C34" s="156" t="s">
        <v>43</v>
      </c>
    </row>
    <row r="35" spans="1:3" ht="30">
      <c r="A35" s="152" t="s">
        <v>38</v>
      </c>
      <c r="B35" s="153" t="s">
        <v>142</v>
      </c>
      <c r="C35" s="154" t="s">
        <v>15</v>
      </c>
    </row>
    <row r="36" spans="1:3" ht="30">
      <c r="A36" s="152" t="s">
        <v>38</v>
      </c>
      <c r="B36" s="153" t="s">
        <v>143</v>
      </c>
      <c r="C36" s="154" t="s">
        <v>15</v>
      </c>
    </row>
    <row r="37" spans="1:3" ht="30">
      <c r="A37" s="152" t="s">
        <v>38</v>
      </c>
      <c r="B37" s="153" t="s">
        <v>134</v>
      </c>
      <c r="C37" s="154" t="s">
        <v>70</v>
      </c>
    </row>
    <row r="38" spans="1:3" ht="30">
      <c r="A38" s="152" t="s">
        <v>38</v>
      </c>
      <c r="B38" s="153" t="s">
        <v>107</v>
      </c>
      <c r="C38" s="154" t="s">
        <v>59</v>
      </c>
    </row>
    <row r="39" spans="1:3" ht="30">
      <c r="A39" s="152" t="s">
        <v>38</v>
      </c>
      <c r="B39" s="153" t="s">
        <v>64</v>
      </c>
      <c r="C39" s="154" t="s">
        <v>71</v>
      </c>
    </row>
    <row r="40" spans="1:3" ht="30">
      <c r="A40" s="152" t="s">
        <v>38</v>
      </c>
      <c r="B40" s="153" t="s">
        <v>99</v>
      </c>
      <c r="C40" s="154" t="s">
        <v>43</v>
      </c>
    </row>
    <row r="41" spans="1:3" ht="30">
      <c r="A41" s="152" t="s">
        <v>38</v>
      </c>
      <c r="B41" s="153" t="s">
        <v>76</v>
      </c>
      <c r="C41" s="154" t="s">
        <v>77</v>
      </c>
    </row>
    <row r="42" spans="1:3" ht="30">
      <c r="A42" s="152" t="s">
        <v>38</v>
      </c>
      <c r="B42" s="155" t="s">
        <v>46</v>
      </c>
      <c r="C42" s="156" t="s">
        <v>47</v>
      </c>
    </row>
    <row r="43" spans="1:3" ht="30">
      <c r="A43" s="152" t="s">
        <v>123</v>
      </c>
      <c r="B43" s="153" t="s">
        <v>46</v>
      </c>
      <c r="C43" s="154" t="s">
        <v>47</v>
      </c>
    </row>
    <row r="44" spans="1:3" ht="30">
      <c r="A44" s="152" t="s">
        <v>38</v>
      </c>
      <c r="B44" s="155" t="s">
        <v>120</v>
      </c>
      <c r="C44" s="156" t="s">
        <v>43</v>
      </c>
    </row>
    <row r="45" spans="1:3" ht="30">
      <c r="A45" s="152" t="s">
        <v>38</v>
      </c>
      <c r="B45" s="155" t="s">
        <v>103</v>
      </c>
      <c r="C45" s="156" t="s">
        <v>12</v>
      </c>
    </row>
    <row r="46" spans="1:3" ht="30">
      <c r="A46" s="152" t="s">
        <v>38</v>
      </c>
      <c r="B46" s="153" t="s">
        <v>67</v>
      </c>
      <c r="C46" s="154" t="s">
        <v>68</v>
      </c>
    </row>
    <row r="47" spans="1:3" ht="30">
      <c r="A47" s="152" t="s">
        <v>123</v>
      </c>
      <c r="B47" s="153" t="s">
        <v>67</v>
      </c>
      <c r="C47" s="154" t="s">
        <v>68</v>
      </c>
    </row>
    <row r="48" spans="1:3" ht="30">
      <c r="A48" s="152" t="s">
        <v>38</v>
      </c>
      <c r="B48" s="155" t="s">
        <v>67</v>
      </c>
      <c r="C48" s="156" t="s">
        <v>15</v>
      </c>
    </row>
    <row r="49" spans="1:3" ht="30">
      <c r="A49" s="152" t="s">
        <v>38</v>
      </c>
      <c r="B49" s="157" t="s">
        <v>119</v>
      </c>
      <c r="C49" s="158" t="s">
        <v>98</v>
      </c>
    </row>
    <row r="50" spans="1:3" ht="30">
      <c r="A50" s="152" t="s">
        <v>38</v>
      </c>
      <c r="B50" s="155" t="s">
        <v>82</v>
      </c>
      <c r="C50" s="156" t="s">
        <v>52</v>
      </c>
    </row>
    <row r="51" spans="1:3" ht="30">
      <c r="A51" s="152" t="s">
        <v>123</v>
      </c>
      <c r="B51" s="153" t="s">
        <v>82</v>
      </c>
      <c r="C51" s="154" t="s">
        <v>52</v>
      </c>
    </row>
    <row r="52" spans="1:3" ht="30">
      <c r="A52" s="152" t="s">
        <v>38</v>
      </c>
      <c r="B52" s="153" t="s">
        <v>109</v>
      </c>
      <c r="C52" s="154" t="s">
        <v>65</v>
      </c>
    </row>
    <row r="53" spans="1:3" ht="30">
      <c r="A53" s="152" t="s">
        <v>123</v>
      </c>
      <c r="B53" s="153" t="s">
        <v>109</v>
      </c>
      <c r="C53" s="154" t="s">
        <v>65</v>
      </c>
    </row>
    <row r="54" spans="1:3" ht="30">
      <c r="A54" s="152" t="s">
        <v>38</v>
      </c>
      <c r="B54" s="153" t="s">
        <v>136</v>
      </c>
      <c r="C54" s="154" t="s">
        <v>49</v>
      </c>
    </row>
    <row r="55" spans="1:3" ht="30">
      <c r="A55" s="152" t="s">
        <v>38</v>
      </c>
      <c r="B55" s="155" t="s">
        <v>104</v>
      </c>
      <c r="C55" s="156" t="s">
        <v>49</v>
      </c>
    </row>
    <row r="56" spans="1:3" ht="30">
      <c r="A56" s="152" t="s">
        <v>38</v>
      </c>
      <c r="B56" s="153" t="s">
        <v>126</v>
      </c>
      <c r="C56" s="154" t="s">
        <v>61</v>
      </c>
    </row>
    <row r="57" spans="1:3" ht="30">
      <c r="A57" s="152" t="s">
        <v>38</v>
      </c>
      <c r="B57" s="153" t="s">
        <v>135</v>
      </c>
      <c r="C57" s="154" t="s">
        <v>50</v>
      </c>
    </row>
    <row r="58" spans="1:3" ht="30">
      <c r="A58" s="152" t="s">
        <v>38</v>
      </c>
      <c r="B58" s="153" t="s">
        <v>42</v>
      </c>
      <c r="C58" s="154" t="s">
        <v>41</v>
      </c>
    </row>
    <row r="59" spans="1:3" ht="30">
      <c r="A59" s="152" t="s">
        <v>38</v>
      </c>
      <c r="B59" s="153" t="s">
        <v>24</v>
      </c>
      <c r="C59" s="154" t="s">
        <v>15</v>
      </c>
    </row>
    <row r="60" spans="1:3" ht="30">
      <c r="A60" s="152" t="s">
        <v>38</v>
      </c>
      <c r="B60" s="155" t="s">
        <v>145</v>
      </c>
      <c r="C60" s="156" t="s">
        <v>13</v>
      </c>
    </row>
    <row r="61" spans="1:3" ht="30">
      <c r="A61" s="152" t="s">
        <v>38</v>
      </c>
      <c r="B61" s="155" t="s">
        <v>144</v>
      </c>
      <c r="C61" s="156" t="s">
        <v>13</v>
      </c>
    </row>
    <row r="62" spans="1:3" ht="30">
      <c r="A62" s="152" t="s">
        <v>38</v>
      </c>
      <c r="B62" s="157" t="s">
        <v>27</v>
      </c>
      <c r="C62" s="158" t="s">
        <v>28</v>
      </c>
    </row>
    <row r="63" spans="1:3" ht="30">
      <c r="A63" s="152" t="s">
        <v>38</v>
      </c>
      <c r="B63" s="153" t="s">
        <v>62</v>
      </c>
      <c r="C63" s="154" t="s">
        <v>31</v>
      </c>
    </row>
  </sheetData>
  <sheetProtection/>
  <conditionalFormatting sqref="A1:A63">
    <cfRule type="cellIs" priority="1" dxfId="0" operator="equal" stopIfTrue="1">
      <formula>"R"</formula>
    </cfRule>
  </conditionalFormatting>
  <printOptions/>
  <pageMargins left="0.3937007874015748" right="0.3149606299212598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obývák</cp:lastModifiedBy>
  <cp:lastPrinted>2022-10-28T14:53:46Z</cp:lastPrinted>
  <dcterms:created xsi:type="dcterms:W3CDTF">2003-04-01T12:06:07Z</dcterms:created>
  <dcterms:modified xsi:type="dcterms:W3CDTF">2022-10-28T16:31:16Z</dcterms:modified>
  <cp:category/>
  <cp:version/>
  <cp:contentType/>
  <cp:contentStatus/>
</cp:coreProperties>
</file>