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1760" activeTab="0"/>
  </bookViews>
  <sheets>
    <sheet name="CELKOVÁ" sheetId="1" r:id="rId1"/>
    <sheet name="mířenka" sheetId="2" r:id="rId2"/>
    <sheet name="rychlá" sheetId="3" r:id="rId3"/>
    <sheet name="mířenka 50m" sheetId="4" r:id="rId4"/>
    <sheet name="malorážka 50m" sheetId="5" r:id="rId5"/>
  </sheets>
  <definedNames>
    <definedName name="_xlnm.Print_Area" localSheetId="0">'CELKOVÁ'!$A$1:$K$47</definedName>
    <definedName name="_xlnm.Print_Area" localSheetId="4">'malorážka 50m'!$A$1:$S$66</definedName>
    <definedName name="_xlnm.Print_Area" localSheetId="1">'mířenka'!$A$1:$R$40</definedName>
    <definedName name="_xlnm.Print_Area" localSheetId="3">'mířenka 50m'!$A$1:$AF$65</definedName>
    <definedName name="_xlnm.Print_Area" localSheetId="2">'rychlá'!$A$1:$AF$65</definedName>
  </definedNames>
  <calcPr fullCalcOnLoad="1"/>
</workbook>
</file>

<file path=xl/sharedStrings.xml><?xml version="1.0" encoding="utf-8"?>
<sst xmlns="http://schemas.openxmlformats.org/spreadsheetml/2006/main" count="409" uniqueCount="130">
  <si>
    <t>číslo</t>
  </si>
  <si>
    <t>čas</t>
  </si>
  <si>
    <t>KVZ</t>
  </si>
  <si>
    <t>Název soutěže</t>
  </si>
  <si>
    <t>Termín konání:</t>
  </si>
  <si>
    <t>Místo konání:</t>
  </si>
  <si>
    <t>Kolo</t>
  </si>
  <si>
    <t>Pořadatel</t>
  </si>
  <si>
    <t>příjmení, jméno</t>
  </si>
  <si>
    <t>disciplína č.</t>
  </si>
  <si>
    <t>start.</t>
  </si>
  <si>
    <t>průkazu</t>
  </si>
  <si>
    <t>pořadí</t>
  </si>
  <si>
    <t>Hlavní rozhodčí:</t>
  </si>
  <si>
    <t>Ředitel soutěže:</t>
  </si>
  <si>
    <t>Disciplína č. 1:</t>
  </si>
  <si>
    <t>Disciplína č. 2:</t>
  </si>
  <si>
    <t>Disciplína č. 3:</t>
  </si>
  <si>
    <t>Disciplína č. 4:</t>
  </si>
  <si>
    <t>počet ran</t>
  </si>
  <si>
    <t>Body</t>
  </si>
  <si>
    <t>INFO</t>
  </si>
  <si>
    <t>součet</t>
  </si>
  <si>
    <t>jméno</t>
  </si>
  <si>
    <t>VÝSLEDKOVÁ LISTINA</t>
  </si>
  <si>
    <t>CELKEM</t>
  </si>
  <si>
    <t>SČS-D2</t>
  </si>
  <si>
    <t>VT</t>
  </si>
  <si>
    <t>SČS-D1</t>
  </si>
  <si>
    <t>A</t>
  </si>
  <si>
    <t>B</t>
  </si>
  <si>
    <t>C</t>
  </si>
  <si>
    <t>D</t>
  </si>
  <si>
    <t>VT-III</t>
  </si>
  <si>
    <t>VT-II</t>
  </si>
  <si>
    <t>VT-I</t>
  </si>
  <si>
    <t>VT-M</t>
  </si>
  <si>
    <t>bodové hodnoty zón</t>
  </si>
  <si>
    <t>Limity výkon. tříd</t>
  </si>
  <si>
    <t>135P</t>
  </si>
  <si>
    <t>Terč:</t>
  </si>
  <si>
    <t>Počet ran:</t>
  </si>
  <si>
    <r>
      <t xml:space="preserve">kovové
</t>
    </r>
    <r>
      <rPr>
        <sz val="10"/>
        <rFont val="Arial CE"/>
        <family val="0"/>
      </rPr>
      <t>(počet)</t>
    </r>
  </si>
  <si>
    <t>Soutěž</t>
  </si>
  <si>
    <t>VPs, VRs 6</t>
  </si>
  <si>
    <t>Disciplína č. 5:</t>
  </si>
  <si>
    <t>KVZ FRUKO J. Hradec</t>
  </si>
  <si>
    <t>Hodnocení:</t>
  </si>
  <si>
    <t>Střelnice Břeskáč, D. Skrýchov</t>
  </si>
  <si>
    <t>77/P, SČS-D1-Z</t>
  </si>
  <si>
    <t>VPs, VRs 2</t>
  </si>
  <si>
    <t>V. Brejžek 1-165</t>
  </si>
  <si>
    <t>J. Němec 0-009</t>
  </si>
  <si>
    <t>Brejžek Vojtěch</t>
  </si>
  <si>
    <t>FRUKO J.H.</t>
  </si>
  <si>
    <t>0211</t>
  </si>
  <si>
    <t>Čekal Josef</t>
  </si>
  <si>
    <t>0291</t>
  </si>
  <si>
    <t>Dvořák Vladislav</t>
  </si>
  <si>
    <t>4503</t>
  </si>
  <si>
    <t>Fiala Miroslav</t>
  </si>
  <si>
    <t>5138</t>
  </si>
  <si>
    <t>Fuksa Viktor (Pi)</t>
  </si>
  <si>
    <t>PČR Počátky</t>
  </si>
  <si>
    <t>5131</t>
  </si>
  <si>
    <t>Fuksa Viktor (Re)</t>
  </si>
  <si>
    <t>Gažák Karel</t>
  </si>
  <si>
    <t>(není)</t>
  </si>
  <si>
    <t>Herceg Bohumil</t>
  </si>
  <si>
    <t>0745</t>
  </si>
  <si>
    <t>Jirouch Stanislav</t>
  </si>
  <si>
    <t>Kaňka Jan</t>
  </si>
  <si>
    <t>Koch Miroslav ml.</t>
  </si>
  <si>
    <t>5774</t>
  </si>
  <si>
    <t>Kostříž Jaroslav Pi</t>
  </si>
  <si>
    <t>3773</t>
  </si>
  <si>
    <t>Kostříž Jaroslav Re</t>
  </si>
  <si>
    <t>Král Jiří</t>
  </si>
  <si>
    <t>3580</t>
  </si>
  <si>
    <t>Landkammer Václav</t>
  </si>
  <si>
    <t>1587</t>
  </si>
  <si>
    <t>Machek Pavel</t>
  </si>
  <si>
    <t>KVZ Telč</t>
  </si>
  <si>
    <t>0837</t>
  </si>
  <si>
    <t>Marek Petr</t>
  </si>
  <si>
    <t xml:space="preserve"> FRUKO J.H.</t>
  </si>
  <si>
    <t>1732</t>
  </si>
  <si>
    <t>Matějka Milan st.</t>
  </si>
  <si>
    <t>0560</t>
  </si>
  <si>
    <t>Mesároš Štefan</t>
  </si>
  <si>
    <t>7518</t>
  </si>
  <si>
    <t>Mironiuk Zdeněk</t>
  </si>
  <si>
    <t>PČR KVZ Pelhřimov</t>
  </si>
  <si>
    <t>5239</t>
  </si>
  <si>
    <t>Novotný František st.</t>
  </si>
  <si>
    <t>2015</t>
  </si>
  <si>
    <t>Pechová Hana</t>
  </si>
  <si>
    <t>5480</t>
  </si>
  <si>
    <t>Petrů Milan</t>
  </si>
  <si>
    <t>Týn n. Vltavou</t>
  </si>
  <si>
    <t>0905</t>
  </si>
  <si>
    <t>Plecer Josef</t>
  </si>
  <si>
    <t>Rendl Josef (Pi)</t>
  </si>
  <si>
    <t>4955</t>
  </si>
  <si>
    <t>Rendl Josef (Re)</t>
  </si>
  <si>
    <t>Smejkal Martin</t>
  </si>
  <si>
    <t>5475</t>
  </si>
  <si>
    <t>Svoboda Michal</t>
  </si>
  <si>
    <t>0195</t>
  </si>
  <si>
    <t>3700</t>
  </si>
  <si>
    <t>Toman František</t>
  </si>
  <si>
    <t>2995</t>
  </si>
  <si>
    <t>Vejslík Vladimír</t>
  </si>
  <si>
    <t>3178</t>
  </si>
  <si>
    <t>Wrzecionko Albert</t>
  </si>
  <si>
    <t>3350</t>
  </si>
  <si>
    <t>Žemlička Ladislav</t>
  </si>
  <si>
    <t>3435</t>
  </si>
  <si>
    <t>825</t>
  </si>
  <si>
    <t>Podzimní střílení</t>
  </si>
  <si>
    <t>Mířená střelba na přesnost z velkorážové pistole nebo revolveru 5 + 20</t>
  </si>
  <si>
    <t>Mířená střelba na rychlost z velkorážové pistole nebo revolveru 2 x 3</t>
  </si>
  <si>
    <t>Mířená střelba z malorážové pušky na 50 m</t>
  </si>
  <si>
    <t>Mířená střelba na přesnost polohová - vstoje + vkleče na 50 m</t>
  </si>
  <si>
    <t>77/P</t>
  </si>
  <si>
    <t>VPs, VRs 7</t>
  </si>
  <si>
    <t>Švihálek Jiří (Pi)</t>
  </si>
  <si>
    <t>Švihálek Jiří (Re)</t>
  </si>
  <si>
    <t>minus</t>
  </si>
  <si>
    <r>
      <t xml:space="preserve">Pi </t>
    </r>
    <r>
      <rPr>
        <vertAlign val="subscript"/>
        <sz val="10"/>
        <rFont val="Arial CE"/>
        <family val="0"/>
      </rPr>
      <t>CELK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</si>
</sst>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000\ 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-405]d\.\ mmmm\ yyyy"/>
    <numFmt numFmtId="171" formatCode="h:mm;@"/>
  </numFmts>
  <fonts count="54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9"/>
      <name val="Arial CE"/>
      <family val="0"/>
    </font>
    <font>
      <sz val="16"/>
      <name val="Arial Black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CE"/>
      <family val="2"/>
    </font>
    <font>
      <u val="single"/>
      <sz val="13"/>
      <color indexed="36"/>
      <name val="Arial CE"/>
      <family val="0"/>
    </font>
    <font>
      <b/>
      <sz val="10"/>
      <color indexed="10"/>
      <name val="Arial CE"/>
      <family val="0"/>
    </font>
    <font>
      <b/>
      <sz val="9"/>
      <name val="Arial CE"/>
      <family val="0"/>
    </font>
    <font>
      <sz val="12"/>
      <name val="Arial CE"/>
      <family val="0"/>
    </font>
    <font>
      <vertAlign val="subscript"/>
      <sz val="10"/>
      <name val="Arial CE"/>
      <family val="0"/>
    </font>
    <font>
      <b/>
      <sz val="11"/>
      <color indexed="10"/>
      <name val="Arial CE"/>
      <family val="0"/>
    </font>
    <font>
      <sz val="9"/>
      <color indexed="12"/>
      <name val="Arial CE"/>
      <family val="0"/>
    </font>
    <font>
      <b/>
      <sz val="9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>
      <alignment horizontal="left" vertical="center" indent="1"/>
    </xf>
    <xf numFmtId="0" fontId="0" fillId="0" borderId="0" xfId="0" applyAlignment="1">
      <alignment horizontal="right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/>
    </xf>
    <xf numFmtId="2" fontId="6" fillId="0" borderId="12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Fill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/>
    </xf>
    <xf numFmtId="2" fontId="6" fillId="0" borderId="18" xfId="0" applyNumberFormat="1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/>
    </xf>
    <xf numFmtId="2" fontId="5" fillId="0" borderId="20" xfId="0" applyNumberFormat="1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 locked="0"/>
    </xf>
    <xf numFmtId="0" fontId="7" fillId="33" borderId="17" xfId="0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 horizontal="center"/>
      <protection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left" vertical="center"/>
    </xf>
    <xf numFmtId="49" fontId="11" fillId="0" borderId="11" xfId="0" applyNumberFormat="1" applyFont="1" applyBorder="1" applyAlignment="1">
      <alignment horizontal="left" vertical="center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3" fillId="0" borderId="0" xfId="0" applyFont="1" applyAlignment="1" applyProtection="1">
      <alignment horizontal="left"/>
      <protection/>
    </xf>
    <xf numFmtId="0" fontId="5" fillId="0" borderId="29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0" fillId="0" borderId="31" xfId="0" applyBorder="1" applyAlignment="1" applyProtection="1">
      <alignment/>
      <protection/>
    </xf>
    <xf numFmtId="2" fontId="5" fillId="0" borderId="32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5" fillId="0" borderId="33" xfId="0" applyFont="1" applyBorder="1" applyAlignment="1" applyProtection="1">
      <alignment horizontal="center"/>
      <protection/>
    </xf>
    <xf numFmtId="0" fontId="0" fillId="0" borderId="34" xfId="0" applyBorder="1" applyAlignment="1">
      <alignment horizontal="center"/>
    </xf>
    <xf numFmtId="14" fontId="0" fillId="0" borderId="0" xfId="0" applyNumberFormat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49" fontId="11" fillId="0" borderId="12" xfId="0" applyNumberFormat="1" applyFont="1" applyBorder="1" applyAlignment="1">
      <alignment horizontal="left" vertical="center"/>
    </xf>
    <xf numFmtId="0" fontId="13" fillId="0" borderId="0" xfId="0" applyFont="1" applyAlignment="1" applyProtection="1">
      <alignment horizontal="center"/>
      <protection/>
    </xf>
    <xf numFmtId="49" fontId="9" fillId="0" borderId="12" xfId="0" applyNumberFormat="1" applyFont="1" applyBorder="1" applyAlignment="1">
      <alignment horizontal="left" vertical="center"/>
    </xf>
    <xf numFmtId="0" fontId="6" fillId="0" borderId="35" xfId="0" applyFont="1" applyBorder="1" applyAlignment="1" applyProtection="1">
      <alignment horizontal="center"/>
      <protection locked="0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23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0" fontId="0" fillId="0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 horizontal="center"/>
      <protection/>
    </xf>
    <xf numFmtId="0" fontId="7" fillId="33" borderId="33" xfId="0" applyFont="1" applyFill="1" applyBorder="1" applyAlignment="1" applyProtection="1">
      <alignment horizontal="center"/>
      <protection/>
    </xf>
    <xf numFmtId="0" fontId="0" fillId="0" borderId="41" xfId="0" applyBorder="1" applyAlignment="1">
      <alignment horizontal="center"/>
    </xf>
    <xf numFmtId="49" fontId="11" fillId="0" borderId="18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/>
    </xf>
    <xf numFmtId="0" fontId="1" fillId="0" borderId="42" xfId="0" applyFont="1" applyBorder="1" applyAlignment="1" applyProtection="1">
      <alignment horizontal="center" wrapText="1"/>
      <protection/>
    </xf>
    <xf numFmtId="49" fontId="3" fillId="0" borderId="0" xfId="0" applyNumberFormat="1" applyFont="1" applyAlignment="1" applyProtection="1">
      <alignment/>
      <protection/>
    </xf>
    <xf numFmtId="0" fontId="0" fillId="0" borderId="43" xfId="0" applyBorder="1" applyAlignment="1">
      <alignment horizontal="center" vertical="center"/>
    </xf>
    <xf numFmtId="0" fontId="0" fillId="35" borderId="11" xfId="0" applyFill="1" applyBorder="1" applyAlignment="1" applyProtection="1">
      <alignment horizontal="center"/>
      <protection/>
    </xf>
    <xf numFmtId="0" fontId="0" fillId="35" borderId="11" xfId="0" applyFill="1" applyBorder="1" applyAlignment="1">
      <alignment horizontal="center"/>
    </xf>
    <xf numFmtId="1" fontId="11" fillId="0" borderId="44" xfId="0" applyNumberFormat="1" applyFont="1" applyBorder="1" applyAlignment="1">
      <alignment horizontal="center"/>
    </xf>
    <xf numFmtId="1" fontId="11" fillId="0" borderId="16" xfId="0" applyNumberFormat="1" applyFont="1" applyBorder="1" applyAlignment="1">
      <alignment horizontal="center"/>
    </xf>
    <xf numFmtId="1" fontId="14" fillId="0" borderId="16" xfId="0" applyNumberFormat="1" applyFont="1" applyBorder="1" applyAlignment="1">
      <alignment horizontal="center"/>
    </xf>
    <xf numFmtId="1" fontId="11" fillId="0" borderId="21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1" fontId="14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7" fillId="0" borderId="15" xfId="0" applyFont="1" applyBorder="1" applyAlignment="1" applyProtection="1">
      <alignment horizontal="center"/>
      <protection/>
    </xf>
    <xf numFmtId="0" fontId="17" fillId="0" borderId="14" xfId="0" applyFont="1" applyBorder="1" applyAlignment="1" applyProtection="1">
      <alignment horizontal="center"/>
      <protection/>
    </xf>
    <xf numFmtId="1" fontId="18" fillId="0" borderId="11" xfId="0" applyNumberFormat="1" applyFont="1" applyBorder="1" applyAlignment="1">
      <alignment horizontal="center"/>
    </xf>
    <xf numFmtId="0" fontId="5" fillId="0" borderId="45" xfId="0" applyFont="1" applyBorder="1" applyAlignment="1" applyProtection="1">
      <alignment horizontal="center"/>
      <protection/>
    </xf>
    <xf numFmtId="0" fontId="17" fillId="0" borderId="46" xfId="0" applyFont="1" applyBorder="1" applyAlignment="1" applyProtection="1">
      <alignment horizontal="center"/>
      <protection/>
    </xf>
    <xf numFmtId="1" fontId="19" fillId="0" borderId="16" xfId="0" applyNumberFormat="1" applyFont="1" applyBorder="1" applyAlignment="1">
      <alignment horizontal="center"/>
    </xf>
    <xf numFmtId="0" fontId="15" fillId="0" borderId="3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49" fontId="0" fillId="0" borderId="49" xfId="0" applyNumberFormat="1" applyBorder="1" applyAlignment="1">
      <alignment horizontal="left" vertical="center"/>
    </xf>
    <xf numFmtId="49" fontId="0" fillId="0" borderId="50" xfId="0" applyNumberFormat="1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 indent="1"/>
    </xf>
    <xf numFmtId="0" fontId="3" fillId="0" borderId="49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14" fontId="1" fillId="0" borderId="47" xfId="0" applyNumberFormat="1" applyFont="1" applyBorder="1" applyAlignment="1">
      <alignment horizontal="center"/>
    </xf>
    <xf numFmtId="14" fontId="1" fillId="0" borderId="42" xfId="0" applyNumberFormat="1" applyFont="1" applyBorder="1" applyAlignment="1">
      <alignment horizontal="center"/>
    </xf>
    <xf numFmtId="14" fontId="0" fillId="0" borderId="31" xfId="0" applyNumberFormat="1" applyBorder="1" applyAlignment="1">
      <alignment horizontal="center"/>
    </xf>
    <xf numFmtId="14" fontId="0" fillId="0" borderId="52" xfId="0" applyNumberForma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39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49" fontId="0" fillId="0" borderId="58" xfId="0" applyNumberFormat="1" applyBorder="1" applyAlignment="1">
      <alignment horizontal="left" vertical="center"/>
    </xf>
    <xf numFmtId="49" fontId="0" fillId="0" borderId="59" xfId="0" applyNumberFormat="1" applyBorder="1" applyAlignment="1">
      <alignment horizontal="left" vertical="center"/>
    </xf>
    <xf numFmtId="49" fontId="0" fillId="0" borderId="60" xfId="0" applyNumberForma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0" fillId="0" borderId="34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36" borderId="11" xfId="0" applyFill="1" applyBorder="1" applyAlignment="1" applyProtection="1">
      <alignment horizontal="center"/>
      <protection/>
    </xf>
    <xf numFmtId="0" fontId="0" fillId="36" borderId="12" xfId="0" applyFill="1" applyBorder="1" applyAlignment="1" applyProtection="1">
      <alignment horizontal="center"/>
      <protection/>
    </xf>
    <xf numFmtId="0" fontId="0" fillId="36" borderId="1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58" xfId="0" applyBorder="1" applyAlignment="1" applyProtection="1">
      <alignment horizontal="center"/>
      <protection/>
    </xf>
    <xf numFmtId="0" fontId="0" fillId="0" borderId="59" xfId="0" applyBorder="1" applyAlignment="1" applyProtection="1">
      <alignment horizontal="center"/>
      <protection/>
    </xf>
    <xf numFmtId="0" fontId="0" fillId="0" borderId="61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31" xfId="0" applyBorder="1" applyAlignment="1">
      <alignment horizontal="center"/>
    </xf>
    <xf numFmtId="0" fontId="1" fillId="0" borderId="39" xfId="0" applyFont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 horizontal="center"/>
      <protection/>
    </xf>
    <xf numFmtId="0" fontId="0" fillId="0" borderId="59" xfId="0" applyBorder="1" applyAlignment="1">
      <alignment/>
    </xf>
    <xf numFmtId="0" fontId="0" fillId="0" borderId="61" xfId="0" applyBorder="1" applyAlignment="1">
      <alignment/>
    </xf>
    <xf numFmtId="0" fontId="0" fillId="0" borderId="58" xfId="0" applyFont="1" applyBorder="1" applyAlignment="1" applyProtection="1">
      <alignment horizontal="center"/>
      <protection/>
    </xf>
    <xf numFmtId="0" fontId="0" fillId="0" borderId="59" xfId="0" applyFont="1" applyBorder="1" applyAlignment="1" applyProtection="1">
      <alignment horizontal="center"/>
      <protection/>
    </xf>
    <xf numFmtId="0" fontId="0" fillId="0" borderId="61" xfId="0" applyFont="1" applyBorder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PageLayoutView="0" workbookViewId="0" topLeftCell="A1">
      <selection activeCell="B50" sqref="B50"/>
    </sheetView>
  </sheetViews>
  <sheetFormatPr defaultColWidth="9.00390625" defaultRowHeight="12.75"/>
  <cols>
    <col min="1" max="1" width="6.75390625" style="0" customWidth="1"/>
    <col min="2" max="2" width="20.00390625" style="0" customWidth="1"/>
    <col min="3" max="3" width="14.125" style="0" customWidth="1"/>
    <col min="4" max="4" width="7.75390625" style="0" customWidth="1"/>
    <col min="5" max="9" width="6.75390625" style="0" customWidth="1"/>
    <col min="10" max="11" width="8.75390625" style="0" customWidth="1"/>
  </cols>
  <sheetData>
    <row r="1" spans="1:11" ht="27.75" customHeight="1" thickBot="1">
      <c r="A1" s="99" t="s">
        <v>24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2.75">
      <c r="A2" s="97" t="s">
        <v>3</v>
      </c>
      <c r="B2" s="98"/>
      <c r="C2" s="107" t="s">
        <v>6</v>
      </c>
      <c r="D2" s="108"/>
      <c r="E2" s="98"/>
      <c r="F2" s="107" t="s">
        <v>7</v>
      </c>
      <c r="G2" s="108"/>
      <c r="H2" s="108"/>
      <c r="I2" s="108"/>
      <c r="J2" s="98"/>
      <c r="K2" s="36" t="s">
        <v>43</v>
      </c>
    </row>
    <row r="3" spans="1:11" ht="37.5" customHeight="1">
      <c r="A3" s="109" t="s">
        <v>119</v>
      </c>
      <c r="B3" s="110"/>
      <c r="C3" s="90">
        <v>2022</v>
      </c>
      <c r="D3" s="91"/>
      <c r="E3" s="91"/>
      <c r="F3" s="100" t="s">
        <v>46</v>
      </c>
      <c r="G3" s="101"/>
      <c r="H3" s="101"/>
      <c r="I3" s="101"/>
      <c r="J3" s="102"/>
      <c r="K3" s="56" t="s">
        <v>118</v>
      </c>
    </row>
    <row r="4" spans="1:11" ht="12.75">
      <c r="A4" s="59"/>
      <c r="B4" s="61" t="s">
        <v>4</v>
      </c>
      <c r="C4" s="103">
        <v>44884</v>
      </c>
      <c r="D4" s="103"/>
      <c r="E4" s="104"/>
      <c r="F4" s="111" t="s">
        <v>13</v>
      </c>
      <c r="G4" s="112"/>
      <c r="H4" s="112"/>
      <c r="I4" s="92" t="s">
        <v>52</v>
      </c>
      <c r="J4" s="92"/>
      <c r="K4" s="93"/>
    </row>
    <row r="5" spans="1:11" ht="12.75">
      <c r="A5" s="59"/>
      <c r="B5" s="47" t="s">
        <v>5</v>
      </c>
      <c r="C5" s="105" t="s">
        <v>48</v>
      </c>
      <c r="D5" s="105"/>
      <c r="E5" s="106"/>
      <c r="F5" s="127" t="s">
        <v>14</v>
      </c>
      <c r="G5" s="128"/>
      <c r="H5" s="128"/>
      <c r="I5" s="120" t="s">
        <v>51</v>
      </c>
      <c r="J5" s="120"/>
      <c r="K5" s="121"/>
    </row>
    <row r="6" spans="1:11" ht="12.75">
      <c r="A6" s="59"/>
      <c r="B6" s="57" t="s">
        <v>15</v>
      </c>
      <c r="C6" s="94" t="s">
        <v>120</v>
      </c>
      <c r="D6" s="95"/>
      <c r="E6" s="95"/>
      <c r="F6" s="95"/>
      <c r="G6" s="95"/>
      <c r="H6" s="95"/>
      <c r="I6" s="95"/>
      <c r="J6" s="95"/>
      <c r="K6" s="96"/>
    </row>
    <row r="7" spans="1:11" ht="12.75">
      <c r="A7" s="59"/>
      <c r="B7" s="57" t="s">
        <v>16</v>
      </c>
      <c r="C7" s="94" t="s">
        <v>121</v>
      </c>
      <c r="D7" s="95"/>
      <c r="E7" s="95"/>
      <c r="F7" s="95"/>
      <c r="G7" s="95"/>
      <c r="H7" s="95"/>
      <c r="I7" s="95"/>
      <c r="J7" s="95"/>
      <c r="K7" s="96"/>
    </row>
    <row r="8" spans="1:11" ht="12.75">
      <c r="A8" s="59"/>
      <c r="B8" s="57" t="s">
        <v>17</v>
      </c>
      <c r="C8" s="94" t="s">
        <v>123</v>
      </c>
      <c r="D8" s="95"/>
      <c r="E8" s="95"/>
      <c r="F8" s="95"/>
      <c r="G8" s="95"/>
      <c r="H8" s="95"/>
      <c r="I8" s="95"/>
      <c r="J8" s="95"/>
      <c r="K8" s="96"/>
    </row>
    <row r="9" spans="1:11" ht="12.75">
      <c r="A9" s="59"/>
      <c r="B9" s="57" t="s">
        <v>18</v>
      </c>
      <c r="C9" s="94" t="s">
        <v>122</v>
      </c>
      <c r="D9" s="95"/>
      <c r="E9" s="95"/>
      <c r="F9" s="95"/>
      <c r="G9" s="95"/>
      <c r="H9" s="95"/>
      <c r="I9" s="95"/>
      <c r="J9" s="95"/>
      <c r="K9" s="96"/>
    </row>
    <row r="10" spans="1:11" ht="13.5" thickBot="1">
      <c r="A10" s="60"/>
      <c r="B10" s="58" t="s">
        <v>45</v>
      </c>
      <c r="C10" s="122"/>
      <c r="D10" s="123"/>
      <c r="E10" s="123"/>
      <c r="F10" s="123"/>
      <c r="G10" s="123"/>
      <c r="H10" s="123"/>
      <c r="I10" s="123"/>
      <c r="J10" s="123"/>
      <c r="K10" s="124"/>
    </row>
    <row r="11" spans="1:11" ht="6.75" customHeight="1" thickBot="1">
      <c r="A11" s="7"/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1:11" ht="12.75" customHeight="1">
      <c r="A12" s="118" t="s">
        <v>12</v>
      </c>
      <c r="B12" s="54" t="s">
        <v>8</v>
      </c>
      <c r="C12" s="113" t="s">
        <v>2</v>
      </c>
      <c r="D12" s="34" t="s">
        <v>0</v>
      </c>
      <c r="E12" s="115" t="s">
        <v>9</v>
      </c>
      <c r="F12" s="116"/>
      <c r="G12" s="116"/>
      <c r="H12" s="116"/>
      <c r="I12" s="117"/>
      <c r="J12" s="125" t="s">
        <v>25</v>
      </c>
      <c r="K12" s="36" t="s">
        <v>10</v>
      </c>
    </row>
    <row r="13" spans="1:11" ht="16.5" thickBot="1">
      <c r="A13" s="119"/>
      <c r="B13" s="55"/>
      <c r="C13" s="114"/>
      <c r="D13" s="35" t="s">
        <v>11</v>
      </c>
      <c r="E13" s="32">
        <v>1</v>
      </c>
      <c r="F13" s="33">
        <v>2</v>
      </c>
      <c r="G13" s="33">
        <v>3</v>
      </c>
      <c r="H13" s="37" t="s">
        <v>129</v>
      </c>
      <c r="I13" s="27">
        <v>4</v>
      </c>
      <c r="J13" s="126"/>
      <c r="K13" s="74" t="s">
        <v>0</v>
      </c>
    </row>
    <row r="14" spans="1:13" ht="12.75">
      <c r="A14" s="69">
        <v>1</v>
      </c>
      <c r="B14" s="70" t="s">
        <v>102</v>
      </c>
      <c r="C14" s="71" t="s">
        <v>99</v>
      </c>
      <c r="D14" s="71" t="s">
        <v>103</v>
      </c>
      <c r="E14" s="77">
        <v>187</v>
      </c>
      <c r="F14" s="78">
        <v>47</v>
      </c>
      <c r="G14" s="78">
        <v>188</v>
      </c>
      <c r="H14" s="89">
        <v>422</v>
      </c>
      <c r="I14" s="78">
        <v>134</v>
      </c>
      <c r="J14" s="79">
        <v>556</v>
      </c>
      <c r="K14" s="39">
        <v>25</v>
      </c>
      <c r="M14" s="83"/>
    </row>
    <row r="15" spans="1:13" ht="12.75">
      <c r="A15" s="26">
        <v>2</v>
      </c>
      <c r="B15" s="50" t="s">
        <v>104</v>
      </c>
      <c r="C15" s="28" t="s">
        <v>99</v>
      </c>
      <c r="D15" s="29" t="s">
        <v>103</v>
      </c>
      <c r="E15" s="80">
        <v>179</v>
      </c>
      <c r="F15" s="81">
        <v>46</v>
      </c>
      <c r="G15" s="81">
        <v>179</v>
      </c>
      <c r="H15" s="86">
        <v>404</v>
      </c>
      <c r="I15" s="81">
        <v>149</v>
      </c>
      <c r="J15" s="82">
        <v>553</v>
      </c>
      <c r="K15" s="38">
        <v>26</v>
      </c>
      <c r="M15" s="83"/>
    </row>
    <row r="16" spans="1:13" ht="12.75">
      <c r="A16" s="26">
        <v>3</v>
      </c>
      <c r="B16" s="50" t="s">
        <v>62</v>
      </c>
      <c r="C16" s="28" t="s">
        <v>63</v>
      </c>
      <c r="D16" s="29" t="s">
        <v>64</v>
      </c>
      <c r="E16" s="80">
        <v>167</v>
      </c>
      <c r="F16" s="81">
        <v>37</v>
      </c>
      <c r="G16" s="81">
        <v>167</v>
      </c>
      <c r="H16" s="86">
        <v>371</v>
      </c>
      <c r="I16" s="82">
        <v>158</v>
      </c>
      <c r="J16" s="82">
        <v>529</v>
      </c>
      <c r="K16" s="38">
        <v>5</v>
      </c>
      <c r="M16" s="83"/>
    </row>
    <row r="17" spans="1:13" ht="12.75">
      <c r="A17" s="26">
        <v>4</v>
      </c>
      <c r="B17" s="50" t="s">
        <v>65</v>
      </c>
      <c r="C17" s="29" t="s">
        <v>63</v>
      </c>
      <c r="D17" s="29" t="s">
        <v>64</v>
      </c>
      <c r="E17" s="80">
        <v>185</v>
      </c>
      <c r="F17" s="81">
        <v>19</v>
      </c>
      <c r="G17" s="81">
        <v>172</v>
      </c>
      <c r="H17" s="86">
        <v>376</v>
      </c>
      <c r="I17" s="81">
        <v>142</v>
      </c>
      <c r="J17" s="82">
        <v>518</v>
      </c>
      <c r="K17" s="38">
        <v>6</v>
      </c>
      <c r="M17" s="83"/>
    </row>
    <row r="18" spans="1:13" ht="12.75">
      <c r="A18" s="26">
        <v>5</v>
      </c>
      <c r="B18" s="50" t="s">
        <v>53</v>
      </c>
      <c r="C18" s="28" t="s">
        <v>54</v>
      </c>
      <c r="D18" s="29" t="s">
        <v>55</v>
      </c>
      <c r="E18" s="80">
        <v>172</v>
      </c>
      <c r="F18" s="81">
        <v>51</v>
      </c>
      <c r="G18" s="81">
        <v>163</v>
      </c>
      <c r="H18" s="86">
        <v>386</v>
      </c>
      <c r="I18" s="81">
        <v>124</v>
      </c>
      <c r="J18" s="82">
        <v>510</v>
      </c>
      <c r="K18" s="38">
        <v>1</v>
      </c>
      <c r="M18" s="83"/>
    </row>
    <row r="19" spans="1:13" ht="12.75">
      <c r="A19" s="26">
        <v>6</v>
      </c>
      <c r="B19" s="50" t="s">
        <v>72</v>
      </c>
      <c r="C19" s="28" t="s">
        <v>63</v>
      </c>
      <c r="D19" s="29" t="s">
        <v>73</v>
      </c>
      <c r="E19" s="80">
        <v>165</v>
      </c>
      <c r="F19" s="81">
        <v>38</v>
      </c>
      <c r="G19" s="81">
        <v>174</v>
      </c>
      <c r="H19" s="86">
        <v>377</v>
      </c>
      <c r="I19" s="81">
        <v>121</v>
      </c>
      <c r="J19" s="82">
        <v>498</v>
      </c>
      <c r="K19" s="38">
        <v>11</v>
      </c>
      <c r="M19" s="83"/>
    </row>
    <row r="20" spans="1:13" ht="12.75">
      <c r="A20" s="26">
        <v>7</v>
      </c>
      <c r="B20" s="50" t="s">
        <v>105</v>
      </c>
      <c r="C20" s="29" t="s">
        <v>82</v>
      </c>
      <c r="D20" s="29" t="s">
        <v>106</v>
      </c>
      <c r="E20" s="80">
        <v>161</v>
      </c>
      <c r="F20" s="81">
        <v>52</v>
      </c>
      <c r="G20" s="81">
        <v>160</v>
      </c>
      <c r="H20" s="86">
        <v>373</v>
      </c>
      <c r="I20" s="81">
        <v>125</v>
      </c>
      <c r="J20" s="82">
        <v>498</v>
      </c>
      <c r="K20" s="38">
        <v>27</v>
      </c>
      <c r="M20" s="83"/>
    </row>
    <row r="21" spans="1:13" ht="12.75">
      <c r="A21" s="26">
        <v>8</v>
      </c>
      <c r="B21" s="50" t="s">
        <v>84</v>
      </c>
      <c r="C21" s="28" t="s">
        <v>85</v>
      </c>
      <c r="D21" s="29" t="s">
        <v>86</v>
      </c>
      <c r="E21" s="80">
        <v>167</v>
      </c>
      <c r="F21" s="81">
        <v>42</v>
      </c>
      <c r="G21" s="81">
        <v>145</v>
      </c>
      <c r="H21" s="86">
        <v>354</v>
      </c>
      <c r="I21" s="81">
        <v>142</v>
      </c>
      <c r="J21" s="82">
        <v>496</v>
      </c>
      <c r="K21" s="38">
        <v>17</v>
      </c>
      <c r="M21" s="83"/>
    </row>
    <row r="22" spans="1:13" ht="12.75">
      <c r="A22" s="26">
        <v>9</v>
      </c>
      <c r="B22" s="50" t="s">
        <v>66</v>
      </c>
      <c r="C22" s="28" t="s">
        <v>67</v>
      </c>
      <c r="D22" s="29"/>
      <c r="E22" s="80">
        <v>178</v>
      </c>
      <c r="F22" s="81">
        <v>39</v>
      </c>
      <c r="G22" s="81">
        <v>179</v>
      </c>
      <c r="H22" s="86">
        <v>396</v>
      </c>
      <c r="I22" s="81">
        <v>98</v>
      </c>
      <c r="J22" s="82">
        <v>494</v>
      </c>
      <c r="K22" s="38">
        <v>7</v>
      </c>
      <c r="M22" s="83"/>
    </row>
    <row r="23" spans="1:13" ht="12.75">
      <c r="A23" s="26">
        <v>10</v>
      </c>
      <c r="B23" s="50" t="s">
        <v>96</v>
      </c>
      <c r="C23" s="28" t="s">
        <v>82</v>
      </c>
      <c r="D23" s="29" t="s">
        <v>97</v>
      </c>
      <c r="E23" s="80">
        <v>168</v>
      </c>
      <c r="F23" s="81">
        <v>54</v>
      </c>
      <c r="G23" s="81">
        <v>160</v>
      </c>
      <c r="H23" s="86">
        <v>382</v>
      </c>
      <c r="I23" s="81">
        <v>103</v>
      </c>
      <c r="J23" s="82">
        <v>485</v>
      </c>
      <c r="K23" s="38">
        <v>22</v>
      </c>
      <c r="M23" s="83"/>
    </row>
    <row r="24" spans="1:13" ht="12.75">
      <c r="A24" s="26">
        <v>11</v>
      </c>
      <c r="B24" s="50" t="s">
        <v>107</v>
      </c>
      <c r="C24" s="28" t="s">
        <v>63</v>
      </c>
      <c r="D24" s="29" t="s">
        <v>108</v>
      </c>
      <c r="E24" s="80">
        <v>135</v>
      </c>
      <c r="F24" s="81">
        <v>51</v>
      </c>
      <c r="G24" s="81">
        <v>167</v>
      </c>
      <c r="H24" s="86">
        <v>353</v>
      </c>
      <c r="I24" s="81">
        <v>132</v>
      </c>
      <c r="J24" s="82">
        <v>485</v>
      </c>
      <c r="K24" s="38">
        <v>28</v>
      </c>
      <c r="M24" s="83"/>
    </row>
    <row r="25" spans="1:13" ht="12.75">
      <c r="A25" s="26">
        <v>12</v>
      </c>
      <c r="B25" s="50" t="s">
        <v>94</v>
      </c>
      <c r="C25" s="28" t="s">
        <v>54</v>
      </c>
      <c r="D25" s="29" t="s">
        <v>95</v>
      </c>
      <c r="E25" s="80">
        <v>178</v>
      </c>
      <c r="F25" s="81">
        <v>17</v>
      </c>
      <c r="G25" s="81">
        <v>161</v>
      </c>
      <c r="H25" s="86">
        <v>356</v>
      </c>
      <c r="I25" s="81">
        <v>125</v>
      </c>
      <c r="J25" s="82">
        <v>481</v>
      </c>
      <c r="K25" s="38">
        <v>21</v>
      </c>
      <c r="M25" s="83"/>
    </row>
    <row r="26" spans="1:13" ht="12.75">
      <c r="A26" s="26">
        <v>13</v>
      </c>
      <c r="B26" s="50" t="s">
        <v>58</v>
      </c>
      <c r="C26" s="28" t="s">
        <v>54</v>
      </c>
      <c r="D26" s="29" t="s">
        <v>59</v>
      </c>
      <c r="E26" s="80">
        <v>163</v>
      </c>
      <c r="F26" s="81">
        <v>47</v>
      </c>
      <c r="G26" s="81">
        <v>156</v>
      </c>
      <c r="H26" s="86">
        <v>366</v>
      </c>
      <c r="I26" s="81">
        <v>113</v>
      </c>
      <c r="J26" s="82">
        <v>479</v>
      </c>
      <c r="K26" s="38">
        <v>3</v>
      </c>
      <c r="M26" s="83"/>
    </row>
    <row r="27" spans="1:13" ht="12.75">
      <c r="A27" s="26">
        <v>14</v>
      </c>
      <c r="B27" s="50" t="s">
        <v>77</v>
      </c>
      <c r="C27" s="28" t="s">
        <v>54</v>
      </c>
      <c r="D27" s="29" t="s">
        <v>78</v>
      </c>
      <c r="E27" s="80">
        <v>169</v>
      </c>
      <c r="F27" s="81">
        <v>41</v>
      </c>
      <c r="G27" s="81">
        <v>140</v>
      </c>
      <c r="H27" s="86">
        <v>350</v>
      </c>
      <c r="I27" s="81">
        <v>126</v>
      </c>
      <c r="J27" s="82">
        <v>476</v>
      </c>
      <c r="K27" s="38">
        <v>14</v>
      </c>
      <c r="M27" s="83"/>
    </row>
    <row r="28" spans="1:13" ht="12.75">
      <c r="A28" s="26">
        <v>15</v>
      </c>
      <c r="B28" s="50" t="s">
        <v>74</v>
      </c>
      <c r="C28" s="28" t="s">
        <v>63</v>
      </c>
      <c r="D28" s="29" t="s">
        <v>75</v>
      </c>
      <c r="E28" s="80">
        <v>165</v>
      </c>
      <c r="F28" s="81">
        <v>46</v>
      </c>
      <c r="G28" s="81">
        <v>160</v>
      </c>
      <c r="H28" s="86">
        <v>371</v>
      </c>
      <c r="I28" s="81">
        <v>103</v>
      </c>
      <c r="J28" s="82">
        <v>474</v>
      </c>
      <c r="K28" s="38">
        <v>12</v>
      </c>
      <c r="M28" s="83"/>
    </row>
    <row r="29" spans="1:13" ht="12.75">
      <c r="A29" s="26">
        <v>16</v>
      </c>
      <c r="B29" s="50" t="s">
        <v>110</v>
      </c>
      <c r="C29" s="28" t="s">
        <v>54</v>
      </c>
      <c r="D29" s="29" t="s">
        <v>111</v>
      </c>
      <c r="E29" s="80">
        <v>167</v>
      </c>
      <c r="F29" s="81">
        <v>52</v>
      </c>
      <c r="G29" s="81">
        <v>143</v>
      </c>
      <c r="H29" s="86">
        <v>362</v>
      </c>
      <c r="I29" s="81">
        <v>108</v>
      </c>
      <c r="J29" s="82">
        <v>470</v>
      </c>
      <c r="K29" s="38">
        <v>30</v>
      </c>
      <c r="M29" s="83"/>
    </row>
    <row r="30" spans="1:13" ht="12.75">
      <c r="A30" s="26">
        <v>17</v>
      </c>
      <c r="B30" s="50" t="s">
        <v>70</v>
      </c>
      <c r="C30" s="28" t="s">
        <v>67</v>
      </c>
      <c r="D30" s="29"/>
      <c r="E30" s="80">
        <v>157</v>
      </c>
      <c r="F30" s="81">
        <v>27</v>
      </c>
      <c r="G30" s="81">
        <v>153</v>
      </c>
      <c r="H30" s="86">
        <v>337</v>
      </c>
      <c r="I30" s="81">
        <v>133</v>
      </c>
      <c r="J30" s="82">
        <v>470</v>
      </c>
      <c r="K30" s="38">
        <v>9</v>
      </c>
      <c r="M30" s="83"/>
    </row>
    <row r="31" spans="1:13" ht="12.75">
      <c r="A31" s="26">
        <v>18</v>
      </c>
      <c r="B31" s="50" t="s">
        <v>112</v>
      </c>
      <c r="C31" s="28" t="s">
        <v>54</v>
      </c>
      <c r="D31" s="29" t="s">
        <v>113</v>
      </c>
      <c r="E31" s="80">
        <v>149</v>
      </c>
      <c r="F31" s="81">
        <v>37</v>
      </c>
      <c r="G31" s="81">
        <v>147</v>
      </c>
      <c r="H31" s="86">
        <v>333</v>
      </c>
      <c r="I31" s="81">
        <v>134</v>
      </c>
      <c r="J31" s="82">
        <v>467</v>
      </c>
      <c r="K31" s="38">
        <v>31</v>
      </c>
      <c r="M31" s="83"/>
    </row>
    <row r="32" spans="1:13" ht="12.75">
      <c r="A32" s="26">
        <v>19</v>
      </c>
      <c r="B32" s="50" t="s">
        <v>91</v>
      </c>
      <c r="C32" s="28" t="s">
        <v>92</v>
      </c>
      <c r="D32" s="29" t="s">
        <v>93</v>
      </c>
      <c r="E32" s="80">
        <v>174</v>
      </c>
      <c r="F32" s="81">
        <v>40</v>
      </c>
      <c r="G32" s="81">
        <v>135</v>
      </c>
      <c r="H32" s="86">
        <v>349</v>
      </c>
      <c r="I32" s="81">
        <v>114</v>
      </c>
      <c r="J32" s="82">
        <v>463</v>
      </c>
      <c r="K32" s="38">
        <v>20</v>
      </c>
      <c r="M32" s="83"/>
    </row>
    <row r="33" spans="1:13" ht="12.75">
      <c r="A33" s="26">
        <v>20</v>
      </c>
      <c r="B33" s="50" t="s">
        <v>89</v>
      </c>
      <c r="C33" s="28" t="s">
        <v>54</v>
      </c>
      <c r="D33" s="29" t="s">
        <v>90</v>
      </c>
      <c r="E33" s="80">
        <v>159</v>
      </c>
      <c r="F33" s="81">
        <v>52</v>
      </c>
      <c r="G33" s="81">
        <v>116</v>
      </c>
      <c r="H33" s="86">
        <v>327</v>
      </c>
      <c r="I33" s="81">
        <v>135</v>
      </c>
      <c r="J33" s="82">
        <v>462</v>
      </c>
      <c r="K33" s="38">
        <v>19</v>
      </c>
      <c r="M33" s="83"/>
    </row>
    <row r="34" spans="1:13" ht="12.75">
      <c r="A34" s="26">
        <v>21</v>
      </c>
      <c r="B34" s="50" t="s">
        <v>116</v>
      </c>
      <c r="C34" s="28" t="s">
        <v>99</v>
      </c>
      <c r="D34" s="29" t="s">
        <v>117</v>
      </c>
      <c r="E34" s="80">
        <v>142</v>
      </c>
      <c r="F34" s="81">
        <v>33</v>
      </c>
      <c r="G34" s="81">
        <v>141</v>
      </c>
      <c r="H34" s="86">
        <v>316</v>
      </c>
      <c r="I34" s="81">
        <v>134</v>
      </c>
      <c r="J34" s="82">
        <v>450</v>
      </c>
      <c r="K34" s="38">
        <v>33</v>
      </c>
      <c r="M34" s="83"/>
    </row>
    <row r="35" spans="1:13" ht="12.75">
      <c r="A35" s="26">
        <v>22</v>
      </c>
      <c r="B35" s="50" t="s">
        <v>56</v>
      </c>
      <c r="C35" s="28" t="s">
        <v>54</v>
      </c>
      <c r="D35" s="29" t="s">
        <v>57</v>
      </c>
      <c r="E35" s="80">
        <v>146</v>
      </c>
      <c r="F35" s="81">
        <v>36</v>
      </c>
      <c r="G35" s="81">
        <v>120</v>
      </c>
      <c r="H35" s="86">
        <v>302</v>
      </c>
      <c r="I35" s="81">
        <v>136</v>
      </c>
      <c r="J35" s="82">
        <v>438</v>
      </c>
      <c r="K35" s="38">
        <v>2</v>
      </c>
      <c r="M35" s="83"/>
    </row>
    <row r="36" spans="1:13" ht="12.75">
      <c r="A36" s="26">
        <v>23</v>
      </c>
      <c r="B36" s="50" t="s">
        <v>60</v>
      </c>
      <c r="C36" s="28" t="s">
        <v>54</v>
      </c>
      <c r="D36" s="29" t="s">
        <v>61</v>
      </c>
      <c r="E36" s="80">
        <v>160</v>
      </c>
      <c r="F36" s="81">
        <v>40</v>
      </c>
      <c r="G36" s="81">
        <v>148</v>
      </c>
      <c r="H36" s="86">
        <v>348</v>
      </c>
      <c r="I36" s="81">
        <v>87</v>
      </c>
      <c r="J36" s="82">
        <v>435</v>
      </c>
      <c r="K36" s="38">
        <v>4</v>
      </c>
      <c r="M36" s="83"/>
    </row>
    <row r="37" spans="1:13" ht="12.75">
      <c r="A37" s="26">
        <v>24</v>
      </c>
      <c r="B37" s="50" t="s">
        <v>76</v>
      </c>
      <c r="C37" s="28" t="s">
        <v>63</v>
      </c>
      <c r="D37" s="29" t="s">
        <v>75</v>
      </c>
      <c r="E37" s="80">
        <v>149</v>
      </c>
      <c r="F37" s="81">
        <v>28</v>
      </c>
      <c r="G37" s="81">
        <v>145</v>
      </c>
      <c r="H37" s="86">
        <v>322</v>
      </c>
      <c r="I37" s="81">
        <v>111</v>
      </c>
      <c r="J37" s="82">
        <v>433</v>
      </c>
      <c r="K37" s="38">
        <v>13</v>
      </c>
      <c r="M37" s="83"/>
    </row>
    <row r="38" spans="1:13" ht="12.75">
      <c r="A38" s="26">
        <v>25</v>
      </c>
      <c r="B38" s="50" t="s">
        <v>126</v>
      </c>
      <c r="C38" s="28" t="s">
        <v>54</v>
      </c>
      <c r="D38" s="29" t="s">
        <v>109</v>
      </c>
      <c r="E38" s="80">
        <v>177</v>
      </c>
      <c r="F38" s="81">
        <v>40</v>
      </c>
      <c r="G38" s="81">
        <v>119</v>
      </c>
      <c r="H38" s="86">
        <v>336</v>
      </c>
      <c r="I38" s="81">
        <v>94</v>
      </c>
      <c r="J38" s="82">
        <v>430</v>
      </c>
      <c r="K38" s="38">
        <v>29</v>
      </c>
      <c r="M38" s="83"/>
    </row>
    <row r="39" spans="1:13" ht="12.75">
      <c r="A39" s="26">
        <v>26</v>
      </c>
      <c r="B39" s="50" t="s">
        <v>127</v>
      </c>
      <c r="C39" s="28" t="s">
        <v>54</v>
      </c>
      <c r="D39" s="29" t="s">
        <v>109</v>
      </c>
      <c r="E39" s="80">
        <v>143</v>
      </c>
      <c r="F39" s="81">
        <v>45</v>
      </c>
      <c r="G39" s="81">
        <v>142</v>
      </c>
      <c r="H39" s="86">
        <v>330</v>
      </c>
      <c r="I39" s="81">
        <v>94</v>
      </c>
      <c r="J39" s="82">
        <f>H39+I39</f>
        <v>424</v>
      </c>
      <c r="K39" s="38">
        <v>34</v>
      </c>
      <c r="M39" s="83"/>
    </row>
    <row r="40" spans="1:13" ht="12.75">
      <c r="A40" s="26">
        <v>27</v>
      </c>
      <c r="B40" s="50" t="s">
        <v>79</v>
      </c>
      <c r="C40" s="28" t="s">
        <v>54</v>
      </c>
      <c r="D40" s="29" t="s">
        <v>80</v>
      </c>
      <c r="E40" s="80">
        <v>141</v>
      </c>
      <c r="F40" s="81">
        <v>35</v>
      </c>
      <c r="G40" s="81">
        <v>152</v>
      </c>
      <c r="H40" s="86">
        <v>328</v>
      </c>
      <c r="I40" s="81">
        <v>89</v>
      </c>
      <c r="J40" s="82">
        <v>417</v>
      </c>
      <c r="K40" s="38">
        <v>15</v>
      </c>
      <c r="M40" s="83"/>
    </row>
    <row r="41" spans="1:13" ht="12.75">
      <c r="A41" s="26">
        <v>28</v>
      </c>
      <c r="B41" s="50" t="s">
        <v>98</v>
      </c>
      <c r="C41" s="28" t="s">
        <v>99</v>
      </c>
      <c r="D41" s="29" t="s">
        <v>100</v>
      </c>
      <c r="E41" s="80">
        <v>159</v>
      </c>
      <c r="F41" s="81">
        <v>43</v>
      </c>
      <c r="G41" s="81">
        <v>136</v>
      </c>
      <c r="H41" s="86">
        <v>338</v>
      </c>
      <c r="I41" s="81">
        <v>77</v>
      </c>
      <c r="J41" s="82">
        <v>415</v>
      </c>
      <c r="K41" s="38">
        <v>23</v>
      </c>
      <c r="M41" s="83"/>
    </row>
    <row r="42" spans="1:13" ht="12.75">
      <c r="A42" s="26">
        <v>29</v>
      </c>
      <c r="B42" s="50" t="s">
        <v>114</v>
      </c>
      <c r="C42" s="28" t="s">
        <v>54</v>
      </c>
      <c r="D42" s="29" t="s">
        <v>115</v>
      </c>
      <c r="E42" s="80">
        <v>159</v>
      </c>
      <c r="F42" s="81">
        <v>28</v>
      </c>
      <c r="G42" s="81">
        <v>136</v>
      </c>
      <c r="H42" s="86">
        <v>323</v>
      </c>
      <c r="I42" s="81">
        <v>55</v>
      </c>
      <c r="J42" s="82">
        <v>378</v>
      </c>
      <c r="K42" s="38">
        <v>32</v>
      </c>
      <c r="M42" s="83"/>
    </row>
    <row r="43" spans="1:13" ht="12.75">
      <c r="A43" s="26">
        <v>30</v>
      </c>
      <c r="B43" s="50" t="s">
        <v>81</v>
      </c>
      <c r="C43" s="28" t="s">
        <v>82</v>
      </c>
      <c r="D43" s="29" t="s">
        <v>83</v>
      </c>
      <c r="E43" s="80">
        <v>132</v>
      </c>
      <c r="F43" s="81">
        <v>55</v>
      </c>
      <c r="G43" s="81">
        <v>63</v>
      </c>
      <c r="H43" s="86">
        <v>250</v>
      </c>
      <c r="I43" s="81">
        <v>121</v>
      </c>
      <c r="J43" s="82">
        <v>371</v>
      </c>
      <c r="K43" s="38">
        <v>16</v>
      </c>
      <c r="M43" s="83"/>
    </row>
    <row r="44" spans="1:13" ht="12.75">
      <c r="A44" s="26">
        <v>31</v>
      </c>
      <c r="B44" s="50" t="s">
        <v>68</v>
      </c>
      <c r="C44" s="28" t="s">
        <v>63</v>
      </c>
      <c r="D44" s="29" t="s">
        <v>69</v>
      </c>
      <c r="E44" s="80">
        <v>115</v>
      </c>
      <c r="F44" s="81">
        <v>34</v>
      </c>
      <c r="G44" s="81">
        <v>90</v>
      </c>
      <c r="H44" s="86">
        <v>239</v>
      </c>
      <c r="I44" s="81">
        <v>117</v>
      </c>
      <c r="J44" s="82">
        <v>356</v>
      </c>
      <c r="K44" s="38">
        <v>8</v>
      </c>
      <c r="M44" s="83"/>
    </row>
    <row r="45" spans="1:13" ht="12.75">
      <c r="A45" s="26">
        <v>32</v>
      </c>
      <c r="B45" s="50" t="s">
        <v>101</v>
      </c>
      <c r="C45" s="28" t="s">
        <v>67</v>
      </c>
      <c r="D45" s="29"/>
      <c r="E45" s="80">
        <v>133</v>
      </c>
      <c r="F45" s="81">
        <v>6</v>
      </c>
      <c r="G45" s="81">
        <v>95</v>
      </c>
      <c r="H45" s="86">
        <v>234</v>
      </c>
      <c r="I45" s="81">
        <v>54</v>
      </c>
      <c r="J45" s="82">
        <v>288</v>
      </c>
      <c r="K45" s="38">
        <v>24</v>
      </c>
      <c r="M45" s="83"/>
    </row>
    <row r="46" spans="1:13" ht="12.75">
      <c r="A46" s="26">
        <v>33</v>
      </c>
      <c r="B46" s="50" t="s">
        <v>71</v>
      </c>
      <c r="C46" s="28" t="s">
        <v>67</v>
      </c>
      <c r="D46" s="29"/>
      <c r="E46" s="80">
        <v>136</v>
      </c>
      <c r="F46" s="81">
        <v>20</v>
      </c>
      <c r="G46" s="81">
        <v>100</v>
      </c>
      <c r="H46" s="86">
        <v>256</v>
      </c>
      <c r="I46" s="81">
        <v>0</v>
      </c>
      <c r="J46" s="82">
        <v>256</v>
      </c>
      <c r="K46" s="38">
        <v>10</v>
      </c>
      <c r="M46" s="83"/>
    </row>
    <row r="47" spans="1:13" ht="12.75">
      <c r="A47" s="26">
        <v>34</v>
      </c>
      <c r="B47" s="50" t="s">
        <v>87</v>
      </c>
      <c r="C47" s="28" t="s">
        <v>85</v>
      </c>
      <c r="D47" s="29" t="s">
        <v>88</v>
      </c>
      <c r="E47" s="80">
        <v>104</v>
      </c>
      <c r="F47" s="81">
        <v>18</v>
      </c>
      <c r="G47" s="81">
        <v>72</v>
      </c>
      <c r="H47" s="86">
        <v>194</v>
      </c>
      <c r="I47" s="81">
        <v>52</v>
      </c>
      <c r="J47" s="82">
        <v>246</v>
      </c>
      <c r="K47" s="38">
        <v>18</v>
      </c>
      <c r="M47" s="83"/>
    </row>
  </sheetData>
  <sheetProtection/>
  <mergeCells count="22">
    <mergeCell ref="J12:J13"/>
    <mergeCell ref="F5:H5"/>
    <mergeCell ref="F2:J2"/>
    <mergeCell ref="C2:E2"/>
    <mergeCell ref="A3:B3"/>
    <mergeCell ref="F4:H4"/>
    <mergeCell ref="C12:C13"/>
    <mergeCell ref="E12:I12"/>
    <mergeCell ref="A12:A13"/>
    <mergeCell ref="I5:K5"/>
    <mergeCell ref="C9:K9"/>
    <mergeCell ref="C10:K10"/>
    <mergeCell ref="C3:E3"/>
    <mergeCell ref="I4:K4"/>
    <mergeCell ref="C7:K7"/>
    <mergeCell ref="C8:K8"/>
    <mergeCell ref="A2:B2"/>
    <mergeCell ref="A1:K1"/>
    <mergeCell ref="C6:K6"/>
    <mergeCell ref="F3:J3"/>
    <mergeCell ref="C4:E4"/>
    <mergeCell ref="C5:E5"/>
  </mergeCells>
  <printOptions/>
  <pageMargins left="0.37" right="0.19" top="0.17" bottom="0.19" header="0.15748031496062992" footer="0.15748031496062992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6"/>
  <sheetViews>
    <sheetView zoomScalePageLayoutView="0" workbookViewId="0" topLeftCell="A1">
      <pane xSplit="1" ySplit="6" topLeftCell="F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44" sqref="G44"/>
    </sheetView>
  </sheetViews>
  <sheetFormatPr defaultColWidth="9.00390625" defaultRowHeight="12.75"/>
  <cols>
    <col min="1" max="1" width="21.125" style="0" customWidth="1"/>
    <col min="2" max="5" width="3.875" style="0" hidden="1" customWidth="1"/>
    <col min="6" max="16" width="3.875" style="0" customWidth="1"/>
    <col min="17" max="17" width="8.75390625" style="0" customWidth="1"/>
    <col min="18" max="19" width="8.75390625" style="3" customWidth="1"/>
    <col min="20" max="20" width="9.75390625" style="0" bestFit="1" customWidth="1"/>
    <col min="21" max="21" width="3.00390625" style="0" bestFit="1" customWidth="1"/>
  </cols>
  <sheetData>
    <row r="1" spans="1:23" ht="15" customHeight="1">
      <c r="A1" s="73" t="str">
        <f>CELKOVÁ!C6</f>
        <v>Mířená střelba na přesnost z velkorážové pistole nebo revolveru 5 + 20</v>
      </c>
      <c r="B1" s="48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2"/>
      <c r="S1" s="2"/>
      <c r="T1" s="4"/>
      <c r="U1" s="1"/>
      <c r="V1" s="1"/>
      <c r="W1" s="1"/>
    </row>
    <row r="2" spans="1:23" ht="15" customHeight="1">
      <c r="A2" s="1" t="s">
        <v>40</v>
      </c>
      <c r="B2" s="48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"/>
      <c r="S2" s="2"/>
      <c r="T2" s="4"/>
      <c r="U2" s="1"/>
      <c r="V2" s="1"/>
      <c r="W2" s="1"/>
    </row>
    <row r="3" spans="1:23" ht="15" customHeight="1">
      <c r="A3" s="1" t="s">
        <v>41</v>
      </c>
      <c r="B3" s="48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"/>
      <c r="S3" s="2"/>
      <c r="T3" s="4"/>
      <c r="U3" s="1"/>
      <c r="V3" s="1"/>
      <c r="W3" s="1"/>
    </row>
    <row r="4" spans="1:33" ht="15" customHeight="1">
      <c r="A4" s="1" t="s">
        <v>47</v>
      </c>
      <c r="B4" s="1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1"/>
      <c r="R4" s="2"/>
      <c r="S4" s="2"/>
      <c r="T4" s="1"/>
      <c r="U4" s="1"/>
      <c r="V4" s="1"/>
      <c r="W4" s="1"/>
      <c r="Z4" s="136" t="s">
        <v>39</v>
      </c>
      <c r="AA4" s="136"/>
      <c r="AC4" s="132" t="s">
        <v>49</v>
      </c>
      <c r="AD4" s="132"/>
      <c r="AF4" s="132" t="s">
        <v>49</v>
      </c>
      <c r="AG4" s="132"/>
    </row>
    <row r="5" spans="1:33" ht="15" customHeight="1" thickBot="1">
      <c r="A5" s="1"/>
      <c r="B5" s="133" t="s">
        <v>124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5"/>
      <c r="Q5" s="49"/>
      <c r="R5" s="2"/>
      <c r="S5" s="2"/>
      <c r="T5" s="2" t="s">
        <v>21</v>
      </c>
      <c r="U5" s="1"/>
      <c r="V5" s="1"/>
      <c r="W5" s="132" t="s">
        <v>125</v>
      </c>
      <c r="X5" s="132"/>
      <c r="Z5" s="132" t="s">
        <v>50</v>
      </c>
      <c r="AA5" s="132"/>
      <c r="AC5" s="132" t="s">
        <v>44</v>
      </c>
      <c r="AD5" s="132"/>
      <c r="AF5" s="132" t="s">
        <v>125</v>
      </c>
      <c r="AG5" s="132"/>
    </row>
    <row r="6" spans="1:33" ht="15" customHeight="1" thickBot="1">
      <c r="A6" s="41" t="s">
        <v>23</v>
      </c>
      <c r="B6" s="16" t="s">
        <v>29</v>
      </c>
      <c r="C6" s="17" t="s">
        <v>30</v>
      </c>
      <c r="D6" s="17" t="s">
        <v>31</v>
      </c>
      <c r="E6" s="17" t="s">
        <v>32</v>
      </c>
      <c r="F6" s="17">
        <v>10</v>
      </c>
      <c r="G6" s="17">
        <v>9</v>
      </c>
      <c r="H6" s="17">
        <v>8</v>
      </c>
      <c r="I6" s="17">
        <v>7</v>
      </c>
      <c r="J6" s="17">
        <v>6</v>
      </c>
      <c r="K6" s="17">
        <v>5</v>
      </c>
      <c r="L6" s="17">
        <v>4</v>
      </c>
      <c r="M6" s="17">
        <v>3</v>
      </c>
      <c r="N6" s="17">
        <v>2</v>
      </c>
      <c r="O6" s="17">
        <v>1</v>
      </c>
      <c r="P6" s="25">
        <v>0</v>
      </c>
      <c r="Q6" s="17" t="s">
        <v>22</v>
      </c>
      <c r="R6" s="67" t="s">
        <v>27</v>
      </c>
      <c r="S6" s="63"/>
      <c r="T6" s="13" t="s">
        <v>19</v>
      </c>
      <c r="U6" s="40">
        <v>20</v>
      </c>
      <c r="V6" s="1"/>
      <c r="W6" s="130" t="s">
        <v>38</v>
      </c>
      <c r="X6" s="131"/>
      <c r="Z6" s="130" t="s">
        <v>38</v>
      </c>
      <c r="AA6" s="131"/>
      <c r="AC6" s="130" t="s">
        <v>38</v>
      </c>
      <c r="AD6" s="131"/>
      <c r="AF6" s="130" t="s">
        <v>38</v>
      </c>
      <c r="AG6" s="131"/>
    </row>
    <row r="7" spans="1:33" ht="15" customHeight="1">
      <c r="A7" s="50" t="s">
        <v>53</v>
      </c>
      <c r="B7" s="18"/>
      <c r="C7" s="18"/>
      <c r="D7" s="18"/>
      <c r="E7" s="18"/>
      <c r="F7" s="18">
        <v>5</v>
      </c>
      <c r="G7" s="18">
        <v>9</v>
      </c>
      <c r="H7" s="18">
        <v>2</v>
      </c>
      <c r="I7" s="18">
        <v>2</v>
      </c>
      <c r="J7" s="18">
        <v>1</v>
      </c>
      <c r="K7" s="18">
        <v>1</v>
      </c>
      <c r="L7" s="18"/>
      <c r="M7" s="18"/>
      <c r="N7" s="18"/>
      <c r="O7" s="18"/>
      <c r="P7" s="18"/>
      <c r="Q7" s="18">
        <f aca="true" t="shared" si="0" ref="Q7:Q38">B7*X$14+C7*X$15+D7*X$16+E7*X$17+F7*10+G7*9+H7*8+I7*7+J7*6+K7*5+L7*4+M7*3+N7*2+O7</f>
        <v>172</v>
      </c>
      <c r="R7" s="62" t="str">
        <f>IF(Q7&lt;X$7,"",IF(Q7&lt;X$8,"VT-III",IF(Q7&lt;X$9,"VT-II",IF(Q7&lt;X$10,"VT-I","VT-M"))))</f>
        <v>VT-II</v>
      </c>
      <c r="S7" s="64"/>
      <c r="T7" s="13">
        <f>SUM(B7:P7)</f>
        <v>20</v>
      </c>
      <c r="U7" s="1"/>
      <c r="V7" s="1"/>
      <c r="W7" s="66" t="s">
        <v>33</v>
      </c>
      <c r="X7" s="75">
        <v>154</v>
      </c>
      <c r="Y7" s="5"/>
      <c r="Z7" s="66" t="s">
        <v>33</v>
      </c>
      <c r="AA7" s="65">
        <v>125</v>
      </c>
      <c r="AB7" s="5"/>
      <c r="AC7" s="66" t="s">
        <v>33</v>
      </c>
      <c r="AD7" s="65">
        <v>116</v>
      </c>
      <c r="AF7" s="66" t="s">
        <v>33</v>
      </c>
      <c r="AG7" s="65">
        <v>154</v>
      </c>
    </row>
    <row r="8" spans="1:33" ht="15" customHeight="1">
      <c r="A8" s="50" t="s">
        <v>56</v>
      </c>
      <c r="B8" s="53"/>
      <c r="C8" s="53"/>
      <c r="D8" s="53"/>
      <c r="E8" s="53"/>
      <c r="F8" s="53">
        <v>3</v>
      </c>
      <c r="G8" s="53">
        <v>2</v>
      </c>
      <c r="H8" s="53">
        <v>4</v>
      </c>
      <c r="I8" s="53">
        <v>3</v>
      </c>
      <c r="J8" s="53">
        <v>5</v>
      </c>
      <c r="K8" s="53">
        <v>3</v>
      </c>
      <c r="L8" s="53"/>
      <c r="M8" s="53"/>
      <c r="N8" s="53"/>
      <c r="O8" s="53"/>
      <c r="P8" s="53"/>
      <c r="Q8" s="53">
        <f t="shared" si="0"/>
        <v>146</v>
      </c>
      <c r="R8" s="62">
        <f aca="true" t="shared" si="1" ref="R8:R66">IF(Q8&lt;X$7,"",IF(Q8&lt;X$8,"VT-III",IF(Q8&lt;X$9,"VT-II",IF(Q8&lt;X$10,"VT-I","VT-M"))))</f>
      </c>
      <c r="S8" s="64"/>
      <c r="T8" s="13">
        <f aca="true" t="shared" si="2" ref="T8:T66">SUM(B8:P8)</f>
        <v>20</v>
      </c>
      <c r="U8" s="1"/>
      <c r="V8" s="1"/>
      <c r="W8" s="66" t="s">
        <v>34</v>
      </c>
      <c r="X8" s="75">
        <v>166</v>
      </c>
      <c r="Y8" s="5"/>
      <c r="Z8" s="66" t="s">
        <v>34</v>
      </c>
      <c r="AA8" s="65">
        <v>134</v>
      </c>
      <c r="AB8" s="5"/>
      <c r="AC8" s="66" t="s">
        <v>34</v>
      </c>
      <c r="AD8" s="65">
        <v>125</v>
      </c>
      <c r="AF8" s="66" t="s">
        <v>34</v>
      </c>
      <c r="AG8" s="65">
        <v>166</v>
      </c>
    </row>
    <row r="9" spans="1:33" ht="15" customHeight="1">
      <c r="A9" s="50" t="s">
        <v>58</v>
      </c>
      <c r="B9" s="9"/>
      <c r="C9" s="9"/>
      <c r="D9" s="9"/>
      <c r="E9" s="9"/>
      <c r="F9" s="9">
        <v>3</v>
      </c>
      <c r="G9" s="9">
        <v>3</v>
      </c>
      <c r="H9" s="9">
        <v>11</v>
      </c>
      <c r="I9" s="9"/>
      <c r="J9" s="9">
        <v>3</v>
      </c>
      <c r="K9" s="9"/>
      <c r="L9" s="9"/>
      <c r="M9" s="9"/>
      <c r="N9" s="9"/>
      <c r="O9" s="9"/>
      <c r="P9" s="9"/>
      <c r="Q9" s="9">
        <f t="shared" si="0"/>
        <v>163</v>
      </c>
      <c r="R9" s="62" t="str">
        <f t="shared" si="1"/>
        <v>VT-III</v>
      </c>
      <c r="S9" s="64"/>
      <c r="T9" s="13">
        <f t="shared" si="2"/>
        <v>20</v>
      </c>
      <c r="U9" s="1"/>
      <c r="V9" s="1"/>
      <c r="W9" s="66" t="s">
        <v>35</v>
      </c>
      <c r="X9" s="76">
        <v>174</v>
      </c>
      <c r="Z9" s="66" t="s">
        <v>35</v>
      </c>
      <c r="AA9" s="57">
        <v>140</v>
      </c>
      <c r="AC9" s="66" t="s">
        <v>35</v>
      </c>
      <c r="AD9" s="57">
        <v>131</v>
      </c>
      <c r="AF9" s="66" t="s">
        <v>35</v>
      </c>
      <c r="AG9" s="57">
        <v>174</v>
      </c>
    </row>
    <row r="10" spans="1:33" ht="15" customHeight="1">
      <c r="A10" s="50" t="s">
        <v>60</v>
      </c>
      <c r="B10" s="9"/>
      <c r="C10" s="9"/>
      <c r="D10" s="9"/>
      <c r="E10" s="11"/>
      <c r="F10" s="11">
        <v>3</v>
      </c>
      <c r="G10" s="11">
        <v>7</v>
      </c>
      <c r="H10" s="11">
        <v>4</v>
      </c>
      <c r="I10" s="11">
        <v>2</v>
      </c>
      <c r="J10" s="11">
        <v>2</v>
      </c>
      <c r="K10" s="11">
        <v>1</v>
      </c>
      <c r="L10" s="11">
        <v>1</v>
      </c>
      <c r="M10" s="11"/>
      <c r="N10" s="11"/>
      <c r="O10" s="11"/>
      <c r="P10" s="11"/>
      <c r="Q10" s="9">
        <f t="shared" si="0"/>
        <v>160</v>
      </c>
      <c r="R10" s="62" t="str">
        <f t="shared" si="1"/>
        <v>VT-III</v>
      </c>
      <c r="S10" s="64"/>
      <c r="T10" s="13">
        <f t="shared" si="2"/>
        <v>20</v>
      </c>
      <c r="U10" s="1"/>
      <c r="V10" s="1"/>
      <c r="W10" s="66" t="s">
        <v>36</v>
      </c>
      <c r="X10" s="76">
        <v>182</v>
      </c>
      <c r="Z10" s="66" t="s">
        <v>36</v>
      </c>
      <c r="AA10" s="57">
        <v>146</v>
      </c>
      <c r="AC10" s="66" t="s">
        <v>36</v>
      </c>
      <c r="AD10" s="57">
        <v>137</v>
      </c>
      <c r="AF10" s="66" t="s">
        <v>36</v>
      </c>
      <c r="AG10" s="57">
        <v>182</v>
      </c>
    </row>
    <row r="11" spans="1:23" ht="15" customHeight="1">
      <c r="A11" s="50" t="s">
        <v>62</v>
      </c>
      <c r="B11" s="9"/>
      <c r="C11" s="9"/>
      <c r="D11" s="9"/>
      <c r="E11" s="11"/>
      <c r="F11" s="11">
        <v>5</v>
      </c>
      <c r="G11" s="11">
        <v>4</v>
      </c>
      <c r="H11" s="11">
        <v>7</v>
      </c>
      <c r="I11" s="11">
        <v>1</v>
      </c>
      <c r="J11" s="11">
        <v>3</v>
      </c>
      <c r="K11" s="11"/>
      <c r="L11" s="11"/>
      <c r="M11" s="11"/>
      <c r="N11" s="11"/>
      <c r="O11" s="11"/>
      <c r="P11" s="11"/>
      <c r="Q11" s="9">
        <f t="shared" si="0"/>
        <v>167</v>
      </c>
      <c r="R11" s="62" t="str">
        <f t="shared" si="1"/>
        <v>VT-II</v>
      </c>
      <c r="S11" s="64"/>
      <c r="T11" s="13">
        <f t="shared" si="2"/>
        <v>20</v>
      </c>
      <c r="U11" s="1"/>
      <c r="V11" s="1"/>
      <c r="W11" s="1"/>
    </row>
    <row r="12" spans="1:23" ht="15" customHeight="1">
      <c r="A12" s="50" t="s">
        <v>65</v>
      </c>
      <c r="B12" s="11"/>
      <c r="C12" s="11"/>
      <c r="D12" s="11"/>
      <c r="E12" s="11"/>
      <c r="F12" s="11">
        <v>10</v>
      </c>
      <c r="G12" s="11">
        <v>6</v>
      </c>
      <c r="H12" s="11">
        <v>3</v>
      </c>
      <c r="I12" s="11">
        <v>1</v>
      </c>
      <c r="J12" s="11"/>
      <c r="K12" s="11"/>
      <c r="L12" s="11"/>
      <c r="M12" s="11"/>
      <c r="N12" s="11"/>
      <c r="O12" s="11"/>
      <c r="P12" s="11"/>
      <c r="Q12" s="9">
        <f t="shared" si="0"/>
        <v>185</v>
      </c>
      <c r="R12" s="62" t="str">
        <f t="shared" si="1"/>
        <v>VT-M</v>
      </c>
      <c r="S12" s="64"/>
      <c r="T12" s="13">
        <f t="shared" si="2"/>
        <v>20</v>
      </c>
      <c r="U12" s="1"/>
      <c r="V12" s="1"/>
      <c r="W12" s="1"/>
    </row>
    <row r="13" spans="1:24" ht="15" customHeight="1">
      <c r="A13" s="50" t="s">
        <v>66</v>
      </c>
      <c r="B13" s="9"/>
      <c r="C13" s="9"/>
      <c r="D13" s="9"/>
      <c r="E13" s="11"/>
      <c r="F13" s="11">
        <v>5</v>
      </c>
      <c r="G13" s="11">
        <v>10</v>
      </c>
      <c r="H13" s="11">
        <v>4</v>
      </c>
      <c r="I13" s="11"/>
      <c r="J13" s="11">
        <v>1</v>
      </c>
      <c r="K13" s="11"/>
      <c r="L13" s="11"/>
      <c r="M13" s="11"/>
      <c r="N13" s="11"/>
      <c r="O13" s="11"/>
      <c r="P13" s="11"/>
      <c r="Q13" s="9">
        <f t="shared" si="0"/>
        <v>178</v>
      </c>
      <c r="R13" s="62" t="str">
        <f t="shared" si="1"/>
        <v>VT-I</v>
      </c>
      <c r="S13" s="64"/>
      <c r="T13" s="13">
        <f t="shared" si="2"/>
        <v>20</v>
      </c>
      <c r="U13" s="1"/>
      <c r="V13" s="1"/>
      <c r="W13" s="129" t="s">
        <v>37</v>
      </c>
      <c r="X13" s="129"/>
    </row>
    <row r="14" spans="1:24" ht="15" customHeight="1">
      <c r="A14" s="50" t="s">
        <v>68</v>
      </c>
      <c r="B14" s="9"/>
      <c r="C14" s="9"/>
      <c r="D14" s="9"/>
      <c r="E14" s="9"/>
      <c r="F14" s="9">
        <v>1</v>
      </c>
      <c r="G14" s="9">
        <v>3</v>
      </c>
      <c r="H14" s="9">
        <v>2</v>
      </c>
      <c r="I14" s="9">
        <v>3</v>
      </c>
      <c r="J14" s="9">
        <v>1</v>
      </c>
      <c r="K14" s="9">
        <v>4</v>
      </c>
      <c r="L14" s="9">
        <v>2</v>
      </c>
      <c r="M14" s="9">
        <v>1</v>
      </c>
      <c r="N14" s="9">
        <v>1</v>
      </c>
      <c r="O14" s="9">
        <v>2</v>
      </c>
      <c r="P14" s="9"/>
      <c r="Q14" s="9">
        <f t="shared" si="0"/>
        <v>115</v>
      </c>
      <c r="R14" s="62">
        <f t="shared" si="1"/>
      </c>
      <c r="S14" s="64"/>
      <c r="T14" s="13">
        <f t="shared" si="2"/>
        <v>20</v>
      </c>
      <c r="U14" s="1"/>
      <c r="V14" s="1"/>
      <c r="W14" s="66" t="s">
        <v>29</v>
      </c>
      <c r="X14" s="76">
        <v>12</v>
      </c>
    </row>
    <row r="15" spans="1:24" ht="15" customHeight="1">
      <c r="A15" s="50" t="s">
        <v>70</v>
      </c>
      <c r="B15" s="9"/>
      <c r="C15" s="9"/>
      <c r="D15" s="9"/>
      <c r="E15" s="9"/>
      <c r="F15" s="9">
        <v>1</v>
      </c>
      <c r="G15" s="9">
        <v>5</v>
      </c>
      <c r="H15" s="9">
        <v>8</v>
      </c>
      <c r="I15" s="9">
        <v>2</v>
      </c>
      <c r="J15" s="9">
        <v>4</v>
      </c>
      <c r="K15" s="9"/>
      <c r="L15" s="9"/>
      <c r="M15" s="9"/>
      <c r="N15" s="9"/>
      <c r="O15" s="9"/>
      <c r="P15" s="9"/>
      <c r="Q15" s="9">
        <f t="shared" si="0"/>
        <v>157</v>
      </c>
      <c r="R15" s="62" t="str">
        <f t="shared" si="1"/>
        <v>VT-III</v>
      </c>
      <c r="S15" s="64"/>
      <c r="T15" s="13">
        <f t="shared" si="2"/>
        <v>20</v>
      </c>
      <c r="U15" s="1"/>
      <c r="V15" s="1"/>
      <c r="W15" s="66" t="s">
        <v>30</v>
      </c>
      <c r="X15" s="76">
        <v>10</v>
      </c>
    </row>
    <row r="16" spans="1:24" ht="15" customHeight="1">
      <c r="A16" s="50" t="s">
        <v>71</v>
      </c>
      <c r="B16" s="9"/>
      <c r="C16" s="9"/>
      <c r="D16" s="9"/>
      <c r="E16" s="9"/>
      <c r="F16" s="9"/>
      <c r="G16" s="9">
        <v>5</v>
      </c>
      <c r="H16" s="9">
        <v>4</v>
      </c>
      <c r="I16" s="9">
        <v>2</v>
      </c>
      <c r="J16" s="9">
        <v>5</v>
      </c>
      <c r="K16" s="9"/>
      <c r="L16" s="9">
        <v>3</v>
      </c>
      <c r="M16" s="9">
        <v>1</v>
      </c>
      <c r="N16" s="9"/>
      <c r="O16" s="9"/>
      <c r="P16" s="9"/>
      <c r="Q16" s="9">
        <f t="shared" si="0"/>
        <v>136</v>
      </c>
      <c r="R16" s="62">
        <f t="shared" si="1"/>
      </c>
      <c r="S16" s="64"/>
      <c r="T16" s="13">
        <f t="shared" si="2"/>
        <v>20</v>
      </c>
      <c r="U16" s="1"/>
      <c r="V16" s="1"/>
      <c r="W16" s="66" t="s">
        <v>31</v>
      </c>
      <c r="X16" s="76">
        <v>8</v>
      </c>
    </row>
    <row r="17" spans="1:24" ht="15" customHeight="1">
      <c r="A17" s="50" t="s">
        <v>72</v>
      </c>
      <c r="B17" s="9"/>
      <c r="C17" s="9"/>
      <c r="D17" s="9"/>
      <c r="E17" s="9"/>
      <c r="F17" s="9">
        <v>6</v>
      </c>
      <c r="G17" s="9">
        <v>5</v>
      </c>
      <c r="H17" s="9">
        <v>3</v>
      </c>
      <c r="I17" s="9">
        <v>3</v>
      </c>
      <c r="J17" s="9">
        <v>1</v>
      </c>
      <c r="K17" s="9">
        <v>1</v>
      </c>
      <c r="L17" s="9">
        <v>1</v>
      </c>
      <c r="M17" s="9"/>
      <c r="N17" s="9"/>
      <c r="O17" s="9"/>
      <c r="P17" s="9"/>
      <c r="Q17" s="9">
        <f t="shared" si="0"/>
        <v>165</v>
      </c>
      <c r="R17" s="62" t="str">
        <f t="shared" si="1"/>
        <v>VT-III</v>
      </c>
      <c r="S17" s="64"/>
      <c r="T17" s="13">
        <f t="shared" si="2"/>
        <v>20</v>
      </c>
      <c r="U17" s="1"/>
      <c r="V17" s="1"/>
      <c r="W17" s="66" t="s">
        <v>32</v>
      </c>
      <c r="X17" s="76">
        <v>0</v>
      </c>
    </row>
    <row r="18" spans="1:23" ht="15" customHeight="1">
      <c r="A18" s="50" t="s">
        <v>74</v>
      </c>
      <c r="B18" s="9"/>
      <c r="C18" s="9"/>
      <c r="D18" s="9"/>
      <c r="E18" s="9"/>
      <c r="F18" s="9">
        <v>3</v>
      </c>
      <c r="G18" s="9">
        <v>6</v>
      </c>
      <c r="H18" s="9">
        <v>5</v>
      </c>
      <c r="I18" s="9">
        <v>5</v>
      </c>
      <c r="J18" s="9">
        <v>1</v>
      </c>
      <c r="K18" s="9"/>
      <c r="L18" s="9"/>
      <c r="M18" s="9"/>
      <c r="N18" s="9"/>
      <c r="O18" s="9"/>
      <c r="P18" s="9"/>
      <c r="Q18" s="9">
        <f t="shared" si="0"/>
        <v>165</v>
      </c>
      <c r="R18" s="62" t="str">
        <f t="shared" si="1"/>
        <v>VT-III</v>
      </c>
      <c r="S18" s="64"/>
      <c r="T18" s="13">
        <f t="shared" si="2"/>
        <v>20</v>
      </c>
      <c r="U18" s="1"/>
      <c r="V18" s="1"/>
      <c r="W18" s="1"/>
    </row>
    <row r="19" spans="1:23" ht="15" customHeight="1">
      <c r="A19" s="50" t="s">
        <v>76</v>
      </c>
      <c r="B19" s="9"/>
      <c r="C19" s="9"/>
      <c r="D19" s="9"/>
      <c r="E19" s="11"/>
      <c r="F19" s="11">
        <v>2</v>
      </c>
      <c r="G19" s="11">
        <v>1</v>
      </c>
      <c r="H19" s="11">
        <v>8</v>
      </c>
      <c r="I19" s="11">
        <v>4</v>
      </c>
      <c r="J19" s="11">
        <v>4</v>
      </c>
      <c r="K19" s="11"/>
      <c r="L19" s="11">
        <v>1</v>
      </c>
      <c r="M19" s="11"/>
      <c r="N19" s="11"/>
      <c r="O19" s="11"/>
      <c r="P19" s="11"/>
      <c r="Q19" s="9">
        <f t="shared" si="0"/>
        <v>149</v>
      </c>
      <c r="R19" s="62">
        <f t="shared" si="1"/>
      </c>
      <c r="S19" s="64"/>
      <c r="T19" s="13">
        <f t="shared" si="2"/>
        <v>20</v>
      </c>
      <c r="U19" s="1"/>
      <c r="V19" s="1"/>
      <c r="W19" s="1"/>
    </row>
    <row r="20" spans="1:23" ht="15" customHeight="1">
      <c r="A20" s="50" t="s">
        <v>77</v>
      </c>
      <c r="B20" s="9"/>
      <c r="C20" s="9"/>
      <c r="D20" s="9"/>
      <c r="E20" s="11"/>
      <c r="F20" s="11">
        <v>6</v>
      </c>
      <c r="G20" s="11">
        <v>5</v>
      </c>
      <c r="H20" s="11">
        <v>5</v>
      </c>
      <c r="I20" s="11">
        <v>2</v>
      </c>
      <c r="J20" s="11">
        <v>1</v>
      </c>
      <c r="K20" s="11"/>
      <c r="L20" s="11">
        <v>1</v>
      </c>
      <c r="M20" s="11"/>
      <c r="N20" s="11"/>
      <c r="O20" s="11"/>
      <c r="P20" s="11"/>
      <c r="Q20" s="9">
        <f t="shared" si="0"/>
        <v>169</v>
      </c>
      <c r="R20" s="62" t="str">
        <f t="shared" si="1"/>
        <v>VT-II</v>
      </c>
      <c r="S20" s="64"/>
      <c r="T20" s="13">
        <f t="shared" si="2"/>
        <v>20</v>
      </c>
      <c r="U20" s="1"/>
      <c r="V20" s="1"/>
      <c r="W20" s="1"/>
    </row>
    <row r="21" spans="1:23" ht="15" customHeight="1">
      <c r="A21" s="50" t="s">
        <v>79</v>
      </c>
      <c r="B21" s="9"/>
      <c r="C21" s="9"/>
      <c r="D21" s="9"/>
      <c r="E21" s="11"/>
      <c r="F21" s="11">
        <v>2</v>
      </c>
      <c r="G21" s="11">
        <v>4</v>
      </c>
      <c r="H21" s="11">
        <v>3</v>
      </c>
      <c r="I21" s="11">
        <v>5</v>
      </c>
      <c r="J21" s="11">
        <v>2</v>
      </c>
      <c r="K21" s="11">
        <v>2</v>
      </c>
      <c r="L21" s="11"/>
      <c r="M21" s="11"/>
      <c r="N21" s="11">
        <v>2</v>
      </c>
      <c r="O21" s="11"/>
      <c r="P21" s="11"/>
      <c r="Q21" s="9">
        <f t="shared" si="0"/>
        <v>141</v>
      </c>
      <c r="R21" s="62">
        <f t="shared" si="1"/>
      </c>
      <c r="S21" s="64"/>
      <c r="T21" s="13">
        <f t="shared" si="2"/>
        <v>20</v>
      </c>
      <c r="U21" s="1"/>
      <c r="V21" s="1"/>
      <c r="W21" s="1"/>
    </row>
    <row r="22" spans="1:23" ht="15" customHeight="1">
      <c r="A22" s="50" t="s">
        <v>81</v>
      </c>
      <c r="B22" s="9"/>
      <c r="C22" s="9"/>
      <c r="D22" s="9"/>
      <c r="E22" s="11"/>
      <c r="F22" s="11">
        <v>2</v>
      </c>
      <c r="G22" s="11"/>
      <c r="H22" s="11">
        <v>7</v>
      </c>
      <c r="I22" s="11">
        <v>4</v>
      </c>
      <c r="J22" s="11">
        <v>1</v>
      </c>
      <c r="K22" s="11">
        <v>2</v>
      </c>
      <c r="L22" s="11">
        <v>2</v>
      </c>
      <c r="M22" s="11">
        <v>1</v>
      </c>
      <c r="N22" s="11"/>
      <c r="O22" s="11">
        <v>1</v>
      </c>
      <c r="P22" s="11"/>
      <c r="Q22" s="9">
        <f t="shared" si="0"/>
        <v>132</v>
      </c>
      <c r="R22" s="62">
        <f t="shared" si="1"/>
      </c>
      <c r="S22" s="64"/>
      <c r="T22" s="13">
        <f t="shared" si="2"/>
        <v>20</v>
      </c>
      <c r="U22" s="1"/>
      <c r="V22" s="1"/>
      <c r="W22" s="1"/>
    </row>
    <row r="23" spans="1:23" ht="15" customHeight="1">
      <c r="A23" s="50" t="s">
        <v>84</v>
      </c>
      <c r="B23" s="9"/>
      <c r="C23" s="9"/>
      <c r="D23" s="9"/>
      <c r="E23" s="11"/>
      <c r="F23" s="11">
        <v>5</v>
      </c>
      <c r="G23" s="11">
        <v>4</v>
      </c>
      <c r="H23" s="11">
        <v>6</v>
      </c>
      <c r="I23" s="11">
        <v>3</v>
      </c>
      <c r="J23" s="11">
        <v>2</v>
      </c>
      <c r="K23" s="11"/>
      <c r="L23" s="11"/>
      <c r="M23" s="11"/>
      <c r="N23" s="11"/>
      <c r="O23" s="11"/>
      <c r="P23" s="11"/>
      <c r="Q23" s="9">
        <f t="shared" si="0"/>
        <v>167</v>
      </c>
      <c r="R23" s="62" t="str">
        <f t="shared" si="1"/>
        <v>VT-II</v>
      </c>
      <c r="S23" s="64"/>
      <c r="T23" s="13">
        <f t="shared" si="2"/>
        <v>20</v>
      </c>
      <c r="U23" s="1"/>
      <c r="V23" s="1"/>
      <c r="W23" s="1"/>
    </row>
    <row r="24" spans="1:23" ht="15" customHeight="1">
      <c r="A24" s="50" t="s">
        <v>87</v>
      </c>
      <c r="B24" s="9"/>
      <c r="C24" s="9"/>
      <c r="D24" s="9"/>
      <c r="E24" s="11"/>
      <c r="F24" s="11"/>
      <c r="G24" s="11">
        <v>1</v>
      </c>
      <c r="H24" s="11">
        <v>1</v>
      </c>
      <c r="I24" s="11">
        <v>3</v>
      </c>
      <c r="J24" s="11">
        <v>2</v>
      </c>
      <c r="K24" s="11">
        <v>8</v>
      </c>
      <c r="L24" s="11">
        <v>2</v>
      </c>
      <c r="M24" s="11">
        <v>2</v>
      </c>
      <c r="N24" s="11"/>
      <c r="O24" s="11"/>
      <c r="P24" s="11">
        <v>1</v>
      </c>
      <c r="Q24" s="9">
        <f t="shared" si="0"/>
        <v>104</v>
      </c>
      <c r="R24" s="62">
        <f t="shared" si="1"/>
      </c>
      <c r="S24" s="64"/>
      <c r="T24" s="13">
        <f t="shared" si="2"/>
        <v>20</v>
      </c>
      <c r="U24" s="1"/>
      <c r="V24" s="1"/>
      <c r="W24" s="1"/>
    </row>
    <row r="25" spans="1:23" ht="15" customHeight="1">
      <c r="A25" s="50" t="s">
        <v>89</v>
      </c>
      <c r="B25" s="9"/>
      <c r="C25" s="9"/>
      <c r="D25" s="9"/>
      <c r="E25" s="11"/>
      <c r="F25" s="11">
        <v>2</v>
      </c>
      <c r="G25" s="11">
        <v>6</v>
      </c>
      <c r="H25" s="11">
        <v>5</v>
      </c>
      <c r="I25" s="11">
        <v>4</v>
      </c>
      <c r="J25" s="11">
        <v>2</v>
      </c>
      <c r="K25" s="11">
        <v>1</v>
      </c>
      <c r="L25" s="11"/>
      <c r="M25" s="11"/>
      <c r="N25" s="11"/>
      <c r="O25" s="11"/>
      <c r="P25" s="11"/>
      <c r="Q25" s="9">
        <f t="shared" si="0"/>
        <v>159</v>
      </c>
      <c r="R25" s="62" t="str">
        <f t="shared" si="1"/>
        <v>VT-III</v>
      </c>
      <c r="S25" s="64"/>
      <c r="T25" s="13">
        <f t="shared" si="2"/>
        <v>20</v>
      </c>
      <c r="U25" s="1"/>
      <c r="V25" s="1"/>
      <c r="W25" s="1"/>
    </row>
    <row r="26" spans="1:23" ht="15" customHeight="1">
      <c r="A26" s="50" t="s">
        <v>91</v>
      </c>
      <c r="B26" s="9"/>
      <c r="C26" s="9"/>
      <c r="D26" s="9"/>
      <c r="E26" s="11"/>
      <c r="F26" s="11">
        <v>2</v>
      </c>
      <c r="G26" s="11">
        <v>12</v>
      </c>
      <c r="H26" s="11">
        <v>4</v>
      </c>
      <c r="I26" s="11">
        <v>2</v>
      </c>
      <c r="J26" s="11"/>
      <c r="K26" s="11"/>
      <c r="L26" s="11"/>
      <c r="M26" s="11"/>
      <c r="N26" s="11"/>
      <c r="O26" s="11"/>
      <c r="P26" s="11"/>
      <c r="Q26" s="9">
        <f t="shared" si="0"/>
        <v>174</v>
      </c>
      <c r="R26" s="62" t="str">
        <f t="shared" si="1"/>
        <v>VT-I</v>
      </c>
      <c r="S26" s="64"/>
      <c r="T26" s="13">
        <f t="shared" si="2"/>
        <v>20</v>
      </c>
      <c r="U26" s="1"/>
      <c r="V26" s="1"/>
      <c r="W26" s="1"/>
    </row>
    <row r="27" spans="1:23" ht="15" customHeight="1">
      <c r="A27" s="50" t="s">
        <v>94</v>
      </c>
      <c r="B27" s="9"/>
      <c r="C27" s="9"/>
      <c r="D27" s="9"/>
      <c r="E27" s="11"/>
      <c r="F27" s="11">
        <v>6</v>
      </c>
      <c r="G27" s="11">
        <v>7</v>
      </c>
      <c r="H27" s="11">
        <v>6</v>
      </c>
      <c r="I27" s="11">
        <v>1</v>
      </c>
      <c r="J27" s="11"/>
      <c r="K27" s="11"/>
      <c r="L27" s="11"/>
      <c r="M27" s="11"/>
      <c r="N27" s="11"/>
      <c r="O27" s="11"/>
      <c r="P27" s="11"/>
      <c r="Q27" s="9">
        <f t="shared" si="0"/>
        <v>178</v>
      </c>
      <c r="R27" s="62" t="str">
        <f t="shared" si="1"/>
        <v>VT-I</v>
      </c>
      <c r="S27" s="64"/>
      <c r="T27" s="13">
        <f t="shared" si="2"/>
        <v>20</v>
      </c>
      <c r="U27" s="1"/>
      <c r="V27" s="1"/>
      <c r="W27" s="1"/>
    </row>
    <row r="28" spans="1:23" ht="15" customHeight="1">
      <c r="A28" s="50" t="s">
        <v>96</v>
      </c>
      <c r="B28" s="9"/>
      <c r="C28" s="9"/>
      <c r="D28" s="9"/>
      <c r="E28" s="11"/>
      <c r="F28" s="11">
        <v>4</v>
      </c>
      <c r="G28" s="11">
        <v>3</v>
      </c>
      <c r="H28" s="11">
        <v>11</v>
      </c>
      <c r="I28" s="11">
        <v>1</v>
      </c>
      <c r="J28" s="11">
        <v>1</v>
      </c>
      <c r="K28" s="11"/>
      <c r="L28" s="11"/>
      <c r="M28" s="11"/>
      <c r="N28" s="11"/>
      <c r="O28" s="11"/>
      <c r="P28" s="11"/>
      <c r="Q28" s="9">
        <f t="shared" si="0"/>
        <v>168</v>
      </c>
      <c r="R28" s="62" t="str">
        <f t="shared" si="1"/>
        <v>VT-II</v>
      </c>
      <c r="S28" s="64"/>
      <c r="T28" s="13">
        <f t="shared" si="2"/>
        <v>20</v>
      </c>
      <c r="U28" s="1"/>
      <c r="V28" s="1"/>
      <c r="W28" s="1"/>
    </row>
    <row r="29" spans="1:23" ht="15" customHeight="1">
      <c r="A29" s="50" t="s">
        <v>98</v>
      </c>
      <c r="B29" s="9"/>
      <c r="C29" s="9"/>
      <c r="D29" s="9"/>
      <c r="E29" s="11"/>
      <c r="F29" s="11">
        <v>4</v>
      </c>
      <c r="G29" s="11">
        <v>5</v>
      </c>
      <c r="H29" s="11">
        <v>5</v>
      </c>
      <c r="I29" s="11">
        <v>4</v>
      </c>
      <c r="J29" s="11">
        <v>1</v>
      </c>
      <c r="K29" s="11"/>
      <c r="L29" s="11"/>
      <c r="M29" s="11"/>
      <c r="N29" s="11"/>
      <c r="O29" s="11"/>
      <c r="P29" s="11">
        <v>1</v>
      </c>
      <c r="Q29" s="9">
        <f t="shared" si="0"/>
        <v>159</v>
      </c>
      <c r="R29" s="62" t="str">
        <f t="shared" si="1"/>
        <v>VT-III</v>
      </c>
      <c r="S29" s="64"/>
      <c r="T29" s="13">
        <f t="shared" si="2"/>
        <v>20</v>
      </c>
      <c r="U29" s="1"/>
      <c r="V29" s="1"/>
      <c r="W29" s="1"/>
    </row>
    <row r="30" spans="1:23" ht="15" customHeight="1">
      <c r="A30" s="50" t="s">
        <v>101</v>
      </c>
      <c r="B30" s="9"/>
      <c r="C30" s="9"/>
      <c r="D30" s="9"/>
      <c r="E30" s="11"/>
      <c r="F30" s="11">
        <v>3</v>
      </c>
      <c r="G30" s="11">
        <v>2</v>
      </c>
      <c r="H30" s="11">
        <v>4</v>
      </c>
      <c r="I30" s="11">
        <v>3</v>
      </c>
      <c r="J30" s="11">
        <v>3</v>
      </c>
      <c r="K30" s="11">
        <v>2</v>
      </c>
      <c r="L30" s="11"/>
      <c r="M30" s="11">
        <v>1</v>
      </c>
      <c r="N30" s="11"/>
      <c r="O30" s="11">
        <v>1</v>
      </c>
      <c r="P30" s="11">
        <v>1</v>
      </c>
      <c r="Q30" s="9">
        <f t="shared" si="0"/>
        <v>133</v>
      </c>
      <c r="R30" s="62">
        <f t="shared" si="1"/>
      </c>
      <c r="S30" s="64"/>
      <c r="T30" s="13">
        <f t="shared" si="2"/>
        <v>20</v>
      </c>
      <c r="U30" s="1"/>
      <c r="V30" s="1"/>
      <c r="W30" s="1"/>
    </row>
    <row r="31" spans="1:23" ht="15" customHeight="1">
      <c r="A31" s="50" t="s">
        <v>102</v>
      </c>
      <c r="B31" s="9"/>
      <c r="C31" s="9"/>
      <c r="D31" s="9"/>
      <c r="E31" s="11"/>
      <c r="F31" s="11">
        <v>11</v>
      </c>
      <c r="G31" s="11">
        <v>5</v>
      </c>
      <c r="H31" s="11">
        <v>4</v>
      </c>
      <c r="I31" s="11"/>
      <c r="J31" s="11"/>
      <c r="K31" s="11"/>
      <c r="L31" s="11"/>
      <c r="M31" s="11"/>
      <c r="N31" s="11"/>
      <c r="O31" s="11"/>
      <c r="P31" s="11"/>
      <c r="Q31" s="9">
        <f t="shared" si="0"/>
        <v>187</v>
      </c>
      <c r="R31" s="62" t="str">
        <f t="shared" si="1"/>
        <v>VT-M</v>
      </c>
      <c r="S31" s="64"/>
      <c r="T31" s="13">
        <f t="shared" si="2"/>
        <v>20</v>
      </c>
      <c r="U31" s="1"/>
      <c r="V31" s="1"/>
      <c r="W31" s="1"/>
    </row>
    <row r="32" spans="1:23" ht="15" customHeight="1">
      <c r="A32" s="50" t="s">
        <v>104</v>
      </c>
      <c r="B32" s="9"/>
      <c r="C32" s="9"/>
      <c r="D32" s="9"/>
      <c r="E32" s="11"/>
      <c r="F32" s="11">
        <v>5</v>
      </c>
      <c r="G32" s="11">
        <v>10</v>
      </c>
      <c r="H32" s="11">
        <v>4</v>
      </c>
      <c r="I32" s="11">
        <v>1</v>
      </c>
      <c r="J32" s="11"/>
      <c r="K32" s="11"/>
      <c r="L32" s="11"/>
      <c r="M32" s="11"/>
      <c r="N32" s="11"/>
      <c r="O32" s="11"/>
      <c r="P32" s="11"/>
      <c r="Q32" s="9">
        <f t="shared" si="0"/>
        <v>179</v>
      </c>
      <c r="R32" s="62" t="str">
        <f t="shared" si="1"/>
        <v>VT-I</v>
      </c>
      <c r="S32" s="64"/>
      <c r="T32" s="13">
        <f t="shared" si="2"/>
        <v>20</v>
      </c>
      <c r="U32" s="1"/>
      <c r="V32" s="1"/>
      <c r="W32" s="1"/>
    </row>
    <row r="33" spans="1:23" ht="15" customHeight="1">
      <c r="A33" s="50" t="s">
        <v>105</v>
      </c>
      <c r="B33" s="9"/>
      <c r="C33" s="9"/>
      <c r="D33" s="9"/>
      <c r="E33" s="11"/>
      <c r="F33" s="11">
        <v>3</v>
      </c>
      <c r="G33" s="11">
        <v>4</v>
      </c>
      <c r="H33" s="11">
        <v>6</v>
      </c>
      <c r="I33" s="11">
        <v>6</v>
      </c>
      <c r="J33" s="11"/>
      <c r="K33" s="11">
        <v>1</v>
      </c>
      <c r="L33" s="11"/>
      <c r="M33" s="11"/>
      <c r="N33" s="11"/>
      <c r="O33" s="11"/>
      <c r="P33" s="11"/>
      <c r="Q33" s="9">
        <f t="shared" si="0"/>
        <v>161</v>
      </c>
      <c r="R33" s="62" t="str">
        <f t="shared" si="1"/>
        <v>VT-III</v>
      </c>
      <c r="S33" s="64"/>
      <c r="T33" s="13">
        <f t="shared" si="2"/>
        <v>20</v>
      </c>
      <c r="U33" s="1"/>
      <c r="V33" s="1"/>
      <c r="W33" s="1"/>
    </row>
    <row r="34" spans="1:23" ht="15" customHeight="1">
      <c r="A34" s="50" t="s">
        <v>107</v>
      </c>
      <c r="B34" s="9"/>
      <c r="C34" s="9"/>
      <c r="D34" s="9"/>
      <c r="E34" s="11"/>
      <c r="F34" s="11">
        <v>3</v>
      </c>
      <c r="G34" s="11">
        <v>2</v>
      </c>
      <c r="H34" s="11">
        <v>2</v>
      </c>
      <c r="I34" s="11">
        <v>4</v>
      </c>
      <c r="J34" s="11">
        <v>4</v>
      </c>
      <c r="K34" s="11">
        <v>3</v>
      </c>
      <c r="L34" s="11">
        <v>1</v>
      </c>
      <c r="M34" s="11"/>
      <c r="N34" s="11"/>
      <c r="O34" s="11"/>
      <c r="P34" s="11">
        <v>1</v>
      </c>
      <c r="Q34" s="9">
        <f t="shared" si="0"/>
        <v>135</v>
      </c>
      <c r="R34" s="62">
        <f t="shared" si="1"/>
      </c>
      <c r="S34" s="64"/>
      <c r="T34" s="13">
        <f t="shared" si="2"/>
        <v>20</v>
      </c>
      <c r="U34" s="1"/>
      <c r="V34" s="1"/>
      <c r="W34" s="1"/>
    </row>
    <row r="35" spans="1:23" ht="15" customHeight="1">
      <c r="A35" s="50" t="s">
        <v>126</v>
      </c>
      <c r="B35" s="9"/>
      <c r="C35" s="9"/>
      <c r="D35" s="9"/>
      <c r="E35" s="11"/>
      <c r="F35" s="11">
        <v>7</v>
      </c>
      <c r="G35" s="11">
        <v>7</v>
      </c>
      <c r="H35" s="11">
        <v>2</v>
      </c>
      <c r="I35" s="11">
        <v>4</v>
      </c>
      <c r="J35" s="11"/>
      <c r="K35" s="11"/>
      <c r="L35" s="11"/>
      <c r="M35" s="11"/>
      <c r="N35" s="11"/>
      <c r="O35" s="11"/>
      <c r="P35" s="11"/>
      <c r="Q35" s="9">
        <f t="shared" si="0"/>
        <v>177</v>
      </c>
      <c r="R35" s="62" t="str">
        <f t="shared" si="1"/>
        <v>VT-I</v>
      </c>
      <c r="S35" s="64"/>
      <c r="T35" s="13">
        <f t="shared" si="2"/>
        <v>20</v>
      </c>
      <c r="U35" s="1"/>
      <c r="V35" s="1"/>
      <c r="W35" s="1"/>
    </row>
    <row r="36" spans="1:23" ht="15" customHeight="1">
      <c r="A36" s="50" t="s">
        <v>110</v>
      </c>
      <c r="B36" s="9"/>
      <c r="C36" s="9"/>
      <c r="D36" s="9"/>
      <c r="E36" s="11"/>
      <c r="F36" s="11">
        <v>3</v>
      </c>
      <c r="G36" s="11">
        <v>5</v>
      </c>
      <c r="H36" s="11">
        <v>8</v>
      </c>
      <c r="I36" s="11">
        <v>4</v>
      </c>
      <c r="J36" s="11"/>
      <c r="K36" s="11"/>
      <c r="L36" s="11"/>
      <c r="M36" s="11"/>
      <c r="N36" s="11"/>
      <c r="O36" s="11"/>
      <c r="P36" s="11"/>
      <c r="Q36" s="9">
        <f t="shared" si="0"/>
        <v>167</v>
      </c>
      <c r="R36" s="62" t="str">
        <f t="shared" si="1"/>
        <v>VT-II</v>
      </c>
      <c r="S36" s="64"/>
      <c r="T36" s="13">
        <f t="shared" si="2"/>
        <v>20</v>
      </c>
      <c r="U36" s="1"/>
      <c r="V36" s="1"/>
      <c r="W36" s="1"/>
    </row>
    <row r="37" spans="1:23" ht="15" customHeight="1">
      <c r="A37" s="50" t="s">
        <v>112</v>
      </c>
      <c r="B37" s="9"/>
      <c r="C37" s="9"/>
      <c r="D37" s="9"/>
      <c r="E37" s="11"/>
      <c r="F37" s="11">
        <v>3</v>
      </c>
      <c r="G37" s="11">
        <v>4</v>
      </c>
      <c r="H37" s="11">
        <v>2</v>
      </c>
      <c r="I37" s="11">
        <v>6</v>
      </c>
      <c r="J37" s="11">
        <v>3</v>
      </c>
      <c r="K37" s="11"/>
      <c r="L37" s="11">
        <v>1</v>
      </c>
      <c r="M37" s="11">
        <v>1</v>
      </c>
      <c r="N37" s="11"/>
      <c r="O37" s="11"/>
      <c r="P37" s="11"/>
      <c r="Q37" s="9">
        <f t="shared" si="0"/>
        <v>149</v>
      </c>
      <c r="R37" s="62">
        <f t="shared" si="1"/>
      </c>
      <c r="S37" s="64"/>
      <c r="T37" s="13">
        <f t="shared" si="2"/>
        <v>20</v>
      </c>
      <c r="U37" s="1"/>
      <c r="V37" s="1"/>
      <c r="W37" s="1"/>
    </row>
    <row r="38" spans="1:23" ht="15" customHeight="1">
      <c r="A38" s="50" t="s">
        <v>114</v>
      </c>
      <c r="B38" s="9"/>
      <c r="C38" s="9"/>
      <c r="D38" s="9"/>
      <c r="E38" s="11"/>
      <c r="F38" s="11">
        <v>4</v>
      </c>
      <c r="G38" s="11">
        <v>6</v>
      </c>
      <c r="H38" s="11">
        <v>3</v>
      </c>
      <c r="I38" s="11">
        <v>3</v>
      </c>
      <c r="J38" s="11">
        <v>1</v>
      </c>
      <c r="K38" s="11">
        <v>2</v>
      </c>
      <c r="L38" s="11">
        <v>1</v>
      </c>
      <c r="M38" s="11"/>
      <c r="N38" s="11"/>
      <c r="O38" s="11"/>
      <c r="P38" s="11"/>
      <c r="Q38" s="9">
        <f t="shared" si="0"/>
        <v>159</v>
      </c>
      <c r="R38" s="62" t="str">
        <f t="shared" si="1"/>
        <v>VT-III</v>
      </c>
      <c r="S38" s="64"/>
      <c r="T38" s="13">
        <f t="shared" si="2"/>
        <v>20</v>
      </c>
      <c r="U38" s="1"/>
      <c r="V38" s="1"/>
      <c r="W38" s="1"/>
    </row>
    <row r="39" spans="1:23" ht="15" customHeight="1">
      <c r="A39" s="50" t="s">
        <v>116</v>
      </c>
      <c r="B39" s="9"/>
      <c r="C39" s="9"/>
      <c r="D39" s="9"/>
      <c r="E39" s="11"/>
      <c r="F39" s="11">
        <v>2</v>
      </c>
      <c r="G39" s="11">
        <v>4</v>
      </c>
      <c r="H39" s="11">
        <v>4</v>
      </c>
      <c r="I39" s="11">
        <v>3</v>
      </c>
      <c r="J39" s="11">
        <v>2</v>
      </c>
      <c r="K39" s="11">
        <v>3</v>
      </c>
      <c r="L39" s="11">
        <v>1</v>
      </c>
      <c r="M39" s="11"/>
      <c r="N39" s="11">
        <v>1</v>
      </c>
      <c r="O39" s="11"/>
      <c r="P39" s="11"/>
      <c r="Q39" s="9">
        <f aca="true" t="shared" si="3" ref="Q39:Q66">B39*X$14+C39*X$15+D39*X$16+E39*X$17+F39*10+G39*9+H39*8+I39*7+J39*6+K39*5+L39*4+M39*3+N39*2+O39</f>
        <v>142</v>
      </c>
      <c r="R39" s="62">
        <f t="shared" si="1"/>
      </c>
      <c r="S39" s="64"/>
      <c r="T39" s="13">
        <f t="shared" si="2"/>
        <v>20</v>
      </c>
      <c r="U39" s="1"/>
      <c r="V39" s="1"/>
      <c r="W39" s="1"/>
    </row>
    <row r="40" spans="1:23" ht="15" customHeight="1">
      <c r="A40" s="50" t="s">
        <v>127</v>
      </c>
      <c r="B40" s="9"/>
      <c r="C40" s="9"/>
      <c r="D40" s="9"/>
      <c r="E40" s="11"/>
      <c r="F40" s="11"/>
      <c r="G40" s="11">
        <v>4</v>
      </c>
      <c r="H40" s="11">
        <v>6</v>
      </c>
      <c r="I40" s="11">
        <v>5</v>
      </c>
      <c r="J40" s="11">
        <v>4</v>
      </c>
      <c r="K40" s="11"/>
      <c r="L40" s="11"/>
      <c r="M40" s="11"/>
      <c r="N40" s="11"/>
      <c r="O40" s="11"/>
      <c r="P40" s="11"/>
      <c r="Q40" s="9">
        <f t="shared" si="3"/>
        <v>143</v>
      </c>
      <c r="R40" s="62">
        <f t="shared" si="1"/>
      </c>
      <c r="S40" s="64"/>
      <c r="T40" s="13">
        <f t="shared" si="2"/>
        <v>19</v>
      </c>
      <c r="U40" s="1"/>
      <c r="V40" s="1" t="s">
        <v>128</v>
      </c>
      <c r="W40" s="1"/>
    </row>
    <row r="41" spans="1:23" ht="15" customHeight="1">
      <c r="A41" s="50"/>
      <c r="B41" s="9"/>
      <c r="C41" s="9"/>
      <c r="D41" s="9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9">
        <f t="shared" si="3"/>
        <v>0</v>
      </c>
      <c r="R41" s="62">
        <f t="shared" si="1"/>
      </c>
      <c r="S41" s="64"/>
      <c r="T41" s="13">
        <f t="shared" si="2"/>
        <v>0</v>
      </c>
      <c r="U41" s="1"/>
      <c r="V41" s="1"/>
      <c r="W41" s="1"/>
    </row>
    <row r="42" spans="1:23" ht="15" customHeight="1">
      <c r="A42" s="50"/>
      <c r="B42" s="9"/>
      <c r="C42" s="9"/>
      <c r="D42" s="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9">
        <f t="shared" si="3"/>
        <v>0</v>
      </c>
      <c r="R42" s="62">
        <f t="shared" si="1"/>
      </c>
      <c r="S42" s="64"/>
      <c r="T42" s="13">
        <f t="shared" si="2"/>
        <v>0</v>
      </c>
      <c r="U42" s="1"/>
      <c r="V42" s="1"/>
      <c r="W42" s="1"/>
    </row>
    <row r="43" spans="1:23" ht="15" customHeight="1">
      <c r="A43" s="50"/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9">
        <f t="shared" si="3"/>
        <v>0</v>
      </c>
      <c r="R43" s="62">
        <f t="shared" si="1"/>
      </c>
      <c r="S43" s="64"/>
      <c r="T43" s="13">
        <f t="shared" si="2"/>
        <v>0</v>
      </c>
      <c r="U43" s="1"/>
      <c r="V43" s="1"/>
      <c r="W43" s="1"/>
    </row>
    <row r="44" spans="1:23" ht="15" customHeight="1">
      <c r="A44" s="50"/>
      <c r="B44" s="9"/>
      <c r="C44" s="9"/>
      <c r="D44" s="9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9">
        <f t="shared" si="3"/>
        <v>0</v>
      </c>
      <c r="R44" s="62">
        <f t="shared" si="1"/>
      </c>
      <c r="S44" s="64"/>
      <c r="T44" s="13">
        <f t="shared" si="2"/>
        <v>0</v>
      </c>
      <c r="U44" s="1"/>
      <c r="V44" s="1"/>
      <c r="W44" s="1"/>
    </row>
    <row r="45" spans="1:23" ht="15" customHeight="1">
      <c r="A45" s="50"/>
      <c r="B45" s="9"/>
      <c r="C45" s="9"/>
      <c r="D45" s="9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9">
        <f t="shared" si="3"/>
        <v>0</v>
      </c>
      <c r="R45" s="62">
        <f t="shared" si="1"/>
      </c>
      <c r="S45" s="64"/>
      <c r="T45" s="13">
        <f t="shared" si="2"/>
        <v>0</v>
      </c>
      <c r="U45" s="1"/>
      <c r="V45" s="1"/>
      <c r="W45" s="1"/>
    </row>
    <row r="46" spans="1:23" ht="15" customHeight="1">
      <c r="A46" s="50"/>
      <c r="B46" s="9"/>
      <c r="C46" s="9"/>
      <c r="D46" s="9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9">
        <f t="shared" si="3"/>
        <v>0</v>
      </c>
      <c r="R46" s="62">
        <f t="shared" si="1"/>
      </c>
      <c r="S46" s="64"/>
      <c r="T46" s="13">
        <f t="shared" si="2"/>
        <v>0</v>
      </c>
      <c r="U46" s="1"/>
      <c r="V46" s="1"/>
      <c r="W46" s="1"/>
    </row>
    <row r="47" spans="1:23" ht="15" customHeight="1">
      <c r="A47" s="50"/>
      <c r="B47" s="9"/>
      <c r="C47" s="9"/>
      <c r="D47" s="9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9">
        <f t="shared" si="3"/>
        <v>0</v>
      </c>
      <c r="R47" s="62">
        <f t="shared" si="1"/>
      </c>
      <c r="S47" s="64"/>
      <c r="T47" s="13">
        <f t="shared" si="2"/>
        <v>0</v>
      </c>
      <c r="U47" s="1"/>
      <c r="V47" s="1"/>
      <c r="W47" s="1"/>
    </row>
    <row r="48" spans="1:23" ht="15" customHeight="1">
      <c r="A48" s="50"/>
      <c r="B48" s="9"/>
      <c r="C48" s="9"/>
      <c r="D48" s="9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9">
        <f t="shared" si="3"/>
        <v>0</v>
      </c>
      <c r="R48" s="62">
        <f t="shared" si="1"/>
      </c>
      <c r="S48" s="64"/>
      <c r="T48" s="13">
        <f t="shared" si="2"/>
        <v>0</v>
      </c>
      <c r="U48" s="1"/>
      <c r="V48" s="1"/>
      <c r="W48" s="1"/>
    </row>
    <row r="49" spans="1:23" ht="15" customHeight="1">
      <c r="A49" s="50"/>
      <c r="B49" s="9"/>
      <c r="C49" s="9"/>
      <c r="D49" s="9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9">
        <f t="shared" si="3"/>
        <v>0</v>
      </c>
      <c r="R49" s="62">
        <f t="shared" si="1"/>
      </c>
      <c r="S49" s="64"/>
      <c r="T49" s="13">
        <f t="shared" si="2"/>
        <v>0</v>
      </c>
      <c r="U49" s="1"/>
      <c r="V49" s="1"/>
      <c r="W49" s="1"/>
    </row>
    <row r="50" spans="1:23" ht="15" customHeight="1">
      <c r="A50" s="52"/>
      <c r="B50" s="9"/>
      <c r="C50" s="9"/>
      <c r="D50" s="9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9">
        <f t="shared" si="3"/>
        <v>0</v>
      </c>
      <c r="R50" s="62">
        <f t="shared" si="1"/>
      </c>
      <c r="S50" s="64"/>
      <c r="T50" s="13">
        <f t="shared" si="2"/>
        <v>0</v>
      </c>
      <c r="U50" s="1"/>
      <c r="V50" s="1"/>
      <c r="W50" s="1"/>
    </row>
    <row r="51" spans="1:23" ht="15" customHeight="1">
      <c r="A51" s="52"/>
      <c r="B51" s="9"/>
      <c r="C51" s="9"/>
      <c r="D51" s="9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9">
        <f t="shared" si="3"/>
        <v>0</v>
      </c>
      <c r="R51" s="62">
        <f t="shared" si="1"/>
      </c>
      <c r="S51" s="64"/>
      <c r="T51" s="13">
        <f t="shared" si="2"/>
        <v>0</v>
      </c>
      <c r="U51" s="1"/>
      <c r="V51" s="1"/>
      <c r="W51" s="1"/>
    </row>
    <row r="52" spans="1:23" ht="15" customHeight="1">
      <c r="A52" s="52"/>
      <c r="B52" s="9"/>
      <c r="C52" s="9"/>
      <c r="D52" s="9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9">
        <f t="shared" si="3"/>
        <v>0</v>
      </c>
      <c r="R52" s="62">
        <f t="shared" si="1"/>
      </c>
      <c r="S52" s="64"/>
      <c r="T52" s="13">
        <f t="shared" si="2"/>
        <v>0</v>
      </c>
      <c r="U52" s="1"/>
      <c r="V52" s="1"/>
      <c r="W52" s="1"/>
    </row>
    <row r="53" spans="1:23" ht="15" customHeight="1">
      <c r="A53" s="52"/>
      <c r="B53" s="9"/>
      <c r="C53" s="9"/>
      <c r="D53" s="9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9">
        <f t="shared" si="3"/>
        <v>0</v>
      </c>
      <c r="R53" s="62">
        <f t="shared" si="1"/>
      </c>
      <c r="S53" s="64"/>
      <c r="T53" s="13">
        <f t="shared" si="2"/>
        <v>0</v>
      </c>
      <c r="U53" s="1"/>
      <c r="V53" s="1"/>
      <c r="W53" s="1"/>
    </row>
    <row r="54" spans="1:23" ht="15" customHeight="1">
      <c r="A54" s="52"/>
      <c r="B54" s="9"/>
      <c r="C54" s="9"/>
      <c r="D54" s="9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9">
        <f t="shared" si="3"/>
        <v>0</v>
      </c>
      <c r="R54" s="62">
        <f t="shared" si="1"/>
      </c>
      <c r="S54" s="64"/>
      <c r="T54" s="13">
        <f t="shared" si="2"/>
        <v>0</v>
      </c>
      <c r="U54" s="1"/>
      <c r="V54" s="1"/>
      <c r="W54" s="1"/>
    </row>
    <row r="55" spans="1:23" ht="15" customHeight="1">
      <c r="A55" s="52"/>
      <c r="B55" s="9"/>
      <c r="C55" s="9"/>
      <c r="D55" s="9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9">
        <f t="shared" si="3"/>
        <v>0</v>
      </c>
      <c r="R55" s="62">
        <f t="shared" si="1"/>
      </c>
      <c r="S55" s="64"/>
      <c r="T55" s="13">
        <f t="shared" si="2"/>
        <v>0</v>
      </c>
      <c r="U55" s="1"/>
      <c r="V55" s="1"/>
      <c r="W55" s="1"/>
    </row>
    <row r="56" spans="1:23" ht="15" customHeight="1">
      <c r="A56" s="52"/>
      <c r="B56" s="9"/>
      <c r="C56" s="9"/>
      <c r="D56" s="9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9">
        <f t="shared" si="3"/>
        <v>0</v>
      </c>
      <c r="R56" s="62">
        <f t="shared" si="1"/>
      </c>
      <c r="S56" s="64"/>
      <c r="T56" s="13">
        <f t="shared" si="2"/>
        <v>0</v>
      </c>
      <c r="U56" s="1"/>
      <c r="V56" s="1"/>
      <c r="W56" s="1"/>
    </row>
    <row r="57" spans="1:23" ht="15" customHeight="1">
      <c r="A57" s="52"/>
      <c r="B57" s="8"/>
      <c r="C57" s="9"/>
      <c r="D57" s="9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9">
        <f t="shared" si="3"/>
        <v>0</v>
      </c>
      <c r="R57" s="62">
        <f t="shared" si="1"/>
      </c>
      <c r="S57" s="64"/>
      <c r="T57" s="13">
        <f t="shared" si="2"/>
        <v>0</v>
      </c>
      <c r="U57" s="1"/>
      <c r="V57" s="1"/>
      <c r="W57" s="1"/>
    </row>
    <row r="58" spans="1:23" ht="15" customHeight="1">
      <c r="A58" s="52"/>
      <c r="B58" s="8"/>
      <c r="C58" s="9"/>
      <c r="D58" s="9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9">
        <f t="shared" si="3"/>
        <v>0</v>
      </c>
      <c r="R58" s="62">
        <f t="shared" si="1"/>
      </c>
      <c r="S58" s="64"/>
      <c r="T58" s="13">
        <f t="shared" si="2"/>
        <v>0</v>
      </c>
      <c r="U58" s="1"/>
      <c r="V58" s="1"/>
      <c r="W58" s="1"/>
    </row>
    <row r="59" spans="1:23" ht="15" customHeight="1">
      <c r="A59" s="52"/>
      <c r="B59" s="8"/>
      <c r="C59" s="9"/>
      <c r="D59" s="9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9">
        <f t="shared" si="3"/>
        <v>0</v>
      </c>
      <c r="R59" s="62">
        <f t="shared" si="1"/>
      </c>
      <c r="S59" s="64"/>
      <c r="T59" s="13">
        <f t="shared" si="2"/>
        <v>0</v>
      </c>
      <c r="U59" s="1"/>
      <c r="V59" s="1"/>
      <c r="W59" s="1"/>
    </row>
    <row r="60" spans="1:23" ht="15" customHeight="1">
      <c r="A60" s="52"/>
      <c r="B60" s="8"/>
      <c r="C60" s="9"/>
      <c r="D60" s="9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9">
        <f t="shared" si="3"/>
        <v>0</v>
      </c>
      <c r="R60" s="62">
        <f t="shared" si="1"/>
      </c>
      <c r="S60" s="64"/>
      <c r="T60" s="13">
        <f t="shared" si="2"/>
        <v>0</v>
      </c>
      <c r="U60" s="1"/>
      <c r="V60" s="1"/>
      <c r="W60" s="1"/>
    </row>
    <row r="61" spans="1:23" ht="15" customHeight="1">
      <c r="A61" s="52"/>
      <c r="B61" s="8"/>
      <c r="C61" s="9"/>
      <c r="D61" s="9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9">
        <f t="shared" si="3"/>
        <v>0</v>
      </c>
      <c r="R61" s="62">
        <f t="shared" si="1"/>
      </c>
      <c r="S61" s="64"/>
      <c r="T61" s="13">
        <f t="shared" si="2"/>
        <v>0</v>
      </c>
      <c r="U61" s="1"/>
      <c r="V61" s="1"/>
      <c r="W61" s="1"/>
    </row>
    <row r="62" spans="1:23" ht="15" customHeight="1">
      <c r="A62" s="30"/>
      <c r="B62" s="8"/>
      <c r="C62" s="9"/>
      <c r="D62" s="9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9">
        <f t="shared" si="3"/>
        <v>0</v>
      </c>
      <c r="R62" s="62">
        <f t="shared" si="1"/>
      </c>
      <c r="S62" s="64"/>
      <c r="T62" s="13">
        <f t="shared" si="2"/>
        <v>0</v>
      </c>
      <c r="U62" s="1"/>
      <c r="V62" s="1"/>
      <c r="W62" s="1"/>
    </row>
    <row r="63" spans="1:23" ht="15" customHeight="1">
      <c r="A63" s="31"/>
      <c r="B63" s="8"/>
      <c r="C63" s="9"/>
      <c r="D63" s="9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9">
        <f t="shared" si="3"/>
        <v>0</v>
      </c>
      <c r="R63" s="62">
        <f t="shared" si="1"/>
      </c>
      <c r="S63" s="64"/>
      <c r="T63" s="13">
        <f t="shared" si="2"/>
        <v>0</v>
      </c>
      <c r="U63" s="1"/>
      <c r="V63" s="1"/>
      <c r="W63" s="1"/>
    </row>
    <row r="64" spans="1:23" ht="15" customHeight="1">
      <c r="A64" s="30"/>
      <c r="B64" s="8"/>
      <c r="C64" s="9"/>
      <c r="D64" s="9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9">
        <f t="shared" si="3"/>
        <v>0</v>
      </c>
      <c r="R64" s="62">
        <f t="shared" si="1"/>
      </c>
      <c r="S64" s="64"/>
      <c r="T64" s="13">
        <f t="shared" si="2"/>
        <v>0</v>
      </c>
      <c r="U64" s="1"/>
      <c r="V64" s="1"/>
      <c r="W64" s="1"/>
    </row>
    <row r="65" spans="1:23" ht="15" customHeight="1">
      <c r="A65" s="30"/>
      <c r="B65" s="8"/>
      <c r="C65" s="9"/>
      <c r="D65" s="9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9">
        <f t="shared" si="3"/>
        <v>0</v>
      </c>
      <c r="R65" s="62">
        <f t="shared" si="1"/>
      </c>
      <c r="S65" s="64"/>
      <c r="T65" s="13">
        <f t="shared" si="2"/>
        <v>0</v>
      </c>
      <c r="U65" s="1"/>
      <c r="V65" s="1"/>
      <c r="W65" s="1"/>
    </row>
    <row r="66" spans="1:23" ht="15" customHeight="1">
      <c r="A66" s="31"/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11"/>
      <c r="O66" s="11"/>
      <c r="P66" s="11"/>
      <c r="Q66" s="9">
        <f t="shared" si="3"/>
        <v>0</v>
      </c>
      <c r="R66" s="62">
        <f t="shared" si="1"/>
      </c>
      <c r="S66" s="64"/>
      <c r="T66" s="13">
        <f t="shared" si="2"/>
        <v>0</v>
      </c>
      <c r="U66" s="1"/>
      <c r="V66" s="1"/>
      <c r="W66" s="1"/>
    </row>
  </sheetData>
  <sheetProtection/>
  <mergeCells count="13">
    <mergeCell ref="B5:P5"/>
    <mergeCell ref="W5:X5"/>
    <mergeCell ref="Z4:AA4"/>
    <mergeCell ref="AC4:AD4"/>
    <mergeCell ref="Z5:AA5"/>
    <mergeCell ref="AC5:AD5"/>
    <mergeCell ref="W13:X13"/>
    <mergeCell ref="W6:X6"/>
    <mergeCell ref="Z6:AA6"/>
    <mergeCell ref="AC6:AD6"/>
    <mergeCell ref="AF6:AG6"/>
    <mergeCell ref="AF4:AG4"/>
    <mergeCell ref="AF5:AG5"/>
  </mergeCells>
  <printOptions/>
  <pageMargins left="0.65" right="0.1968503937007874" top="0.19" bottom="0.03937007874015748" header="0.32" footer="0.15748031496062992"/>
  <pageSetup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6"/>
  <sheetViews>
    <sheetView zoomScalePageLayoutView="0" workbookViewId="0" topLeftCell="A1">
      <pane xSplit="1" ySplit="6" topLeftCell="S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X40" sqref="X40"/>
    </sheetView>
  </sheetViews>
  <sheetFormatPr defaultColWidth="9.00390625" defaultRowHeight="12.75"/>
  <cols>
    <col min="1" max="1" width="21.125" style="0" customWidth="1"/>
    <col min="2" max="2" width="7.375" style="0" hidden="1" customWidth="1"/>
    <col min="3" max="18" width="3.875" style="0" hidden="1" customWidth="1"/>
    <col min="19" max="24" width="3.875" style="0" customWidth="1"/>
    <col min="25" max="28" width="3.875" style="0" hidden="1" customWidth="1"/>
    <col min="29" max="29" width="3.875" style="0" customWidth="1"/>
    <col min="30" max="30" width="8.75390625" style="0" hidden="1" customWidth="1"/>
    <col min="31" max="31" width="6.75390625" style="0" hidden="1" customWidth="1"/>
    <col min="32" max="32" width="11.75390625" style="0" customWidth="1"/>
    <col min="33" max="33" width="8.75390625" style="0" customWidth="1"/>
    <col min="34" max="34" width="11.75390625" style="0" customWidth="1"/>
    <col min="35" max="35" width="3.00390625" style="0" bestFit="1" customWidth="1"/>
  </cols>
  <sheetData>
    <row r="1" spans="1:36" ht="15" customHeight="1">
      <c r="A1" s="73" t="str">
        <f>CELKOVÁ!C7</f>
        <v>Mířená střelba na rychlost z velkorážové pistole nebo revolveru 2 x 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1"/>
      <c r="AG1" s="1"/>
      <c r="AH1" s="4"/>
      <c r="AI1" s="1"/>
      <c r="AJ1" s="1"/>
    </row>
    <row r="2" spans="1:36" ht="15" customHeight="1">
      <c r="A2" s="1" t="s">
        <v>40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" customHeight="1">
      <c r="A3" s="1" t="s">
        <v>41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 customHeight="1">
      <c r="A4" s="1" t="s">
        <v>47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5"/>
      <c r="Z4" s="45"/>
      <c r="AA4" s="45"/>
      <c r="AB4" s="45"/>
      <c r="AC4" s="1"/>
      <c r="AD4" s="1"/>
      <c r="AE4" s="1"/>
      <c r="AF4" s="1"/>
      <c r="AG4" s="1"/>
      <c r="AH4" s="1"/>
      <c r="AI4" s="1"/>
      <c r="AJ4" s="1"/>
    </row>
    <row r="5" spans="1:36" ht="15" customHeight="1" thickBot="1">
      <c r="A5" s="1"/>
      <c r="B5" s="138" t="s">
        <v>42</v>
      </c>
      <c r="C5" s="72"/>
      <c r="D5" s="142" t="s">
        <v>28</v>
      </c>
      <c r="E5" s="143"/>
      <c r="F5" s="143"/>
      <c r="G5" s="143"/>
      <c r="H5" s="143"/>
      <c r="I5" s="143"/>
      <c r="J5" s="143"/>
      <c r="K5" s="143"/>
      <c r="L5" s="143"/>
      <c r="M5" s="144"/>
      <c r="N5" s="133" t="s">
        <v>26</v>
      </c>
      <c r="O5" s="140"/>
      <c r="P5" s="140"/>
      <c r="Q5" s="140"/>
      <c r="R5" s="141"/>
      <c r="S5" s="133" t="s">
        <v>39</v>
      </c>
      <c r="T5" s="134"/>
      <c r="U5" s="134"/>
      <c r="V5" s="134"/>
      <c r="W5" s="134"/>
      <c r="X5" s="134"/>
      <c r="Y5" s="134"/>
      <c r="Z5" s="134"/>
      <c r="AA5" s="134"/>
      <c r="AB5" s="134"/>
      <c r="AC5" s="135"/>
      <c r="AD5" s="1"/>
      <c r="AE5" s="1"/>
      <c r="AF5" s="1"/>
      <c r="AG5" s="1"/>
      <c r="AH5" s="2" t="s">
        <v>21</v>
      </c>
      <c r="AI5" s="1"/>
      <c r="AJ5" s="1"/>
    </row>
    <row r="6" spans="1:36" ht="15" customHeight="1" thickBot="1">
      <c r="A6" s="42" t="s">
        <v>23</v>
      </c>
      <c r="B6" s="139"/>
      <c r="C6" s="68">
        <v>0</v>
      </c>
      <c r="D6" s="46" t="s">
        <v>29</v>
      </c>
      <c r="E6" s="46" t="s">
        <v>30</v>
      </c>
      <c r="F6" s="46" t="s">
        <v>31</v>
      </c>
      <c r="G6" s="46">
        <v>10</v>
      </c>
      <c r="H6" s="46">
        <v>9</v>
      </c>
      <c r="I6" s="46">
        <v>8</v>
      </c>
      <c r="J6" s="46">
        <v>7</v>
      </c>
      <c r="K6" s="46">
        <v>6</v>
      </c>
      <c r="L6" s="46">
        <v>5</v>
      </c>
      <c r="M6" s="68">
        <v>0</v>
      </c>
      <c r="N6" s="46">
        <v>11</v>
      </c>
      <c r="O6" s="46">
        <v>10</v>
      </c>
      <c r="P6" s="46">
        <v>9</v>
      </c>
      <c r="Q6" s="46">
        <v>8</v>
      </c>
      <c r="R6" s="24">
        <v>0</v>
      </c>
      <c r="S6" s="46">
        <v>10</v>
      </c>
      <c r="T6" s="46">
        <v>9</v>
      </c>
      <c r="U6" s="46">
        <v>8</v>
      </c>
      <c r="V6" s="46">
        <v>7</v>
      </c>
      <c r="W6" s="46">
        <v>6</v>
      </c>
      <c r="X6" s="46">
        <v>5</v>
      </c>
      <c r="Y6" s="46">
        <v>4</v>
      </c>
      <c r="Z6" s="46">
        <v>3</v>
      </c>
      <c r="AA6" s="46">
        <v>2</v>
      </c>
      <c r="AB6" s="19">
        <v>1</v>
      </c>
      <c r="AC6" s="24">
        <v>0</v>
      </c>
      <c r="AD6" s="17" t="s">
        <v>22</v>
      </c>
      <c r="AE6" s="19" t="s">
        <v>1</v>
      </c>
      <c r="AF6" s="21" t="s">
        <v>20</v>
      </c>
      <c r="AG6" s="1"/>
      <c r="AH6" s="13" t="s">
        <v>19</v>
      </c>
      <c r="AI6" s="51">
        <v>6</v>
      </c>
      <c r="AJ6" s="1"/>
    </row>
    <row r="7" spans="1:36" ht="15" customHeight="1">
      <c r="A7" s="50" t="s">
        <v>53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>
        <v>1</v>
      </c>
      <c r="T7" s="23">
        <v>2</v>
      </c>
      <c r="U7" s="23">
        <v>2</v>
      </c>
      <c r="V7" s="23">
        <v>1</v>
      </c>
      <c r="W7" s="23"/>
      <c r="X7" s="23"/>
      <c r="Y7" s="23"/>
      <c r="Z7" s="23"/>
      <c r="AA7" s="23"/>
      <c r="AB7" s="23"/>
      <c r="AC7" s="23"/>
      <c r="AD7" s="18">
        <f>B7*10+D7*AL$14+E7*AL$15+F7*AL$16+G7*10+H7*9+I7*8+J7*7+K7*6+L7*5+N7*AL$21+O7*AL$22+P7*AL$23+Q7*AL$24+S7*10+T7*9+U7*8+V7*7+W7*6+X7*5+Y7*4+Z7*3+AA7*2+AB7</f>
        <v>51</v>
      </c>
      <c r="AE7" s="20"/>
      <c r="AF7" s="22">
        <f>IF(AD7-AE7&lt;0,0,AD7-AE7)</f>
        <v>51</v>
      </c>
      <c r="AG7" s="1"/>
      <c r="AH7" s="13">
        <f>SUM(B7:AC7)</f>
        <v>6</v>
      </c>
      <c r="AI7" s="1"/>
      <c r="AJ7" s="1"/>
    </row>
    <row r="8" spans="1:36" ht="15" customHeight="1">
      <c r="A8" s="50" t="s">
        <v>56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>
        <v>1</v>
      </c>
      <c r="T8" s="10">
        <v>2</v>
      </c>
      <c r="U8" s="10">
        <v>1</v>
      </c>
      <c r="V8" s="10"/>
      <c r="W8" s="10"/>
      <c r="X8" s="10"/>
      <c r="Y8" s="10"/>
      <c r="Z8" s="10"/>
      <c r="AA8" s="10"/>
      <c r="AB8" s="10"/>
      <c r="AC8" s="10">
        <v>2</v>
      </c>
      <c r="AD8" s="9">
        <f aca="true" t="shared" si="0" ref="AD8:AD65">B8*10+D8*AL$14+E8*AL$15+F8*AL$16+G8*10+H8*9+I8*8+J8*7+K8*6+L8*5+N8*AL$21+O8*AL$22+P8*AL$23+Q8*AL$24+S8*10+T8*9+U8*8+V8*7+W8*6+X8*5+Y8*4+Z8*3+AA8*2+AB8</f>
        <v>36</v>
      </c>
      <c r="AE8" s="14"/>
      <c r="AF8" s="44">
        <f aca="true" t="shared" si="1" ref="AF8:AF65">IF(AD8-AE8&lt;0,0,AD8-AE8)</f>
        <v>36</v>
      </c>
      <c r="AG8" s="1"/>
      <c r="AH8" s="13">
        <f aca="true" t="shared" si="2" ref="AH8:AH65">SUM(B8:AC8)</f>
        <v>6</v>
      </c>
      <c r="AI8" s="1"/>
      <c r="AJ8" s="1"/>
    </row>
    <row r="9" spans="1:36" ht="15" customHeight="1">
      <c r="A9" s="50" t="s">
        <v>58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>
        <v>1</v>
      </c>
      <c r="T9" s="10">
        <v>1</v>
      </c>
      <c r="U9" s="10">
        <v>1</v>
      </c>
      <c r="V9" s="10">
        <v>2</v>
      </c>
      <c r="W9" s="10">
        <v>1</v>
      </c>
      <c r="X9" s="10"/>
      <c r="Y9" s="10"/>
      <c r="Z9" s="10"/>
      <c r="AA9" s="10"/>
      <c r="AB9" s="10"/>
      <c r="AC9" s="10"/>
      <c r="AD9" s="9">
        <f t="shared" si="0"/>
        <v>47</v>
      </c>
      <c r="AE9" s="14"/>
      <c r="AF9" s="44">
        <f t="shared" si="1"/>
        <v>47</v>
      </c>
      <c r="AG9" s="1"/>
      <c r="AH9" s="13">
        <f t="shared" si="2"/>
        <v>6</v>
      </c>
      <c r="AI9" s="1"/>
      <c r="AJ9" s="1"/>
    </row>
    <row r="10" spans="1:36" ht="15" customHeight="1">
      <c r="A10" s="50" t="s">
        <v>60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>
        <v>1</v>
      </c>
      <c r="T10" s="12">
        <v>1</v>
      </c>
      <c r="U10" s="12">
        <v>1</v>
      </c>
      <c r="V10" s="12">
        <v>1</v>
      </c>
      <c r="W10" s="12">
        <v>1</v>
      </c>
      <c r="X10" s="12"/>
      <c r="Y10" s="12"/>
      <c r="Z10" s="12"/>
      <c r="AA10" s="12"/>
      <c r="AB10" s="12"/>
      <c r="AC10" s="12">
        <v>1</v>
      </c>
      <c r="AD10" s="9">
        <f t="shared" si="0"/>
        <v>40</v>
      </c>
      <c r="AE10" s="15"/>
      <c r="AF10" s="44">
        <f t="shared" si="1"/>
        <v>40</v>
      </c>
      <c r="AG10" s="1"/>
      <c r="AH10" s="13">
        <f t="shared" si="2"/>
        <v>6</v>
      </c>
      <c r="AI10" s="1"/>
      <c r="AJ10" s="1"/>
    </row>
    <row r="11" spans="1:36" ht="15" customHeight="1">
      <c r="A11" s="50" t="s">
        <v>62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>
        <v>1</v>
      </c>
      <c r="T11" s="12"/>
      <c r="U11" s="12"/>
      <c r="V11" s="12">
        <v>3</v>
      </c>
      <c r="W11" s="12">
        <v>1</v>
      </c>
      <c r="X11" s="12"/>
      <c r="Y11" s="12"/>
      <c r="Z11" s="12"/>
      <c r="AA11" s="12"/>
      <c r="AB11" s="12"/>
      <c r="AC11" s="12">
        <v>1</v>
      </c>
      <c r="AD11" s="9">
        <f t="shared" si="0"/>
        <v>37</v>
      </c>
      <c r="AE11" s="15"/>
      <c r="AF11" s="44">
        <f t="shared" si="1"/>
        <v>37</v>
      </c>
      <c r="AG11" s="1"/>
      <c r="AH11" s="13">
        <f t="shared" si="2"/>
        <v>6</v>
      </c>
      <c r="AI11" s="1"/>
      <c r="AJ11" s="1"/>
    </row>
    <row r="12" spans="1:38" ht="15" customHeight="1">
      <c r="A12" s="50" t="s">
        <v>65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>
        <v>1</v>
      </c>
      <c r="T12" s="12">
        <v>1</v>
      </c>
      <c r="U12" s="12"/>
      <c r="V12" s="12"/>
      <c r="W12" s="12"/>
      <c r="X12" s="12"/>
      <c r="Y12" s="12"/>
      <c r="Z12" s="12"/>
      <c r="AA12" s="12"/>
      <c r="AB12" s="12"/>
      <c r="AC12" s="12">
        <v>4</v>
      </c>
      <c r="AD12" s="9">
        <f t="shared" si="0"/>
        <v>19</v>
      </c>
      <c r="AE12" s="15"/>
      <c r="AF12" s="44">
        <f t="shared" si="1"/>
        <v>19</v>
      </c>
      <c r="AG12" s="1"/>
      <c r="AH12" s="13">
        <f t="shared" si="2"/>
        <v>6</v>
      </c>
      <c r="AI12" s="1"/>
      <c r="AJ12" s="1"/>
      <c r="AK12" s="137" t="s">
        <v>28</v>
      </c>
      <c r="AL12" s="137"/>
    </row>
    <row r="13" spans="1:38" ht="15" customHeight="1">
      <c r="A13" s="50" t="s">
        <v>66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>
        <v>1</v>
      </c>
      <c r="T13" s="12">
        <v>1</v>
      </c>
      <c r="U13" s="12">
        <v>1</v>
      </c>
      <c r="V13" s="12"/>
      <c r="W13" s="12">
        <v>2</v>
      </c>
      <c r="X13" s="12"/>
      <c r="Y13" s="12"/>
      <c r="Z13" s="12"/>
      <c r="AA13" s="12"/>
      <c r="AB13" s="12"/>
      <c r="AC13" s="12">
        <v>1</v>
      </c>
      <c r="AD13" s="9">
        <f t="shared" si="0"/>
        <v>39</v>
      </c>
      <c r="AE13" s="15"/>
      <c r="AF13" s="44">
        <f t="shared" si="1"/>
        <v>39</v>
      </c>
      <c r="AG13" s="1"/>
      <c r="AH13" s="13">
        <f t="shared" si="2"/>
        <v>6</v>
      </c>
      <c r="AI13" s="1"/>
      <c r="AJ13" s="1"/>
      <c r="AK13" s="129" t="s">
        <v>37</v>
      </c>
      <c r="AL13" s="129"/>
    </row>
    <row r="14" spans="1:38" ht="15" customHeight="1">
      <c r="A14" s="50" t="s">
        <v>68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>
        <v>1</v>
      </c>
      <c r="T14" s="10">
        <v>2</v>
      </c>
      <c r="U14" s="10"/>
      <c r="V14" s="10"/>
      <c r="W14" s="10">
        <v>1</v>
      </c>
      <c r="X14" s="10"/>
      <c r="Y14" s="10"/>
      <c r="Z14" s="10"/>
      <c r="AA14" s="10"/>
      <c r="AB14" s="10"/>
      <c r="AC14" s="10">
        <v>2</v>
      </c>
      <c r="AD14" s="9">
        <f t="shared" si="0"/>
        <v>34</v>
      </c>
      <c r="AE14" s="14"/>
      <c r="AF14" s="44">
        <f t="shared" si="1"/>
        <v>34</v>
      </c>
      <c r="AG14" s="1"/>
      <c r="AH14" s="13">
        <f t="shared" si="2"/>
        <v>6</v>
      </c>
      <c r="AI14" s="1"/>
      <c r="AJ14" s="1"/>
      <c r="AK14" s="66" t="s">
        <v>29</v>
      </c>
      <c r="AL14" s="57">
        <v>12</v>
      </c>
    </row>
    <row r="15" spans="1:38" ht="15" customHeight="1">
      <c r="A15" s="50" t="s">
        <v>70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>
        <v>1</v>
      </c>
      <c r="V15" s="10">
        <v>1</v>
      </c>
      <c r="W15" s="10">
        <v>2</v>
      </c>
      <c r="X15" s="10"/>
      <c r="Y15" s="10"/>
      <c r="Z15" s="10"/>
      <c r="AA15" s="10"/>
      <c r="AB15" s="10"/>
      <c r="AC15" s="10">
        <v>2</v>
      </c>
      <c r="AD15" s="9">
        <f t="shared" si="0"/>
        <v>27</v>
      </c>
      <c r="AE15" s="14"/>
      <c r="AF15" s="44">
        <f t="shared" si="1"/>
        <v>27</v>
      </c>
      <c r="AG15" s="1"/>
      <c r="AH15" s="13">
        <f t="shared" si="2"/>
        <v>6</v>
      </c>
      <c r="AI15" s="1"/>
      <c r="AJ15" s="1"/>
      <c r="AK15" s="66" t="s">
        <v>30</v>
      </c>
      <c r="AL15" s="57">
        <v>10</v>
      </c>
    </row>
    <row r="16" spans="1:38" ht="15" customHeight="1">
      <c r="A16" s="50" t="s">
        <v>71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>
        <v>2</v>
      </c>
      <c r="W16" s="10">
        <v>1</v>
      </c>
      <c r="X16" s="10"/>
      <c r="Y16" s="10"/>
      <c r="Z16" s="10"/>
      <c r="AA16" s="10"/>
      <c r="AB16" s="10"/>
      <c r="AC16" s="10">
        <v>3</v>
      </c>
      <c r="AD16" s="9">
        <f t="shared" si="0"/>
        <v>20</v>
      </c>
      <c r="AE16" s="14"/>
      <c r="AF16" s="44">
        <f t="shared" si="1"/>
        <v>20</v>
      </c>
      <c r="AG16" s="1"/>
      <c r="AH16" s="13">
        <f t="shared" si="2"/>
        <v>6</v>
      </c>
      <c r="AI16" s="1"/>
      <c r="AJ16" s="1"/>
      <c r="AK16" s="66" t="s">
        <v>31</v>
      </c>
      <c r="AL16" s="57">
        <v>8</v>
      </c>
    </row>
    <row r="17" spans="1:36" ht="15" customHeight="1">
      <c r="A17" s="50" t="s">
        <v>72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>
        <v>1</v>
      </c>
      <c r="U17" s="10">
        <v>1</v>
      </c>
      <c r="V17" s="10">
        <v>3</v>
      </c>
      <c r="W17" s="10"/>
      <c r="X17" s="10"/>
      <c r="Y17" s="10"/>
      <c r="Z17" s="10"/>
      <c r="AA17" s="10"/>
      <c r="AB17" s="10"/>
      <c r="AC17" s="10">
        <v>1</v>
      </c>
      <c r="AD17" s="9">
        <f t="shared" si="0"/>
        <v>38</v>
      </c>
      <c r="AE17" s="14"/>
      <c r="AF17" s="44">
        <f t="shared" si="1"/>
        <v>38</v>
      </c>
      <c r="AG17" s="1"/>
      <c r="AH17" s="13">
        <f t="shared" si="2"/>
        <v>6</v>
      </c>
      <c r="AI17" s="1"/>
      <c r="AJ17" s="1"/>
    </row>
    <row r="18" spans="1:36" ht="15" customHeight="1">
      <c r="A18" s="50" t="s">
        <v>74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>
        <v>2</v>
      </c>
      <c r="T18" s="10">
        <v>2</v>
      </c>
      <c r="U18" s="10">
        <v>1</v>
      </c>
      <c r="V18" s="10"/>
      <c r="W18" s="10"/>
      <c r="X18" s="10"/>
      <c r="Y18" s="10"/>
      <c r="Z18" s="10"/>
      <c r="AA18" s="10"/>
      <c r="AB18" s="10"/>
      <c r="AC18" s="10">
        <v>1</v>
      </c>
      <c r="AD18" s="9">
        <f t="shared" si="0"/>
        <v>46</v>
      </c>
      <c r="AE18" s="14"/>
      <c r="AF18" s="44">
        <f t="shared" si="1"/>
        <v>46</v>
      </c>
      <c r="AG18" s="1"/>
      <c r="AH18" s="13">
        <f t="shared" si="2"/>
        <v>6</v>
      </c>
      <c r="AI18" s="1"/>
      <c r="AJ18" s="1"/>
    </row>
    <row r="19" spans="1:38" ht="15" customHeight="1">
      <c r="A19" s="50" t="s">
        <v>76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>
        <v>1</v>
      </c>
      <c r="U19" s="12"/>
      <c r="V19" s="12">
        <v>2</v>
      </c>
      <c r="W19" s="12"/>
      <c r="X19" s="12">
        <v>1</v>
      </c>
      <c r="Y19" s="12"/>
      <c r="Z19" s="12"/>
      <c r="AA19" s="12"/>
      <c r="AB19" s="12"/>
      <c r="AC19" s="12">
        <v>2</v>
      </c>
      <c r="AD19" s="9">
        <f t="shared" si="0"/>
        <v>28</v>
      </c>
      <c r="AE19" s="15"/>
      <c r="AF19" s="44">
        <f t="shared" si="1"/>
        <v>28</v>
      </c>
      <c r="AG19" s="1"/>
      <c r="AH19" s="13">
        <f t="shared" si="2"/>
        <v>6</v>
      </c>
      <c r="AI19" s="1"/>
      <c r="AJ19" s="1"/>
      <c r="AK19" s="137" t="s">
        <v>26</v>
      </c>
      <c r="AL19" s="137"/>
    </row>
    <row r="20" spans="1:38" ht="15" customHeight="1">
      <c r="A20" s="50" t="s">
        <v>77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>
        <v>1</v>
      </c>
      <c r="V20" s="12">
        <v>4</v>
      </c>
      <c r="W20" s="12"/>
      <c r="X20" s="12">
        <v>1</v>
      </c>
      <c r="Y20" s="12"/>
      <c r="Z20" s="12"/>
      <c r="AA20" s="12"/>
      <c r="AB20" s="12"/>
      <c r="AC20" s="12"/>
      <c r="AD20" s="9">
        <f t="shared" si="0"/>
        <v>41</v>
      </c>
      <c r="AE20" s="15"/>
      <c r="AF20" s="44">
        <f t="shared" si="1"/>
        <v>41</v>
      </c>
      <c r="AG20" s="1"/>
      <c r="AH20" s="13">
        <f t="shared" si="2"/>
        <v>6</v>
      </c>
      <c r="AI20" s="1"/>
      <c r="AJ20" s="1"/>
      <c r="AK20" s="129" t="s">
        <v>37</v>
      </c>
      <c r="AL20" s="129"/>
    </row>
    <row r="21" spans="1:38" ht="15" customHeight="1">
      <c r="A21" s="50" t="s">
        <v>79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>
        <v>2</v>
      </c>
      <c r="V21" s="12">
        <v>1</v>
      </c>
      <c r="W21" s="12">
        <v>2</v>
      </c>
      <c r="X21" s="12"/>
      <c r="Y21" s="12"/>
      <c r="Z21" s="12"/>
      <c r="AA21" s="12"/>
      <c r="AB21" s="12"/>
      <c r="AC21" s="12">
        <v>1</v>
      </c>
      <c r="AD21" s="9">
        <f t="shared" si="0"/>
        <v>35</v>
      </c>
      <c r="AE21" s="15"/>
      <c r="AF21" s="44">
        <f t="shared" si="1"/>
        <v>35</v>
      </c>
      <c r="AG21" s="1"/>
      <c r="AH21" s="13">
        <f t="shared" si="2"/>
        <v>6</v>
      </c>
      <c r="AI21" s="1"/>
      <c r="AJ21" s="1"/>
      <c r="AK21" s="66" t="s">
        <v>29</v>
      </c>
      <c r="AL21" s="57">
        <v>11</v>
      </c>
    </row>
    <row r="22" spans="1:38" ht="15" customHeight="1">
      <c r="A22" s="50" t="s">
        <v>81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>
        <v>2</v>
      </c>
      <c r="T22" s="12">
        <v>3</v>
      </c>
      <c r="U22" s="12">
        <v>1</v>
      </c>
      <c r="V22" s="12"/>
      <c r="W22" s="12"/>
      <c r="X22" s="12"/>
      <c r="Y22" s="12"/>
      <c r="Z22" s="12"/>
      <c r="AA22" s="12"/>
      <c r="AB22" s="12"/>
      <c r="AC22" s="12"/>
      <c r="AD22" s="9">
        <f t="shared" si="0"/>
        <v>55</v>
      </c>
      <c r="AE22" s="15"/>
      <c r="AF22" s="44">
        <f t="shared" si="1"/>
        <v>55</v>
      </c>
      <c r="AG22" s="1"/>
      <c r="AH22" s="13">
        <f t="shared" si="2"/>
        <v>6</v>
      </c>
      <c r="AI22" s="1"/>
      <c r="AJ22" s="1"/>
      <c r="AK22" s="66" t="s">
        <v>30</v>
      </c>
      <c r="AL22" s="57">
        <v>10</v>
      </c>
    </row>
    <row r="23" spans="1:38" ht="15" customHeight="1">
      <c r="A23" s="50" t="s">
        <v>84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1</v>
      </c>
      <c r="T23" s="12">
        <v>1</v>
      </c>
      <c r="U23" s="12">
        <v>2</v>
      </c>
      <c r="V23" s="12">
        <v>1</v>
      </c>
      <c r="W23" s="12"/>
      <c r="X23" s="12"/>
      <c r="Y23" s="12"/>
      <c r="Z23" s="12"/>
      <c r="AA23" s="12"/>
      <c r="AB23" s="12"/>
      <c r="AC23" s="12">
        <v>1</v>
      </c>
      <c r="AD23" s="9">
        <f t="shared" si="0"/>
        <v>42</v>
      </c>
      <c r="AE23" s="15"/>
      <c r="AF23" s="44">
        <f t="shared" si="1"/>
        <v>42</v>
      </c>
      <c r="AG23" s="1"/>
      <c r="AH23" s="13">
        <f t="shared" si="2"/>
        <v>6</v>
      </c>
      <c r="AI23" s="1"/>
      <c r="AJ23" s="1"/>
      <c r="AK23" s="66" t="s">
        <v>31</v>
      </c>
      <c r="AL23" s="57">
        <v>9</v>
      </c>
    </row>
    <row r="24" spans="1:38" ht="15" customHeight="1">
      <c r="A24" s="50" t="s">
        <v>87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>
        <v>1</v>
      </c>
      <c r="T24" s="12"/>
      <c r="U24" s="12">
        <v>1</v>
      </c>
      <c r="V24" s="12"/>
      <c r="W24" s="12"/>
      <c r="X24" s="12"/>
      <c r="Y24" s="12"/>
      <c r="Z24" s="12"/>
      <c r="AA24" s="12"/>
      <c r="AB24" s="12"/>
      <c r="AC24" s="12">
        <v>4</v>
      </c>
      <c r="AD24" s="9">
        <f t="shared" si="0"/>
        <v>18</v>
      </c>
      <c r="AE24" s="15"/>
      <c r="AF24" s="44">
        <f t="shared" si="1"/>
        <v>18</v>
      </c>
      <c r="AG24" s="1"/>
      <c r="AH24" s="13">
        <f t="shared" si="2"/>
        <v>6</v>
      </c>
      <c r="AI24" s="1"/>
      <c r="AJ24" s="1"/>
      <c r="AK24" s="66" t="s">
        <v>32</v>
      </c>
      <c r="AL24" s="57">
        <v>8</v>
      </c>
    </row>
    <row r="25" spans="1:36" ht="15" customHeight="1">
      <c r="A25" s="50" t="s">
        <v>89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1</v>
      </c>
      <c r="T25" s="12">
        <v>3</v>
      </c>
      <c r="U25" s="12">
        <v>1</v>
      </c>
      <c r="V25" s="12">
        <v>1</v>
      </c>
      <c r="W25" s="12"/>
      <c r="X25" s="12"/>
      <c r="Y25" s="12"/>
      <c r="Z25" s="12"/>
      <c r="AA25" s="12"/>
      <c r="AB25" s="12"/>
      <c r="AC25" s="12"/>
      <c r="AD25" s="9">
        <f t="shared" si="0"/>
        <v>52</v>
      </c>
      <c r="AE25" s="15"/>
      <c r="AF25" s="44">
        <f t="shared" si="1"/>
        <v>52</v>
      </c>
      <c r="AG25" s="1"/>
      <c r="AH25" s="13">
        <f t="shared" si="2"/>
        <v>6</v>
      </c>
      <c r="AI25" s="1"/>
      <c r="AJ25" s="1"/>
    </row>
    <row r="26" spans="1:36" ht="15" customHeight="1">
      <c r="A26" s="50" t="s">
        <v>91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>
        <v>2</v>
      </c>
      <c r="U26" s="12">
        <v>1</v>
      </c>
      <c r="V26" s="12">
        <v>2</v>
      </c>
      <c r="W26" s="12"/>
      <c r="X26" s="12"/>
      <c r="Y26" s="12"/>
      <c r="Z26" s="12"/>
      <c r="AA26" s="12"/>
      <c r="AB26" s="12"/>
      <c r="AC26" s="12">
        <v>1</v>
      </c>
      <c r="AD26" s="9">
        <f t="shared" si="0"/>
        <v>40</v>
      </c>
      <c r="AE26" s="15"/>
      <c r="AF26" s="44">
        <f t="shared" si="1"/>
        <v>40</v>
      </c>
      <c r="AG26" s="1"/>
      <c r="AH26" s="13">
        <f t="shared" si="2"/>
        <v>6</v>
      </c>
      <c r="AI26" s="1"/>
      <c r="AJ26" s="1"/>
    </row>
    <row r="27" spans="1:36" ht="15" customHeight="1">
      <c r="A27" s="50" t="s">
        <v>94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>
        <v>1</v>
      </c>
      <c r="T27" s="12"/>
      <c r="U27" s="12"/>
      <c r="V27" s="12">
        <v>1</v>
      </c>
      <c r="W27" s="12"/>
      <c r="X27" s="12"/>
      <c r="Y27" s="12"/>
      <c r="Z27" s="12"/>
      <c r="AA27" s="12"/>
      <c r="AB27" s="12"/>
      <c r="AC27" s="12">
        <v>4</v>
      </c>
      <c r="AD27" s="9">
        <f t="shared" si="0"/>
        <v>17</v>
      </c>
      <c r="AE27" s="15"/>
      <c r="AF27" s="44">
        <f t="shared" si="1"/>
        <v>17</v>
      </c>
      <c r="AG27" s="1"/>
      <c r="AH27" s="13">
        <f t="shared" si="2"/>
        <v>6</v>
      </c>
      <c r="AI27" s="1"/>
      <c r="AJ27" s="1"/>
    </row>
    <row r="28" spans="1:36" ht="15" customHeight="1">
      <c r="A28" s="50" t="s">
        <v>96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>
        <v>2</v>
      </c>
      <c r="T28" s="12">
        <v>3</v>
      </c>
      <c r="U28" s="12"/>
      <c r="V28" s="12">
        <v>1</v>
      </c>
      <c r="W28" s="12"/>
      <c r="X28" s="12"/>
      <c r="Y28" s="12"/>
      <c r="Z28" s="12"/>
      <c r="AA28" s="12"/>
      <c r="AB28" s="12"/>
      <c r="AC28" s="12"/>
      <c r="AD28" s="9">
        <f t="shared" si="0"/>
        <v>54</v>
      </c>
      <c r="AE28" s="15"/>
      <c r="AF28" s="44">
        <f t="shared" si="1"/>
        <v>54</v>
      </c>
      <c r="AG28" s="1"/>
      <c r="AH28" s="13">
        <f t="shared" si="2"/>
        <v>6</v>
      </c>
      <c r="AI28" s="1"/>
      <c r="AJ28" s="1"/>
    </row>
    <row r="29" spans="1:36" ht="15" customHeight="1">
      <c r="A29" s="50" t="s">
        <v>98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>
        <v>2</v>
      </c>
      <c r="V29" s="12">
        <v>3</v>
      </c>
      <c r="W29" s="12">
        <v>1</v>
      </c>
      <c r="X29" s="12"/>
      <c r="Y29" s="12"/>
      <c r="Z29" s="12"/>
      <c r="AA29" s="12"/>
      <c r="AB29" s="12"/>
      <c r="AC29" s="12"/>
      <c r="AD29" s="9">
        <f t="shared" si="0"/>
        <v>43</v>
      </c>
      <c r="AE29" s="15"/>
      <c r="AF29" s="44">
        <f t="shared" si="1"/>
        <v>43</v>
      </c>
      <c r="AG29" s="1"/>
      <c r="AH29" s="13">
        <f t="shared" si="2"/>
        <v>6</v>
      </c>
      <c r="AI29" s="1"/>
      <c r="AJ29" s="1"/>
    </row>
    <row r="30" spans="1:36" ht="15" customHeight="1">
      <c r="A30" s="50" t="s">
        <v>101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>
        <v>1</v>
      </c>
      <c r="X30" s="12"/>
      <c r="Y30" s="12"/>
      <c r="Z30" s="12"/>
      <c r="AA30" s="12"/>
      <c r="AB30" s="12"/>
      <c r="AC30" s="12">
        <v>5</v>
      </c>
      <c r="AD30" s="9">
        <f t="shared" si="0"/>
        <v>6</v>
      </c>
      <c r="AE30" s="15"/>
      <c r="AF30" s="44">
        <f t="shared" si="1"/>
        <v>6</v>
      </c>
      <c r="AG30" s="1"/>
      <c r="AH30" s="13">
        <f t="shared" si="2"/>
        <v>6</v>
      </c>
      <c r="AI30" s="1"/>
      <c r="AJ30" s="1"/>
    </row>
    <row r="31" spans="1:36" ht="15" customHeight="1">
      <c r="A31" s="50" t="s">
        <v>102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>
        <v>1</v>
      </c>
      <c r="U31" s="12">
        <v>4</v>
      </c>
      <c r="V31" s="12"/>
      <c r="W31" s="12">
        <v>1</v>
      </c>
      <c r="X31" s="12"/>
      <c r="Y31" s="12"/>
      <c r="Z31" s="12"/>
      <c r="AA31" s="12"/>
      <c r="AB31" s="12"/>
      <c r="AC31" s="12"/>
      <c r="AD31" s="9">
        <f t="shared" si="0"/>
        <v>47</v>
      </c>
      <c r="AE31" s="15"/>
      <c r="AF31" s="44">
        <f t="shared" si="1"/>
        <v>47</v>
      </c>
      <c r="AG31" s="1"/>
      <c r="AH31" s="13">
        <f t="shared" si="2"/>
        <v>6</v>
      </c>
      <c r="AI31" s="1"/>
      <c r="AJ31" s="1"/>
    </row>
    <row r="32" spans="1:36" ht="15" customHeight="1">
      <c r="A32" s="50" t="s">
        <v>104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>
        <v>2</v>
      </c>
      <c r="T32" s="12">
        <v>2</v>
      </c>
      <c r="U32" s="12">
        <v>1</v>
      </c>
      <c r="V32" s="12"/>
      <c r="W32" s="12"/>
      <c r="X32" s="12"/>
      <c r="Y32" s="12"/>
      <c r="Z32" s="12"/>
      <c r="AA32" s="12"/>
      <c r="AB32" s="12"/>
      <c r="AC32" s="12">
        <v>1</v>
      </c>
      <c r="AD32" s="9">
        <f t="shared" si="0"/>
        <v>46</v>
      </c>
      <c r="AE32" s="15"/>
      <c r="AF32" s="44">
        <f t="shared" si="1"/>
        <v>46</v>
      </c>
      <c r="AG32" s="1"/>
      <c r="AH32" s="13">
        <f t="shared" si="2"/>
        <v>6</v>
      </c>
      <c r="AI32" s="1"/>
      <c r="AJ32" s="1"/>
    </row>
    <row r="33" spans="1:36" ht="15" customHeight="1">
      <c r="A33" s="50" t="s">
        <v>105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>
        <v>2</v>
      </c>
      <c r="T33" s="12">
        <v>1</v>
      </c>
      <c r="U33" s="12">
        <v>2</v>
      </c>
      <c r="V33" s="12">
        <v>1</v>
      </c>
      <c r="W33" s="12"/>
      <c r="X33" s="12"/>
      <c r="Y33" s="12"/>
      <c r="Z33" s="12"/>
      <c r="AA33" s="12"/>
      <c r="AB33" s="12"/>
      <c r="AC33" s="12"/>
      <c r="AD33" s="9">
        <f t="shared" si="0"/>
        <v>52</v>
      </c>
      <c r="AE33" s="15"/>
      <c r="AF33" s="44">
        <f t="shared" si="1"/>
        <v>52</v>
      </c>
      <c r="AG33" s="1"/>
      <c r="AH33" s="13">
        <f t="shared" si="2"/>
        <v>6</v>
      </c>
      <c r="AI33" s="1"/>
      <c r="AJ33" s="1"/>
    </row>
    <row r="34" spans="1:36" ht="15" customHeight="1">
      <c r="A34" s="50" t="s">
        <v>107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>
        <v>2</v>
      </c>
      <c r="T34" s="12">
        <v>1</v>
      </c>
      <c r="U34" s="12">
        <v>2</v>
      </c>
      <c r="V34" s="12"/>
      <c r="W34" s="12">
        <v>1</v>
      </c>
      <c r="X34" s="12"/>
      <c r="Y34" s="12"/>
      <c r="Z34" s="12"/>
      <c r="AA34" s="12"/>
      <c r="AB34" s="12"/>
      <c r="AC34" s="12"/>
      <c r="AD34" s="9">
        <f t="shared" si="0"/>
        <v>51</v>
      </c>
      <c r="AE34" s="15"/>
      <c r="AF34" s="44">
        <f t="shared" si="1"/>
        <v>51</v>
      </c>
      <c r="AG34" s="1"/>
      <c r="AH34" s="13">
        <f t="shared" si="2"/>
        <v>6</v>
      </c>
      <c r="AI34" s="1"/>
      <c r="AJ34" s="1"/>
    </row>
    <row r="35" spans="1:36" ht="15" customHeight="1">
      <c r="A35" s="50" t="s">
        <v>126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>
        <v>2</v>
      </c>
      <c r="U35" s="12">
        <v>2</v>
      </c>
      <c r="V35" s="12"/>
      <c r="W35" s="12">
        <v>1</v>
      </c>
      <c r="X35" s="12"/>
      <c r="Y35" s="12"/>
      <c r="Z35" s="12"/>
      <c r="AA35" s="12"/>
      <c r="AB35" s="12"/>
      <c r="AC35" s="12">
        <v>1</v>
      </c>
      <c r="AD35" s="9">
        <f t="shared" si="0"/>
        <v>40</v>
      </c>
      <c r="AE35" s="15"/>
      <c r="AF35" s="44">
        <f t="shared" si="1"/>
        <v>40</v>
      </c>
      <c r="AG35" s="1"/>
      <c r="AH35" s="13">
        <f t="shared" si="2"/>
        <v>6</v>
      </c>
      <c r="AI35" s="1"/>
      <c r="AJ35" s="1"/>
    </row>
    <row r="36" spans="1:36" ht="15" customHeight="1">
      <c r="A36" s="50" t="s">
        <v>110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>
        <v>1</v>
      </c>
      <c r="T36" s="12">
        <v>3</v>
      </c>
      <c r="U36" s="12">
        <v>1</v>
      </c>
      <c r="V36" s="12">
        <v>1</v>
      </c>
      <c r="W36" s="12"/>
      <c r="X36" s="12"/>
      <c r="Y36" s="12"/>
      <c r="Z36" s="12"/>
      <c r="AA36" s="12"/>
      <c r="AB36" s="12"/>
      <c r="AC36" s="12"/>
      <c r="AD36" s="9">
        <f t="shared" si="0"/>
        <v>52</v>
      </c>
      <c r="AE36" s="15"/>
      <c r="AF36" s="44">
        <f t="shared" si="1"/>
        <v>52</v>
      </c>
      <c r="AG36" s="1"/>
      <c r="AH36" s="13">
        <f t="shared" si="2"/>
        <v>6</v>
      </c>
      <c r="AI36" s="1"/>
      <c r="AJ36" s="1"/>
    </row>
    <row r="37" spans="1:36" ht="15" customHeight="1">
      <c r="A37" s="50" t="s">
        <v>112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>
        <v>1</v>
      </c>
      <c r="U37" s="12">
        <v>1</v>
      </c>
      <c r="V37" s="12">
        <v>2</v>
      </c>
      <c r="W37" s="12">
        <v>1</v>
      </c>
      <c r="X37" s="12"/>
      <c r="Y37" s="12"/>
      <c r="Z37" s="12"/>
      <c r="AA37" s="12"/>
      <c r="AB37" s="12"/>
      <c r="AC37" s="12">
        <v>1</v>
      </c>
      <c r="AD37" s="9">
        <f t="shared" si="0"/>
        <v>37</v>
      </c>
      <c r="AE37" s="15"/>
      <c r="AF37" s="44">
        <f t="shared" si="1"/>
        <v>37</v>
      </c>
      <c r="AG37" s="1"/>
      <c r="AH37" s="13">
        <f t="shared" si="2"/>
        <v>6</v>
      </c>
      <c r="AI37" s="1"/>
      <c r="AJ37" s="1"/>
    </row>
    <row r="38" spans="1:36" ht="15" customHeight="1">
      <c r="A38" s="50" t="s">
        <v>114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>
        <v>1</v>
      </c>
      <c r="V38" s="12">
        <v>2</v>
      </c>
      <c r="W38" s="12">
        <v>1</v>
      </c>
      <c r="X38" s="12"/>
      <c r="Y38" s="12"/>
      <c r="Z38" s="12"/>
      <c r="AA38" s="12"/>
      <c r="AB38" s="12"/>
      <c r="AC38" s="12">
        <v>2</v>
      </c>
      <c r="AD38" s="9">
        <f t="shared" si="0"/>
        <v>28</v>
      </c>
      <c r="AE38" s="15"/>
      <c r="AF38" s="44">
        <f t="shared" si="1"/>
        <v>28</v>
      </c>
      <c r="AG38" s="1"/>
      <c r="AH38" s="13">
        <f t="shared" si="2"/>
        <v>6</v>
      </c>
      <c r="AI38" s="1"/>
      <c r="AJ38" s="1"/>
    </row>
    <row r="39" spans="1:36" ht="15" customHeight="1">
      <c r="A39" s="50" t="s">
        <v>116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>
        <v>1</v>
      </c>
      <c r="T39" s="12">
        <v>1</v>
      </c>
      <c r="U39" s="12">
        <v>1</v>
      </c>
      <c r="V39" s="12"/>
      <c r="W39" s="12">
        <v>1</v>
      </c>
      <c r="X39" s="12"/>
      <c r="Y39" s="12"/>
      <c r="Z39" s="12"/>
      <c r="AA39" s="12"/>
      <c r="AB39" s="12"/>
      <c r="AC39" s="12">
        <v>2</v>
      </c>
      <c r="AD39" s="9">
        <f t="shared" si="0"/>
        <v>33</v>
      </c>
      <c r="AE39" s="15"/>
      <c r="AF39" s="44">
        <f t="shared" si="1"/>
        <v>33</v>
      </c>
      <c r="AG39" s="1"/>
      <c r="AH39" s="13">
        <f t="shared" si="2"/>
        <v>6</v>
      </c>
      <c r="AI39" s="1"/>
      <c r="AJ39" s="1"/>
    </row>
    <row r="40" spans="1:36" ht="15" customHeight="1">
      <c r="A40" s="50" t="s">
        <v>127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>
        <v>1</v>
      </c>
      <c r="U40" s="12">
        <v>2</v>
      </c>
      <c r="V40" s="12">
        <v>2</v>
      </c>
      <c r="W40" s="12">
        <v>1</v>
      </c>
      <c r="X40" s="12"/>
      <c r="Y40" s="12"/>
      <c r="Z40" s="12"/>
      <c r="AA40" s="12"/>
      <c r="AB40" s="12"/>
      <c r="AC40" s="12"/>
      <c r="AD40" s="9">
        <f t="shared" si="0"/>
        <v>45</v>
      </c>
      <c r="AE40" s="15"/>
      <c r="AF40" s="44">
        <f t="shared" si="1"/>
        <v>45</v>
      </c>
      <c r="AG40" s="1"/>
      <c r="AH40" s="13">
        <f t="shared" si="2"/>
        <v>6</v>
      </c>
      <c r="AI40" s="1"/>
      <c r="AJ40" s="1"/>
    </row>
    <row r="41" spans="1:36" ht="15" customHeight="1">
      <c r="A41" s="50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9">
        <f t="shared" si="0"/>
        <v>0</v>
      </c>
      <c r="AE41" s="15"/>
      <c r="AF41" s="44">
        <f t="shared" si="1"/>
        <v>0</v>
      </c>
      <c r="AG41" s="1"/>
      <c r="AH41" s="13">
        <f t="shared" si="2"/>
        <v>0</v>
      </c>
      <c r="AI41" s="1"/>
      <c r="AJ41" s="1"/>
    </row>
    <row r="42" spans="1:36" ht="15" customHeight="1">
      <c r="A42" s="50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9">
        <f t="shared" si="0"/>
        <v>0</v>
      </c>
      <c r="AE42" s="15"/>
      <c r="AF42" s="44">
        <f t="shared" si="1"/>
        <v>0</v>
      </c>
      <c r="AG42" s="1"/>
      <c r="AH42" s="13">
        <f t="shared" si="2"/>
        <v>0</v>
      </c>
      <c r="AI42" s="1"/>
      <c r="AJ42" s="1"/>
    </row>
    <row r="43" spans="1:34" ht="15" customHeight="1">
      <c r="A43" s="50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9">
        <f t="shared" si="0"/>
        <v>0</v>
      </c>
      <c r="AE43" s="15"/>
      <c r="AF43" s="44">
        <f t="shared" si="1"/>
        <v>0</v>
      </c>
      <c r="AH43" s="13">
        <f t="shared" si="2"/>
        <v>0</v>
      </c>
    </row>
    <row r="44" spans="1:34" ht="15" customHeight="1">
      <c r="A44" s="50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9">
        <f t="shared" si="0"/>
        <v>0</v>
      </c>
      <c r="AE44" s="15"/>
      <c r="AF44" s="44">
        <f t="shared" si="1"/>
        <v>0</v>
      </c>
      <c r="AH44" s="13">
        <f t="shared" si="2"/>
        <v>0</v>
      </c>
    </row>
    <row r="45" spans="1:34" ht="15" customHeight="1">
      <c r="A45" s="50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9">
        <f t="shared" si="0"/>
        <v>0</v>
      </c>
      <c r="AE45" s="15"/>
      <c r="AF45" s="44">
        <f t="shared" si="1"/>
        <v>0</v>
      </c>
      <c r="AH45" s="13">
        <f t="shared" si="2"/>
        <v>0</v>
      </c>
    </row>
    <row r="46" spans="1:34" ht="15" customHeight="1">
      <c r="A46" s="50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9">
        <f t="shared" si="0"/>
        <v>0</v>
      </c>
      <c r="AE46" s="15"/>
      <c r="AF46" s="44">
        <f t="shared" si="1"/>
        <v>0</v>
      </c>
      <c r="AH46" s="13">
        <f t="shared" si="2"/>
        <v>0</v>
      </c>
    </row>
    <row r="47" spans="1:34" ht="15" customHeight="1">
      <c r="A47" s="50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9">
        <f t="shared" si="0"/>
        <v>0</v>
      </c>
      <c r="AE47" s="15"/>
      <c r="AF47" s="44">
        <f t="shared" si="1"/>
        <v>0</v>
      </c>
      <c r="AH47" s="13">
        <f t="shared" si="2"/>
        <v>0</v>
      </c>
    </row>
    <row r="48" spans="1:34" ht="15" customHeight="1">
      <c r="A48" s="50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9">
        <f t="shared" si="0"/>
        <v>0</v>
      </c>
      <c r="AE48" s="15"/>
      <c r="AF48" s="44">
        <f t="shared" si="1"/>
        <v>0</v>
      </c>
      <c r="AH48" s="13">
        <f t="shared" si="2"/>
        <v>0</v>
      </c>
    </row>
    <row r="49" spans="1:34" ht="15">
      <c r="A49" s="3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9">
        <f t="shared" si="0"/>
        <v>0</v>
      </c>
      <c r="AE49" s="15"/>
      <c r="AF49" s="44">
        <f t="shared" si="1"/>
        <v>0</v>
      </c>
      <c r="AH49" s="13">
        <f t="shared" si="2"/>
        <v>0</v>
      </c>
    </row>
    <row r="50" spans="1:34" ht="15">
      <c r="A50" s="3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9">
        <f t="shared" si="0"/>
        <v>0</v>
      </c>
      <c r="AE50" s="15"/>
      <c r="AF50" s="44">
        <f t="shared" si="1"/>
        <v>0</v>
      </c>
      <c r="AH50" s="13">
        <f t="shared" si="2"/>
        <v>0</v>
      </c>
    </row>
    <row r="51" spans="1:34" ht="15">
      <c r="A51" s="3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9">
        <f t="shared" si="0"/>
        <v>0</v>
      </c>
      <c r="AE51" s="15"/>
      <c r="AF51" s="44">
        <f t="shared" si="1"/>
        <v>0</v>
      </c>
      <c r="AH51" s="13">
        <f t="shared" si="2"/>
        <v>0</v>
      </c>
    </row>
    <row r="52" spans="1:34" ht="15">
      <c r="A52" s="3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9">
        <f t="shared" si="0"/>
        <v>0</v>
      </c>
      <c r="AE52" s="15"/>
      <c r="AF52" s="44">
        <f t="shared" si="1"/>
        <v>0</v>
      </c>
      <c r="AH52" s="13">
        <f t="shared" si="2"/>
        <v>0</v>
      </c>
    </row>
    <row r="53" spans="1:34" ht="15">
      <c r="A53" s="3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9">
        <f t="shared" si="0"/>
        <v>0</v>
      </c>
      <c r="AE53" s="15"/>
      <c r="AF53" s="44">
        <f t="shared" si="1"/>
        <v>0</v>
      </c>
      <c r="AH53" s="13">
        <f t="shared" si="2"/>
        <v>0</v>
      </c>
    </row>
    <row r="54" spans="1:34" ht="15">
      <c r="A54" s="3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9">
        <f t="shared" si="0"/>
        <v>0</v>
      </c>
      <c r="AE54" s="15"/>
      <c r="AF54" s="44">
        <f t="shared" si="1"/>
        <v>0</v>
      </c>
      <c r="AH54" s="13">
        <f t="shared" si="2"/>
        <v>0</v>
      </c>
    </row>
    <row r="55" spans="1:34" ht="15">
      <c r="A55" s="3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9">
        <f t="shared" si="0"/>
        <v>0</v>
      </c>
      <c r="AE55" s="15"/>
      <c r="AF55" s="44">
        <f t="shared" si="1"/>
        <v>0</v>
      </c>
      <c r="AH55" s="13">
        <f t="shared" si="2"/>
        <v>0</v>
      </c>
    </row>
    <row r="56" spans="1:34" ht="15">
      <c r="A56" s="3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9">
        <f t="shared" si="0"/>
        <v>0</v>
      </c>
      <c r="AE56" s="15"/>
      <c r="AF56" s="44">
        <f t="shared" si="1"/>
        <v>0</v>
      </c>
      <c r="AH56" s="13">
        <f t="shared" si="2"/>
        <v>0</v>
      </c>
    </row>
    <row r="57" spans="1:34" ht="15">
      <c r="A57" s="3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9">
        <f t="shared" si="0"/>
        <v>0</v>
      </c>
      <c r="AE57" s="15"/>
      <c r="AF57" s="44">
        <f t="shared" si="1"/>
        <v>0</v>
      </c>
      <c r="AH57" s="13">
        <f t="shared" si="2"/>
        <v>0</v>
      </c>
    </row>
    <row r="58" spans="1:34" ht="15">
      <c r="A58" s="3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9">
        <f t="shared" si="0"/>
        <v>0</v>
      </c>
      <c r="AE58" s="15"/>
      <c r="AF58" s="44">
        <f t="shared" si="1"/>
        <v>0</v>
      </c>
      <c r="AH58" s="13">
        <f t="shared" si="2"/>
        <v>0</v>
      </c>
    </row>
    <row r="59" spans="1:34" ht="15">
      <c r="A59" s="3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9">
        <f t="shared" si="0"/>
        <v>0</v>
      </c>
      <c r="AE59" s="15"/>
      <c r="AF59" s="44">
        <f t="shared" si="1"/>
        <v>0</v>
      </c>
      <c r="AH59" s="13">
        <f t="shared" si="2"/>
        <v>0</v>
      </c>
    </row>
    <row r="60" spans="1:34" ht="15">
      <c r="A60" s="3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9">
        <f t="shared" si="0"/>
        <v>0</v>
      </c>
      <c r="AE60" s="15"/>
      <c r="AF60" s="44">
        <f t="shared" si="1"/>
        <v>0</v>
      </c>
      <c r="AH60" s="13">
        <f t="shared" si="2"/>
        <v>0</v>
      </c>
    </row>
    <row r="61" spans="1:34" ht="15">
      <c r="A61" s="3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9">
        <f t="shared" si="0"/>
        <v>0</v>
      </c>
      <c r="AE61" s="15"/>
      <c r="AF61" s="44">
        <f t="shared" si="1"/>
        <v>0</v>
      </c>
      <c r="AH61" s="13">
        <f t="shared" si="2"/>
        <v>0</v>
      </c>
    </row>
    <row r="62" spans="1:34" ht="15">
      <c r="A62" s="3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9">
        <f t="shared" si="0"/>
        <v>0</v>
      </c>
      <c r="AE62" s="15"/>
      <c r="AF62" s="44">
        <f t="shared" si="1"/>
        <v>0</v>
      </c>
      <c r="AH62" s="13">
        <f t="shared" si="2"/>
        <v>0</v>
      </c>
    </row>
    <row r="63" spans="1:34" ht="15">
      <c r="A63" s="3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9">
        <f t="shared" si="0"/>
        <v>0</v>
      </c>
      <c r="AE63" s="15"/>
      <c r="AF63" s="44">
        <f t="shared" si="1"/>
        <v>0</v>
      </c>
      <c r="AH63" s="13">
        <f t="shared" si="2"/>
        <v>0</v>
      </c>
    </row>
    <row r="64" spans="1:34" ht="15">
      <c r="A64" s="3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9">
        <f t="shared" si="0"/>
        <v>0</v>
      </c>
      <c r="AE64" s="15"/>
      <c r="AF64" s="44">
        <f t="shared" si="1"/>
        <v>0</v>
      </c>
      <c r="AH64" s="13">
        <f t="shared" si="2"/>
        <v>0</v>
      </c>
    </row>
    <row r="65" spans="1:34" ht="15">
      <c r="A65" s="3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9">
        <f t="shared" si="0"/>
        <v>0</v>
      </c>
      <c r="AE65" s="15"/>
      <c r="AF65" s="44">
        <f t="shared" si="1"/>
        <v>0</v>
      </c>
      <c r="AH65" s="13">
        <f t="shared" si="2"/>
        <v>0</v>
      </c>
    </row>
    <row r="66" spans="1:34" ht="15">
      <c r="A66" s="3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9">
        <f>B66*10+D66*AL$14+E66*AL$15+F66*AL$16+G66*10+H66*9+I66*8+J66*7+K66*6+L66*5+N66*AL$21+O66*AL$22+P66*AL$23+Q66*AL$24+S66*10+T66*9+U66*8+V66*7+W66*6+X66*5+Y66*4+Z66*3+AA66*2+AB66</f>
        <v>0</v>
      </c>
      <c r="AE66" s="15"/>
      <c r="AF66" s="44">
        <f>IF(AD66-AE66&lt;0,0,AD66-AE66)</f>
        <v>0</v>
      </c>
      <c r="AH66" s="13">
        <f>SUM(B66:AC66)</f>
        <v>0</v>
      </c>
    </row>
  </sheetData>
  <sheetProtection/>
  <mergeCells count="8">
    <mergeCell ref="AK13:AL13"/>
    <mergeCell ref="AK12:AL12"/>
    <mergeCell ref="AK19:AL19"/>
    <mergeCell ref="AK20:AL20"/>
    <mergeCell ref="B5:B6"/>
    <mergeCell ref="N5:R5"/>
    <mergeCell ref="S5:AC5"/>
    <mergeCell ref="D5:M5"/>
  </mergeCells>
  <printOptions/>
  <pageMargins left="0.5511811023622047" right="0.31496062992125984" top="0.03937007874015748" bottom="0.03937007874015748" header="0.15748031496062992" footer="0.15748031496062992"/>
  <pageSetup fitToHeight="1" fitToWidth="1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K8" sqref="AK8"/>
    </sheetView>
  </sheetViews>
  <sheetFormatPr defaultColWidth="9.00390625" defaultRowHeight="12.75"/>
  <cols>
    <col min="1" max="1" width="21.125" style="0" customWidth="1"/>
    <col min="2" max="2" width="7.375" style="0" hidden="1" customWidth="1"/>
    <col min="3" max="18" width="3.875" style="0" hidden="1" customWidth="1"/>
    <col min="19" max="24" width="3.875" style="0" customWidth="1"/>
    <col min="25" max="28" width="3.875" style="0" hidden="1" customWidth="1"/>
    <col min="29" max="29" width="3.875" style="0" customWidth="1"/>
    <col min="30" max="30" width="8.75390625" style="0" hidden="1" customWidth="1"/>
    <col min="31" max="31" width="6.75390625" style="0" hidden="1" customWidth="1"/>
    <col min="32" max="32" width="11.75390625" style="0" customWidth="1"/>
    <col min="33" max="33" width="8.75390625" style="0" customWidth="1"/>
    <col min="34" max="34" width="11.75390625" style="0" customWidth="1"/>
    <col min="35" max="35" width="3.00390625" style="0" bestFit="1" customWidth="1"/>
  </cols>
  <sheetData>
    <row r="1" spans="1:36" ht="15" customHeight="1">
      <c r="A1" s="73" t="str">
        <f>CELKOVÁ!C8</f>
        <v>Mířená střelba na přesnost polohová - vstoje + vkleče na 50 m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1"/>
      <c r="AG1" s="1"/>
      <c r="AH1" s="4"/>
      <c r="AI1" s="1"/>
      <c r="AJ1" s="1"/>
    </row>
    <row r="2" spans="1:36" ht="15" customHeight="1">
      <c r="A2" s="1" t="s">
        <v>40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" customHeight="1">
      <c r="A3" s="1" t="s">
        <v>41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 customHeight="1">
      <c r="A4" s="1" t="s">
        <v>47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5"/>
      <c r="Z4" s="45"/>
      <c r="AA4" s="45"/>
      <c r="AB4" s="45"/>
      <c r="AC4" s="1"/>
      <c r="AD4" s="1"/>
      <c r="AE4" s="1"/>
      <c r="AF4" s="1"/>
      <c r="AG4" s="1"/>
      <c r="AH4" s="1"/>
      <c r="AI4" s="1"/>
      <c r="AJ4" s="1"/>
    </row>
    <row r="5" spans="1:36" ht="15" customHeight="1" thickBot="1">
      <c r="A5" s="1"/>
      <c r="B5" s="138" t="s">
        <v>42</v>
      </c>
      <c r="C5" s="72"/>
      <c r="D5" s="142" t="s">
        <v>28</v>
      </c>
      <c r="E5" s="143"/>
      <c r="F5" s="143"/>
      <c r="G5" s="143"/>
      <c r="H5" s="143"/>
      <c r="I5" s="143"/>
      <c r="J5" s="143"/>
      <c r="K5" s="143"/>
      <c r="L5" s="143"/>
      <c r="M5" s="144"/>
      <c r="N5" s="133" t="s">
        <v>26</v>
      </c>
      <c r="O5" s="140"/>
      <c r="P5" s="140"/>
      <c r="Q5" s="140"/>
      <c r="R5" s="141"/>
      <c r="S5" s="133" t="s">
        <v>39</v>
      </c>
      <c r="T5" s="134"/>
      <c r="U5" s="134"/>
      <c r="V5" s="134"/>
      <c r="W5" s="134"/>
      <c r="X5" s="134"/>
      <c r="Y5" s="134"/>
      <c r="Z5" s="134"/>
      <c r="AA5" s="134"/>
      <c r="AB5" s="134"/>
      <c r="AC5" s="135"/>
      <c r="AD5" s="1"/>
      <c r="AE5" s="1"/>
      <c r="AF5" s="1"/>
      <c r="AG5" s="1"/>
      <c r="AH5" s="2" t="s">
        <v>21</v>
      </c>
      <c r="AI5" s="1"/>
      <c r="AJ5" s="1"/>
    </row>
    <row r="6" spans="1:36" ht="15" customHeight="1" thickBot="1">
      <c r="A6" s="42" t="s">
        <v>23</v>
      </c>
      <c r="B6" s="139"/>
      <c r="C6" s="68">
        <v>0</v>
      </c>
      <c r="D6" s="46" t="s">
        <v>29</v>
      </c>
      <c r="E6" s="46" t="s">
        <v>30</v>
      </c>
      <c r="F6" s="46" t="s">
        <v>31</v>
      </c>
      <c r="G6" s="46">
        <v>10</v>
      </c>
      <c r="H6" s="46">
        <v>9</v>
      </c>
      <c r="I6" s="46">
        <v>8</v>
      </c>
      <c r="J6" s="46">
        <v>7</v>
      </c>
      <c r="K6" s="46">
        <v>6</v>
      </c>
      <c r="L6" s="46">
        <v>5</v>
      </c>
      <c r="M6" s="68">
        <v>0</v>
      </c>
      <c r="N6" s="46">
        <v>11</v>
      </c>
      <c r="O6" s="46">
        <v>10</v>
      </c>
      <c r="P6" s="46">
        <v>9</v>
      </c>
      <c r="Q6" s="46">
        <v>8</v>
      </c>
      <c r="R6" s="24">
        <v>0</v>
      </c>
      <c r="S6" s="46">
        <v>10</v>
      </c>
      <c r="T6" s="46">
        <v>9</v>
      </c>
      <c r="U6" s="46">
        <v>8</v>
      </c>
      <c r="V6" s="46">
        <v>7</v>
      </c>
      <c r="W6" s="46">
        <v>6</v>
      </c>
      <c r="X6" s="46">
        <v>5</v>
      </c>
      <c r="Y6" s="46">
        <v>4</v>
      </c>
      <c r="Z6" s="46">
        <v>3</v>
      </c>
      <c r="AA6" s="46">
        <v>2</v>
      </c>
      <c r="AB6" s="19">
        <v>1</v>
      </c>
      <c r="AC6" s="24">
        <v>0</v>
      </c>
      <c r="AD6" s="17" t="s">
        <v>22</v>
      </c>
      <c r="AE6" s="19" t="s">
        <v>1</v>
      </c>
      <c r="AF6" s="21" t="s">
        <v>20</v>
      </c>
      <c r="AG6" s="1"/>
      <c r="AH6" s="13" t="s">
        <v>19</v>
      </c>
      <c r="AI6" s="51">
        <v>20</v>
      </c>
      <c r="AJ6" s="1"/>
    </row>
    <row r="7" spans="1:36" ht="15" customHeight="1">
      <c r="A7" s="50" t="s">
        <v>53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>
        <v>4</v>
      </c>
      <c r="T7" s="23">
        <v>6</v>
      </c>
      <c r="U7" s="23">
        <v>6</v>
      </c>
      <c r="V7" s="23">
        <v>3</v>
      </c>
      <c r="W7" s="23"/>
      <c r="X7" s="23"/>
      <c r="Y7" s="23"/>
      <c r="Z7" s="23"/>
      <c r="AA7" s="23"/>
      <c r="AB7" s="23"/>
      <c r="AC7" s="23">
        <v>1</v>
      </c>
      <c r="AD7" s="18">
        <f aca="true" t="shared" si="0" ref="AD7:AD38">B7*10+D7*AL$14+E7*AL$15+F7*AL$16+G7*10+H7*9+I7*8+J7*7+K7*6+L7*5+N7*AL$21+O7*AL$22+P7*AL$23+Q7*AL$24+S7*10+T7*9+U7*8+V7*7+W7*6+X7*5+Y7*4+Z7*3+AA7*2+AB7</f>
        <v>163</v>
      </c>
      <c r="AE7" s="20"/>
      <c r="AF7" s="22">
        <f aca="true" t="shared" si="1" ref="AF7:AF38">IF(AD7-AE7&lt;0,0,AD7-AE7)</f>
        <v>163</v>
      </c>
      <c r="AG7" s="1"/>
      <c r="AH7" s="13">
        <f aca="true" t="shared" si="2" ref="AH7:AH38">SUM(B7:AC7)</f>
        <v>20</v>
      </c>
      <c r="AI7" s="1"/>
      <c r="AJ7" s="1"/>
    </row>
    <row r="8" spans="1:36" ht="15" customHeight="1">
      <c r="A8" s="50" t="s">
        <v>56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>
        <v>1</v>
      </c>
      <c r="T8" s="10">
        <v>5</v>
      </c>
      <c r="U8" s="10">
        <v>3</v>
      </c>
      <c r="V8" s="10">
        <v>5</v>
      </c>
      <c r="W8" s="10">
        <v>1</v>
      </c>
      <c r="X8" s="10"/>
      <c r="Y8" s="10"/>
      <c r="Z8" s="10"/>
      <c r="AA8" s="10"/>
      <c r="AB8" s="10"/>
      <c r="AC8" s="10">
        <v>5</v>
      </c>
      <c r="AD8" s="9">
        <f t="shared" si="0"/>
        <v>120</v>
      </c>
      <c r="AE8" s="14"/>
      <c r="AF8" s="44">
        <f t="shared" si="1"/>
        <v>120</v>
      </c>
      <c r="AG8" s="1"/>
      <c r="AH8" s="13">
        <f t="shared" si="2"/>
        <v>20</v>
      </c>
      <c r="AI8" s="1"/>
      <c r="AJ8" s="1"/>
    </row>
    <row r="9" spans="1:36" ht="15" customHeight="1">
      <c r="A9" s="50" t="s">
        <v>58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>
        <v>6</v>
      </c>
      <c r="T9" s="10">
        <v>5</v>
      </c>
      <c r="U9" s="10">
        <v>4</v>
      </c>
      <c r="V9" s="10">
        <v>1</v>
      </c>
      <c r="W9" s="10">
        <v>2</v>
      </c>
      <c r="X9" s="10"/>
      <c r="Y9" s="10"/>
      <c r="Z9" s="10"/>
      <c r="AA9" s="10"/>
      <c r="AB9" s="10"/>
      <c r="AC9" s="10">
        <v>2</v>
      </c>
      <c r="AD9" s="9">
        <f t="shared" si="0"/>
        <v>156</v>
      </c>
      <c r="AE9" s="14"/>
      <c r="AF9" s="44">
        <f t="shared" si="1"/>
        <v>156</v>
      </c>
      <c r="AG9" s="1"/>
      <c r="AH9" s="13">
        <f t="shared" si="2"/>
        <v>20</v>
      </c>
      <c r="AI9" s="1"/>
      <c r="AJ9" s="1"/>
    </row>
    <row r="10" spans="1:36" ht="15" customHeight="1">
      <c r="A10" s="50" t="s">
        <v>60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>
        <v>1</v>
      </c>
      <c r="T10" s="12">
        <v>5</v>
      </c>
      <c r="U10" s="12">
        <v>6</v>
      </c>
      <c r="V10" s="12">
        <v>3</v>
      </c>
      <c r="W10" s="12">
        <v>4</v>
      </c>
      <c r="X10" s="12"/>
      <c r="Y10" s="12"/>
      <c r="Z10" s="12"/>
      <c r="AA10" s="12"/>
      <c r="AB10" s="12"/>
      <c r="AC10" s="12">
        <v>1</v>
      </c>
      <c r="AD10" s="9">
        <f t="shared" si="0"/>
        <v>148</v>
      </c>
      <c r="AE10" s="15"/>
      <c r="AF10" s="44">
        <f t="shared" si="1"/>
        <v>148</v>
      </c>
      <c r="AG10" s="1"/>
      <c r="AH10" s="13">
        <f t="shared" si="2"/>
        <v>20</v>
      </c>
      <c r="AI10" s="1"/>
      <c r="AJ10" s="1"/>
    </row>
    <row r="11" spans="1:36" ht="15" customHeight="1">
      <c r="A11" s="50" t="s">
        <v>62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>
        <v>1</v>
      </c>
      <c r="T11" s="12">
        <v>7</v>
      </c>
      <c r="U11" s="12">
        <v>11</v>
      </c>
      <c r="V11" s="12"/>
      <c r="W11" s="12">
        <v>1</v>
      </c>
      <c r="X11" s="12"/>
      <c r="Y11" s="12"/>
      <c r="Z11" s="12"/>
      <c r="AA11" s="12"/>
      <c r="AB11" s="12"/>
      <c r="AC11" s="12"/>
      <c r="AD11" s="9">
        <f t="shared" si="0"/>
        <v>167</v>
      </c>
      <c r="AE11" s="15"/>
      <c r="AF11" s="44">
        <f t="shared" si="1"/>
        <v>167</v>
      </c>
      <c r="AG11" s="1"/>
      <c r="AH11" s="13">
        <f t="shared" si="2"/>
        <v>20</v>
      </c>
      <c r="AI11" s="1"/>
      <c r="AJ11" s="1"/>
    </row>
    <row r="12" spans="1:38" ht="15" customHeight="1">
      <c r="A12" s="50" t="s">
        <v>65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>
        <v>5</v>
      </c>
      <c r="T12" s="12">
        <v>6</v>
      </c>
      <c r="U12" s="12">
        <v>6</v>
      </c>
      <c r="V12" s="12">
        <v>2</v>
      </c>
      <c r="W12" s="12">
        <v>1</v>
      </c>
      <c r="X12" s="12"/>
      <c r="Y12" s="12"/>
      <c r="Z12" s="12"/>
      <c r="AA12" s="12"/>
      <c r="AB12" s="12"/>
      <c r="AC12" s="12"/>
      <c r="AD12" s="9">
        <f t="shared" si="0"/>
        <v>172</v>
      </c>
      <c r="AE12" s="15"/>
      <c r="AF12" s="44">
        <f t="shared" si="1"/>
        <v>172</v>
      </c>
      <c r="AG12" s="1"/>
      <c r="AH12" s="13">
        <f t="shared" si="2"/>
        <v>20</v>
      </c>
      <c r="AI12" s="1"/>
      <c r="AJ12" s="1"/>
      <c r="AK12" s="137" t="s">
        <v>28</v>
      </c>
      <c r="AL12" s="137"/>
    </row>
    <row r="13" spans="1:38" ht="15" customHeight="1">
      <c r="A13" s="50" t="s">
        <v>66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>
        <v>7</v>
      </c>
      <c r="T13" s="12">
        <v>7</v>
      </c>
      <c r="U13" s="12">
        <v>4</v>
      </c>
      <c r="V13" s="12">
        <v>2</v>
      </c>
      <c r="W13" s="12"/>
      <c r="X13" s="12"/>
      <c r="Y13" s="12"/>
      <c r="Z13" s="12"/>
      <c r="AA13" s="12"/>
      <c r="AB13" s="12"/>
      <c r="AC13" s="12"/>
      <c r="AD13" s="9">
        <f t="shared" si="0"/>
        <v>179</v>
      </c>
      <c r="AE13" s="15"/>
      <c r="AF13" s="44">
        <f t="shared" si="1"/>
        <v>179</v>
      </c>
      <c r="AG13" s="1"/>
      <c r="AH13" s="13">
        <f t="shared" si="2"/>
        <v>20</v>
      </c>
      <c r="AI13" s="1"/>
      <c r="AJ13" s="1"/>
      <c r="AK13" s="129" t="s">
        <v>37</v>
      </c>
      <c r="AL13" s="129"/>
    </row>
    <row r="14" spans="1:38" ht="15" customHeight="1">
      <c r="A14" s="50" t="s">
        <v>68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>
        <v>1</v>
      </c>
      <c r="U14" s="10">
        <v>3</v>
      </c>
      <c r="V14" s="10">
        <v>4</v>
      </c>
      <c r="W14" s="10">
        <v>4</v>
      </c>
      <c r="X14" s="10">
        <v>1</v>
      </c>
      <c r="Y14" s="10"/>
      <c r="Z14" s="10"/>
      <c r="AA14" s="10"/>
      <c r="AB14" s="10"/>
      <c r="AC14" s="10">
        <v>7</v>
      </c>
      <c r="AD14" s="9">
        <f t="shared" si="0"/>
        <v>90</v>
      </c>
      <c r="AE14" s="14"/>
      <c r="AF14" s="44">
        <f t="shared" si="1"/>
        <v>90</v>
      </c>
      <c r="AG14" s="1"/>
      <c r="AH14" s="13">
        <f t="shared" si="2"/>
        <v>20</v>
      </c>
      <c r="AI14" s="1"/>
      <c r="AJ14" s="1"/>
      <c r="AK14" s="66" t="s">
        <v>29</v>
      </c>
      <c r="AL14" s="57">
        <v>12</v>
      </c>
    </row>
    <row r="15" spans="1:38" ht="15" customHeight="1">
      <c r="A15" s="50" t="s">
        <v>70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>
        <v>1</v>
      </c>
      <c r="T15" s="10">
        <v>9</v>
      </c>
      <c r="U15" s="10">
        <v>2</v>
      </c>
      <c r="V15" s="10">
        <v>4</v>
      </c>
      <c r="W15" s="10">
        <v>3</v>
      </c>
      <c r="X15" s="10"/>
      <c r="Y15" s="10"/>
      <c r="Z15" s="10"/>
      <c r="AA15" s="10"/>
      <c r="AB15" s="10"/>
      <c r="AC15" s="10">
        <v>1</v>
      </c>
      <c r="AD15" s="9">
        <f t="shared" si="0"/>
        <v>153</v>
      </c>
      <c r="AE15" s="14"/>
      <c r="AF15" s="44">
        <f t="shared" si="1"/>
        <v>153</v>
      </c>
      <c r="AG15" s="1"/>
      <c r="AH15" s="13">
        <f t="shared" si="2"/>
        <v>20</v>
      </c>
      <c r="AI15" s="1"/>
      <c r="AJ15" s="1"/>
      <c r="AK15" s="66" t="s">
        <v>30</v>
      </c>
      <c r="AL15" s="57">
        <v>10</v>
      </c>
    </row>
    <row r="16" spans="1:38" ht="15" customHeight="1">
      <c r="A16" s="50" t="s">
        <v>71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>
        <v>3</v>
      </c>
      <c r="T16" s="10">
        <v>4</v>
      </c>
      <c r="U16" s="10">
        <v>2</v>
      </c>
      <c r="V16" s="10">
        <v>1</v>
      </c>
      <c r="W16" s="10">
        <v>1</v>
      </c>
      <c r="X16" s="10">
        <v>1</v>
      </c>
      <c r="Y16" s="10"/>
      <c r="Z16" s="10"/>
      <c r="AA16" s="10"/>
      <c r="AB16" s="10"/>
      <c r="AC16" s="10">
        <v>8</v>
      </c>
      <c r="AD16" s="9">
        <f t="shared" si="0"/>
        <v>100</v>
      </c>
      <c r="AE16" s="14"/>
      <c r="AF16" s="44">
        <f t="shared" si="1"/>
        <v>100</v>
      </c>
      <c r="AG16" s="1"/>
      <c r="AH16" s="13">
        <f t="shared" si="2"/>
        <v>20</v>
      </c>
      <c r="AI16" s="1"/>
      <c r="AJ16" s="1"/>
      <c r="AK16" s="66" t="s">
        <v>31</v>
      </c>
      <c r="AL16" s="57">
        <v>8</v>
      </c>
    </row>
    <row r="17" spans="1:36" ht="15" customHeight="1">
      <c r="A17" s="50" t="s">
        <v>72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>
        <v>5</v>
      </c>
      <c r="T17" s="10">
        <v>6</v>
      </c>
      <c r="U17" s="10">
        <v>7</v>
      </c>
      <c r="V17" s="10">
        <v>2</v>
      </c>
      <c r="W17" s="10"/>
      <c r="X17" s="10"/>
      <c r="Y17" s="10"/>
      <c r="Z17" s="10"/>
      <c r="AA17" s="10"/>
      <c r="AB17" s="10"/>
      <c r="AC17" s="10"/>
      <c r="AD17" s="9">
        <f t="shared" si="0"/>
        <v>174</v>
      </c>
      <c r="AE17" s="14"/>
      <c r="AF17" s="44">
        <f t="shared" si="1"/>
        <v>174</v>
      </c>
      <c r="AG17" s="1"/>
      <c r="AH17" s="13">
        <f t="shared" si="2"/>
        <v>20</v>
      </c>
      <c r="AI17" s="1"/>
      <c r="AJ17" s="1"/>
    </row>
    <row r="18" spans="1:36" ht="15" customHeight="1">
      <c r="A18" s="50" t="s">
        <v>74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>
        <v>1</v>
      </c>
      <c r="T18" s="10">
        <v>5</v>
      </c>
      <c r="U18" s="10">
        <v>10</v>
      </c>
      <c r="V18" s="10">
        <v>1</v>
      </c>
      <c r="W18" s="10">
        <v>3</v>
      </c>
      <c r="X18" s="10"/>
      <c r="Y18" s="10"/>
      <c r="Z18" s="10"/>
      <c r="AA18" s="10"/>
      <c r="AB18" s="10"/>
      <c r="AC18" s="10"/>
      <c r="AD18" s="9">
        <f t="shared" si="0"/>
        <v>160</v>
      </c>
      <c r="AE18" s="14"/>
      <c r="AF18" s="44">
        <f t="shared" si="1"/>
        <v>160</v>
      </c>
      <c r="AG18" s="1"/>
      <c r="AH18" s="13">
        <f t="shared" si="2"/>
        <v>20</v>
      </c>
      <c r="AI18" s="1"/>
      <c r="AJ18" s="1"/>
    </row>
    <row r="19" spans="1:38" ht="15" customHeight="1">
      <c r="A19" s="50" t="s">
        <v>76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>
        <v>3</v>
      </c>
      <c r="T19" s="12">
        <v>8</v>
      </c>
      <c r="U19" s="12">
        <v>2</v>
      </c>
      <c r="V19" s="12">
        <v>3</v>
      </c>
      <c r="W19" s="12">
        <v>1</v>
      </c>
      <c r="X19" s="12"/>
      <c r="Y19" s="12"/>
      <c r="Z19" s="12"/>
      <c r="AA19" s="12"/>
      <c r="AB19" s="12"/>
      <c r="AC19" s="12">
        <v>3</v>
      </c>
      <c r="AD19" s="9">
        <f t="shared" si="0"/>
        <v>145</v>
      </c>
      <c r="AE19" s="15"/>
      <c r="AF19" s="44">
        <f t="shared" si="1"/>
        <v>145</v>
      </c>
      <c r="AG19" s="1"/>
      <c r="AH19" s="13">
        <f t="shared" si="2"/>
        <v>20</v>
      </c>
      <c r="AI19" s="1"/>
      <c r="AJ19" s="1"/>
      <c r="AK19" s="137" t="s">
        <v>26</v>
      </c>
      <c r="AL19" s="137"/>
    </row>
    <row r="20" spans="1:38" ht="15" customHeight="1">
      <c r="A20" s="50" t="s">
        <v>77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>
        <v>6</v>
      </c>
      <c r="U20" s="12">
        <v>5</v>
      </c>
      <c r="V20" s="12">
        <v>4</v>
      </c>
      <c r="W20" s="12">
        <v>3</v>
      </c>
      <c r="X20" s="12"/>
      <c r="Y20" s="12"/>
      <c r="Z20" s="12"/>
      <c r="AA20" s="12"/>
      <c r="AB20" s="12"/>
      <c r="AC20" s="12">
        <v>2</v>
      </c>
      <c r="AD20" s="9">
        <f t="shared" si="0"/>
        <v>140</v>
      </c>
      <c r="AE20" s="15"/>
      <c r="AF20" s="44">
        <f t="shared" si="1"/>
        <v>140</v>
      </c>
      <c r="AG20" s="1"/>
      <c r="AH20" s="13">
        <f t="shared" si="2"/>
        <v>20</v>
      </c>
      <c r="AI20" s="1"/>
      <c r="AJ20" s="1"/>
      <c r="AK20" s="129" t="s">
        <v>37</v>
      </c>
      <c r="AL20" s="129"/>
    </row>
    <row r="21" spans="1:38" ht="15" customHeight="1">
      <c r="A21" s="50" t="s">
        <v>79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>
        <v>3</v>
      </c>
      <c r="T21" s="12">
        <v>6</v>
      </c>
      <c r="U21" s="12">
        <v>5</v>
      </c>
      <c r="V21" s="12">
        <v>4</v>
      </c>
      <c r="W21" s="12"/>
      <c r="X21" s="12"/>
      <c r="Y21" s="12"/>
      <c r="Z21" s="12"/>
      <c r="AA21" s="12"/>
      <c r="AB21" s="12"/>
      <c r="AC21" s="12">
        <v>2</v>
      </c>
      <c r="AD21" s="9">
        <f t="shared" si="0"/>
        <v>152</v>
      </c>
      <c r="AE21" s="15"/>
      <c r="AF21" s="44">
        <f t="shared" si="1"/>
        <v>152</v>
      </c>
      <c r="AG21" s="1"/>
      <c r="AH21" s="13">
        <f t="shared" si="2"/>
        <v>20</v>
      </c>
      <c r="AI21" s="1"/>
      <c r="AJ21" s="1"/>
      <c r="AK21" s="66" t="s">
        <v>29</v>
      </c>
      <c r="AL21" s="57">
        <v>11</v>
      </c>
    </row>
    <row r="22" spans="1:38" ht="15" customHeight="1">
      <c r="A22" s="50" t="s">
        <v>81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>
        <v>3</v>
      </c>
      <c r="V22" s="12">
        <v>3</v>
      </c>
      <c r="W22" s="12">
        <v>3</v>
      </c>
      <c r="X22" s="12"/>
      <c r="Y22" s="12"/>
      <c r="Z22" s="12"/>
      <c r="AA22" s="12"/>
      <c r="AB22" s="12"/>
      <c r="AC22" s="12">
        <v>11</v>
      </c>
      <c r="AD22" s="9">
        <f t="shared" si="0"/>
        <v>63</v>
      </c>
      <c r="AE22" s="15"/>
      <c r="AF22" s="44">
        <f t="shared" si="1"/>
        <v>63</v>
      </c>
      <c r="AG22" s="1"/>
      <c r="AH22" s="13">
        <f t="shared" si="2"/>
        <v>20</v>
      </c>
      <c r="AI22" s="1"/>
      <c r="AJ22" s="1"/>
      <c r="AK22" s="66" t="s">
        <v>30</v>
      </c>
      <c r="AL22" s="57">
        <v>10</v>
      </c>
    </row>
    <row r="23" spans="1:38" ht="15" customHeight="1">
      <c r="A23" s="50" t="s">
        <v>84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4</v>
      </c>
      <c r="T23" s="12">
        <v>4</v>
      </c>
      <c r="U23" s="12">
        <v>4</v>
      </c>
      <c r="V23" s="12">
        <v>2</v>
      </c>
      <c r="W23" s="12">
        <v>3</v>
      </c>
      <c r="X23" s="12">
        <v>1</v>
      </c>
      <c r="Y23" s="12"/>
      <c r="Z23" s="12"/>
      <c r="AA23" s="12"/>
      <c r="AB23" s="12"/>
      <c r="AC23" s="12">
        <v>2</v>
      </c>
      <c r="AD23" s="9">
        <f t="shared" si="0"/>
        <v>145</v>
      </c>
      <c r="AE23" s="15"/>
      <c r="AF23" s="44">
        <f t="shared" si="1"/>
        <v>145</v>
      </c>
      <c r="AG23" s="1"/>
      <c r="AH23" s="13">
        <f t="shared" si="2"/>
        <v>20</v>
      </c>
      <c r="AI23" s="1"/>
      <c r="AJ23" s="1"/>
      <c r="AK23" s="66" t="s">
        <v>31</v>
      </c>
      <c r="AL23" s="57">
        <v>9</v>
      </c>
    </row>
    <row r="24" spans="1:38" ht="15" customHeight="1">
      <c r="A24" s="50" t="s">
        <v>87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>
        <v>1</v>
      </c>
      <c r="T24" s="12">
        <v>2</v>
      </c>
      <c r="U24" s="12">
        <v>4</v>
      </c>
      <c r="V24" s="12"/>
      <c r="W24" s="12">
        <v>2</v>
      </c>
      <c r="X24" s="12"/>
      <c r="Y24" s="12"/>
      <c r="Z24" s="12"/>
      <c r="AA24" s="12"/>
      <c r="AB24" s="12"/>
      <c r="AC24" s="12">
        <v>11</v>
      </c>
      <c r="AD24" s="9">
        <f t="shared" si="0"/>
        <v>72</v>
      </c>
      <c r="AE24" s="15"/>
      <c r="AF24" s="44">
        <f t="shared" si="1"/>
        <v>72</v>
      </c>
      <c r="AG24" s="1"/>
      <c r="AH24" s="13">
        <f t="shared" si="2"/>
        <v>20</v>
      </c>
      <c r="AI24" s="1"/>
      <c r="AJ24" s="1"/>
      <c r="AK24" s="66" t="s">
        <v>32</v>
      </c>
      <c r="AL24" s="57">
        <v>8</v>
      </c>
    </row>
    <row r="25" spans="1:36" ht="15" customHeight="1">
      <c r="A25" s="50" t="s">
        <v>89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2</v>
      </c>
      <c r="T25" s="12">
        <v>3</v>
      </c>
      <c r="U25" s="12">
        <v>3</v>
      </c>
      <c r="V25" s="12">
        <v>3</v>
      </c>
      <c r="W25" s="12">
        <v>4</v>
      </c>
      <c r="X25" s="12"/>
      <c r="Y25" s="12"/>
      <c r="Z25" s="12"/>
      <c r="AA25" s="12"/>
      <c r="AB25" s="12"/>
      <c r="AC25" s="12">
        <v>5</v>
      </c>
      <c r="AD25" s="9">
        <f t="shared" si="0"/>
        <v>116</v>
      </c>
      <c r="AE25" s="15"/>
      <c r="AF25" s="44">
        <f t="shared" si="1"/>
        <v>116</v>
      </c>
      <c r="AG25" s="1"/>
      <c r="AH25" s="13">
        <f t="shared" si="2"/>
        <v>20</v>
      </c>
      <c r="AI25" s="1"/>
      <c r="AJ25" s="1"/>
    </row>
    <row r="26" spans="1:36" ht="15" customHeight="1">
      <c r="A26" s="50" t="s">
        <v>91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>
        <v>2</v>
      </c>
      <c r="T26" s="12">
        <v>2</v>
      </c>
      <c r="U26" s="12">
        <v>4</v>
      </c>
      <c r="V26" s="12">
        <v>6</v>
      </c>
      <c r="W26" s="12">
        <v>3</v>
      </c>
      <c r="X26" s="12">
        <v>1</v>
      </c>
      <c r="Y26" s="12"/>
      <c r="Z26" s="12"/>
      <c r="AA26" s="12"/>
      <c r="AB26" s="12"/>
      <c r="AC26" s="12">
        <v>2</v>
      </c>
      <c r="AD26" s="9">
        <f t="shared" si="0"/>
        <v>135</v>
      </c>
      <c r="AE26" s="15"/>
      <c r="AF26" s="44">
        <f t="shared" si="1"/>
        <v>135</v>
      </c>
      <c r="AG26" s="1"/>
      <c r="AH26" s="13">
        <f t="shared" si="2"/>
        <v>20</v>
      </c>
      <c r="AI26" s="1"/>
      <c r="AJ26" s="1"/>
    </row>
    <row r="27" spans="1:36" ht="15" customHeight="1">
      <c r="A27" s="50" t="s">
        <v>94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>
        <v>3</v>
      </c>
      <c r="T27" s="12">
        <v>3</v>
      </c>
      <c r="U27" s="12">
        <v>9</v>
      </c>
      <c r="V27" s="12">
        <v>3</v>
      </c>
      <c r="W27" s="12">
        <v>1</v>
      </c>
      <c r="X27" s="12">
        <v>1</v>
      </c>
      <c r="Y27" s="12"/>
      <c r="Z27" s="12"/>
      <c r="AA27" s="12"/>
      <c r="AB27" s="12"/>
      <c r="AC27" s="12"/>
      <c r="AD27" s="9">
        <f t="shared" si="0"/>
        <v>161</v>
      </c>
      <c r="AE27" s="15"/>
      <c r="AF27" s="44">
        <f t="shared" si="1"/>
        <v>161</v>
      </c>
      <c r="AG27" s="1"/>
      <c r="AH27" s="13">
        <f t="shared" si="2"/>
        <v>20</v>
      </c>
      <c r="AI27" s="1"/>
      <c r="AJ27" s="1"/>
    </row>
    <row r="28" spans="1:36" ht="15" customHeight="1">
      <c r="A28" s="50" t="s">
        <v>96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>
        <v>3</v>
      </c>
      <c r="T28" s="12">
        <v>4</v>
      </c>
      <c r="U28" s="12">
        <v>10</v>
      </c>
      <c r="V28" s="12">
        <v>2</v>
      </c>
      <c r="W28" s="12"/>
      <c r="X28" s="12"/>
      <c r="Y28" s="12"/>
      <c r="Z28" s="12"/>
      <c r="AA28" s="12"/>
      <c r="AB28" s="12"/>
      <c r="AC28" s="12">
        <v>1</v>
      </c>
      <c r="AD28" s="9">
        <f t="shared" si="0"/>
        <v>160</v>
      </c>
      <c r="AE28" s="15"/>
      <c r="AF28" s="44">
        <f t="shared" si="1"/>
        <v>160</v>
      </c>
      <c r="AG28" s="1"/>
      <c r="AH28" s="13">
        <f t="shared" si="2"/>
        <v>20</v>
      </c>
      <c r="AI28" s="1"/>
      <c r="AJ28" s="1"/>
    </row>
    <row r="29" spans="1:36" ht="15" customHeight="1">
      <c r="A29" s="50" t="s">
        <v>98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>
        <v>1</v>
      </c>
      <c r="T29" s="12">
        <v>2</v>
      </c>
      <c r="U29" s="12">
        <v>7</v>
      </c>
      <c r="V29" s="12">
        <v>4</v>
      </c>
      <c r="W29" s="12">
        <v>4</v>
      </c>
      <c r="X29" s="12"/>
      <c r="Y29" s="12"/>
      <c r="Z29" s="12"/>
      <c r="AA29" s="12"/>
      <c r="AB29" s="12"/>
      <c r="AC29" s="12">
        <v>2</v>
      </c>
      <c r="AD29" s="9">
        <f t="shared" si="0"/>
        <v>136</v>
      </c>
      <c r="AE29" s="15"/>
      <c r="AF29" s="44">
        <f t="shared" si="1"/>
        <v>136</v>
      </c>
      <c r="AG29" s="1"/>
      <c r="AH29" s="13">
        <f t="shared" si="2"/>
        <v>20</v>
      </c>
      <c r="AI29" s="1"/>
      <c r="AJ29" s="1"/>
    </row>
    <row r="30" spans="1:36" ht="15" customHeight="1">
      <c r="A30" s="50" t="s">
        <v>101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>
        <v>2</v>
      </c>
      <c r="T30" s="12">
        <v>1</v>
      </c>
      <c r="U30" s="12">
        <v>3</v>
      </c>
      <c r="V30" s="12">
        <v>2</v>
      </c>
      <c r="W30" s="12">
        <v>3</v>
      </c>
      <c r="X30" s="12">
        <v>2</v>
      </c>
      <c r="Y30" s="12"/>
      <c r="Z30" s="12"/>
      <c r="AA30" s="12"/>
      <c r="AB30" s="12"/>
      <c r="AC30" s="12">
        <v>7</v>
      </c>
      <c r="AD30" s="9">
        <f t="shared" si="0"/>
        <v>95</v>
      </c>
      <c r="AE30" s="15"/>
      <c r="AF30" s="44">
        <f t="shared" si="1"/>
        <v>95</v>
      </c>
      <c r="AG30" s="1"/>
      <c r="AH30" s="13">
        <f t="shared" si="2"/>
        <v>20</v>
      </c>
      <c r="AI30" s="1"/>
      <c r="AJ30" s="1"/>
    </row>
    <row r="31" spans="1:36" ht="15" customHeight="1">
      <c r="A31" s="50" t="s">
        <v>102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>
        <v>10</v>
      </c>
      <c r="T31" s="12">
        <v>8</v>
      </c>
      <c r="U31" s="12">
        <v>2</v>
      </c>
      <c r="V31" s="12"/>
      <c r="W31" s="12"/>
      <c r="X31" s="12"/>
      <c r="Y31" s="12"/>
      <c r="Z31" s="12"/>
      <c r="AA31" s="12"/>
      <c r="AB31" s="12"/>
      <c r="AC31" s="12"/>
      <c r="AD31" s="9">
        <f t="shared" si="0"/>
        <v>188</v>
      </c>
      <c r="AE31" s="15"/>
      <c r="AF31" s="44">
        <f t="shared" si="1"/>
        <v>188</v>
      </c>
      <c r="AG31" s="1"/>
      <c r="AH31" s="13">
        <f t="shared" si="2"/>
        <v>20</v>
      </c>
      <c r="AI31" s="1"/>
      <c r="AJ31" s="1"/>
    </row>
    <row r="32" spans="1:36" ht="15" customHeight="1">
      <c r="A32" s="50" t="s">
        <v>104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>
        <v>6</v>
      </c>
      <c r="T32" s="12">
        <v>9</v>
      </c>
      <c r="U32" s="12">
        <v>4</v>
      </c>
      <c r="V32" s="12"/>
      <c r="W32" s="12">
        <v>1</v>
      </c>
      <c r="X32" s="12"/>
      <c r="Y32" s="12"/>
      <c r="Z32" s="12"/>
      <c r="AA32" s="12"/>
      <c r="AB32" s="12"/>
      <c r="AC32" s="12"/>
      <c r="AD32" s="9">
        <f t="shared" si="0"/>
        <v>179</v>
      </c>
      <c r="AE32" s="15"/>
      <c r="AF32" s="44">
        <f t="shared" si="1"/>
        <v>179</v>
      </c>
      <c r="AG32" s="1"/>
      <c r="AH32" s="13">
        <f t="shared" si="2"/>
        <v>20</v>
      </c>
      <c r="AI32" s="1"/>
      <c r="AJ32" s="1"/>
    </row>
    <row r="33" spans="1:36" ht="15" customHeight="1">
      <c r="A33" s="50" t="s">
        <v>105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>
        <v>4</v>
      </c>
      <c r="T33" s="12">
        <v>5</v>
      </c>
      <c r="U33" s="12">
        <v>6</v>
      </c>
      <c r="V33" s="12">
        <v>3</v>
      </c>
      <c r="W33" s="12">
        <v>1</v>
      </c>
      <c r="X33" s="12"/>
      <c r="Y33" s="12"/>
      <c r="Z33" s="12"/>
      <c r="AA33" s="12"/>
      <c r="AB33" s="12"/>
      <c r="AC33" s="12">
        <v>1</v>
      </c>
      <c r="AD33" s="9">
        <f t="shared" si="0"/>
        <v>160</v>
      </c>
      <c r="AE33" s="15"/>
      <c r="AF33" s="44">
        <f t="shared" si="1"/>
        <v>160</v>
      </c>
      <c r="AG33" s="1"/>
      <c r="AH33" s="13">
        <f t="shared" si="2"/>
        <v>20</v>
      </c>
      <c r="AI33" s="1"/>
      <c r="AJ33" s="1"/>
    </row>
    <row r="34" spans="1:36" ht="15" customHeight="1">
      <c r="A34" s="50" t="s">
        <v>107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>
        <v>4</v>
      </c>
      <c r="T34" s="12">
        <v>5</v>
      </c>
      <c r="U34" s="12">
        <v>6</v>
      </c>
      <c r="V34" s="12">
        <v>4</v>
      </c>
      <c r="W34" s="12">
        <v>1</v>
      </c>
      <c r="X34" s="12"/>
      <c r="Y34" s="12"/>
      <c r="Z34" s="12"/>
      <c r="AA34" s="12"/>
      <c r="AB34" s="12"/>
      <c r="AC34" s="12"/>
      <c r="AD34" s="9">
        <f t="shared" si="0"/>
        <v>167</v>
      </c>
      <c r="AE34" s="15"/>
      <c r="AF34" s="44">
        <f t="shared" si="1"/>
        <v>167</v>
      </c>
      <c r="AG34" s="1"/>
      <c r="AH34" s="13">
        <f t="shared" si="2"/>
        <v>20</v>
      </c>
      <c r="AI34" s="1"/>
      <c r="AJ34" s="1"/>
    </row>
    <row r="35" spans="1:36" ht="15" customHeight="1">
      <c r="A35" s="50" t="s">
        <v>126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>
        <v>1</v>
      </c>
      <c r="T35" s="12">
        <v>2</v>
      </c>
      <c r="U35" s="12">
        <v>6</v>
      </c>
      <c r="V35" s="12">
        <v>2</v>
      </c>
      <c r="W35" s="12">
        <v>4</v>
      </c>
      <c r="X35" s="12">
        <v>1</v>
      </c>
      <c r="Y35" s="12"/>
      <c r="Z35" s="12"/>
      <c r="AA35" s="12"/>
      <c r="AB35" s="12"/>
      <c r="AC35" s="12">
        <v>4</v>
      </c>
      <c r="AD35" s="9">
        <f t="shared" si="0"/>
        <v>119</v>
      </c>
      <c r="AE35" s="15"/>
      <c r="AF35" s="44">
        <f t="shared" si="1"/>
        <v>119</v>
      </c>
      <c r="AG35" s="1"/>
      <c r="AH35" s="13">
        <f t="shared" si="2"/>
        <v>20</v>
      </c>
      <c r="AI35" s="1"/>
      <c r="AJ35" s="1"/>
    </row>
    <row r="36" spans="1:36" ht="15" customHeight="1">
      <c r="A36" s="50" t="s">
        <v>110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>
        <v>3</v>
      </c>
      <c r="T36" s="12">
        <v>5</v>
      </c>
      <c r="U36" s="12">
        <v>6</v>
      </c>
      <c r="V36" s="12">
        <v>2</v>
      </c>
      <c r="W36" s="12">
        <v>1</v>
      </c>
      <c r="X36" s="12"/>
      <c r="Y36" s="12"/>
      <c r="Z36" s="12"/>
      <c r="AA36" s="12"/>
      <c r="AB36" s="12"/>
      <c r="AC36" s="12">
        <v>3</v>
      </c>
      <c r="AD36" s="9">
        <f t="shared" si="0"/>
        <v>143</v>
      </c>
      <c r="AE36" s="15"/>
      <c r="AF36" s="44">
        <f t="shared" si="1"/>
        <v>143</v>
      </c>
      <c r="AG36" s="1"/>
      <c r="AH36" s="13">
        <f t="shared" si="2"/>
        <v>20</v>
      </c>
      <c r="AI36" s="1"/>
      <c r="AJ36" s="1"/>
    </row>
    <row r="37" spans="1:36" ht="15" customHeight="1">
      <c r="A37" s="50" t="s">
        <v>112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>
        <v>1</v>
      </c>
      <c r="T37" s="12">
        <v>7</v>
      </c>
      <c r="U37" s="12">
        <v>2</v>
      </c>
      <c r="V37" s="12">
        <v>4</v>
      </c>
      <c r="W37" s="12">
        <v>5</v>
      </c>
      <c r="X37" s="12"/>
      <c r="Y37" s="12"/>
      <c r="Z37" s="12"/>
      <c r="AA37" s="12"/>
      <c r="AB37" s="12"/>
      <c r="AC37" s="12">
        <v>1</v>
      </c>
      <c r="AD37" s="9">
        <f t="shared" si="0"/>
        <v>147</v>
      </c>
      <c r="AE37" s="15"/>
      <c r="AF37" s="44">
        <f t="shared" si="1"/>
        <v>147</v>
      </c>
      <c r="AG37" s="1"/>
      <c r="AH37" s="13">
        <f t="shared" si="2"/>
        <v>20</v>
      </c>
      <c r="AI37" s="1"/>
      <c r="AJ37" s="1"/>
    </row>
    <row r="38" spans="1:36" ht="15" customHeight="1">
      <c r="A38" s="50" t="s">
        <v>114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>
        <v>3</v>
      </c>
      <c r="T38" s="12">
        <v>3</v>
      </c>
      <c r="U38" s="12">
        <v>6</v>
      </c>
      <c r="V38" s="12">
        <v>1</v>
      </c>
      <c r="W38" s="12">
        <v>4</v>
      </c>
      <c r="X38" s="12"/>
      <c r="Y38" s="12"/>
      <c r="Z38" s="12"/>
      <c r="AA38" s="12"/>
      <c r="AB38" s="12"/>
      <c r="AC38" s="12">
        <v>3</v>
      </c>
      <c r="AD38" s="9">
        <f t="shared" si="0"/>
        <v>136</v>
      </c>
      <c r="AE38" s="15"/>
      <c r="AF38" s="44">
        <f t="shared" si="1"/>
        <v>136</v>
      </c>
      <c r="AG38" s="1"/>
      <c r="AH38" s="13">
        <f t="shared" si="2"/>
        <v>20</v>
      </c>
      <c r="AI38" s="1"/>
      <c r="AJ38" s="1"/>
    </row>
    <row r="39" spans="1:36" ht="15" customHeight="1">
      <c r="A39" s="50" t="s">
        <v>116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>
        <v>2</v>
      </c>
      <c r="T39" s="12">
        <v>8</v>
      </c>
      <c r="U39" s="12">
        <v>3</v>
      </c>
      <c r="V39" s="12">
        <v>1</v>
      </c>
      <c r="W39" s="12">
        <v>3</v>
      </c>
      <c r="X39" s="12"/>
      <c r="Y39" s="12"/>
      <c r="Z39" s="12"/>
      <c r="AA39" s="12"/>
      <c r="AB39" s="12"/>
      <c r="AC39" s="12">
        <v>3</v>
      </c>
      <c r="AD39" s="9">
        <f aca="true" t="shared" si="3" ref="AD39:AD66">B39*10+D39*AL$14+E39*AL$15+F39*AL$16+G39*10+H39*9+I39*8+J39*7+K39*6+L39*5+N39*AL$21+O39*AL$22+P39*AL$23+Q39*AL$24+S39*10+T39*9+U39*8+V39*7+W39*6+X39*5+Y39*4+Z39*3+AA39*2+AB39</f>
        <v>141</v>
      </c>
      <c r="AE39" s="15"/>
      <c r="AF39" s="44">
        <f aca="true" t="shared" si="4" ref="AF39:AF66">IF(AD39-AE39&lt;0,0,AD39-AE39)</f>
        <v>141</v>
      </c>
      <c r="AG39" s="1"/>
      <c r="AH39" s="13">
        <f aca="true" t="shared" si="5" ref="AH39:AH66">SUM(B39:AC39)</f>
        <v>20</v>
      </c>
      <c r="AI39" s="1"/>
      <c r="AJ39" s="1"/>
    </row>
    <row r="40" spans="1:36" ht="15" customHeight="1">
      <c r="A40" s="50" t="s">
        <v>127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>
        <v>2</v>
      </c>
      <c r="T40" s="12">
        <v>5</v>
      </c>
      <c r="U40" s="12">
        <v>4</v>
      </c>
      <c r="V40" s="12">
        <v>4</v>
      </c>
      <c r="W40" s="12">
        <v>2</v>
      </c>
      <c r="X40" s="12">
        <v>1</v>
      </c>
      <c r="Y40" s="12"/>
      <c r="Z40" s="12"/>
      <c r="AA40" s="12"/>
      <c r="AB40" s="12"/>
      <c r="AC40" s="12">
        <v>2</v>
      </c>
      <c r="AD40" s="9">
        <f t="shared" si="3"/>
        <v>142</v>
      </c>
      <c r="AE40" s="15"/>
      <c r="AF40" s="44">
        <f t="shared" si="4"/>
        <v>142</v>
      </c>
      <c r="AG40" s="1"/>
      <c r="AH40" s="13">
        <f t="shared" si="5"/>
        <v>20</v>
      </c>
      <c r="AI40" s="1"/>
      <c r="AJ40" s="1"/>
    </row>
    <row r="41" spans="1:36" ht="15" customHeight="1">
      <c r="A41" s="50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9">
        <f t="shared" si="3"/>
        <v>0</v>
      </c>
      <c r="AE41" s="15"/>
      <c r="AF41" s="44">
        <f t="shared" si="4"/>
        <v>0</v>
      </c>
      <c r="AG41" s="1"/>
      <c r="AH41" s="13">
        <f t="shared" si="5"/>
        <v>0</v>
      </c>
      <c r="AI41" s="1"/>
      <c r="AJ41" s="1"/>
    </row>
    <row r="42" spans="1:36" ht="15" customHeight="1">
      <c r="A42" s="50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9">
        <f t="shared" si="3"/>
        <v>0</v>
      </c>
      <c r="AE42" s="15"/>
      <c r="AF42" s="44">
        <f t="shared" si="4"/>
        <v>0</v>
      </c>
      <c r="AG42" s="1"/>
      <c r="AH42" s="13">
        <f t="shared" si="5"/>
        <v>0</v>
      </c>
      <c r="AI42" s="1"/>
      <c r="AJ42" s="1"/>
    </row>
    <row r="43" spans="1:34" ht="15" customHeight="1">
      <c r="A43" s="50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9">
        <f t="shared" si="3"/>
        <v>0</v>
      </c>
      <c r="AE43" s="15"/>
      <c r="AF43" s="44">
        <f t="shared" si="4"/>
        <v>0</v>
      </c>
      <c r="AH43" s="13">
        <f t="shared" si="5"/>
        <v>0</v>
      </c>
    </row>
    <row r="44" spans="1:34" ht="15" customHeight="1">
      <c r="A44" s="50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9">
        <f t="shared" si="3"/>
        <v>0</v>
      </c>
      <c r="AE44" s="15"/>
      <c r="AF44" s="44">
        <f t="shared" si="4"/>
        <v>0</v>
      </c>
      <c r="AH44" s="13">
        <f t="shared" si="5"/>
        <v>0</v>
      </c>
    </row>
    <row r="45" spans="1:34" ht="15" customHeight="1">
      <c r="A45" s="50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9">
        <f t="shared" si="3"/>
        <v>0</v>
      </c>
      <c r="AE45" s="15"/>
      <c r="AF45" s="44">
        <f t="shared" si="4"/>
        <v>0</v>
      </c>
      <c r="AH45" s="13">
        <f t="shared" si="5"/>
        <v>0</v>
      </c>
    </row>
    <row r="46" spans="1:34" ht="15" customHeight="1">
      <c r="A46" s="50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9">
        <f t="shared" si="3"/>
        <v>0</v>
      </c>
      <c r="AE46" s="15"/>
      <c r="AF46" s="44">
        <f t="shared" si="4"/>
        <v>0</v>
      </c>
      <c r="AH46" s="13">
        <f t="shared" si="5"/>
        <v>0</v>
      </c>
    </row>
    <row r="47" spans="1:34" ht="15" customHeight="1">
      <c r="A47" s="50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9">
        <f t="shared" si="3"/>
        <v>0</v>
      </c>
      <c r="AE47" s="15"/>
      <c r="AF47" s="44">
        <f t="shared" si="4"/>
        <v>0</v>
      </c>
      <c r="AH47" s="13">
        <f t="shared" si="5"/>
        <v>0</v>
      </c>
    </row>
    <row r="48" spans="1:34" ht="15" customHeight="1">
      <c r="A48" s="50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9">
        <f t="shared" si="3"/>
        <v>0</v>
      </c>
      <c r="AE48" s="15"/>
      <c r="AF48" s="44">
        <f t="shared" si="4"/>
        <v>0</v>
      </c>
      <c r="AH48" s="13">
        <f t="shared" si="5"/>
        <v>0</v>
      </c>
    </row>
    <row r="49" spans="1:34" ht="15">
      <c r="A49" s="3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9">
        <f t="shared" si="3"/>
        <v>0</v>
      </c>
      <c r="AE49" s="15"/>
      <c r="AF49" s="44">
        <f t="shared" si="4"/>
        <v>0</v>
      </c>
      <c r="AH49" s="13">
        <f t="shared" si="5"/>
        <v>0</v>
      </c>
    </row>
    <row r="50" spans="1:34" ht="15">
      <c r="A50" s="3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9">
        <f t="shared" si="3"/>
        <v>0</v>
      </c>
      <c r="AE50" s="15"/>
      <c r="AF50" s="44">
        <f t="shared" si="4"/>
        <v>0</v>
      </c>
      <c r="AH50" s="13">
        <f t="shared" si="5"/>
        <v>0</v>
      </c>
    </row>
    <row r="51" spans="1:34" ht="15">
      <c r="A51" s="3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9">
        <f t="shared" si="3"/>
        <v>0</v>
      </c>
      <c r="AE51" s="15"/>
      <c r="AF51" s="44">
        <f t="shared" si="4"/>
        <v>0</v>
      </c>
      <c r="AH51" s="13">
        <f t="shared" si="5"/>
        <v>0</v>
      </c>
    </row>
    <row r="52" spans="1:34" ht="15">
      <c r="A52" s="3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9">
        <f t="shared" si="3"/>
        <v>0</v>
      </c>
      <c r="AE52" s="15"/>
      <c r="AF52" s="44">
        <f t="shared" si="4"/>
        <v>0</v>
      </c>
      <c r="AH52" s="13">
        <f t="shared" si="5"/>
        <v>0</v>
      </c>
    </row>
    <row r="53" spans="1:34" ht="15">
      <c r="A53" s="3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9">
        <f t="shared" si="3"/>
        <v>0</v>
      </c>
      <c r="AE53" s="15"/>
      <c r="AF53" s="44">
        <f t="shared" si="4"/>
        <v>0</v>
      </c>
      <c r="AH53" s="13">
        <f t="shared" si="5"/>
        <v>0</v>
      </c>
    </row>
    <row r="54" spans="1:34" ht="15">
      <c r="A54" s="3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9">
        <f t="shared" si="3"/>
        <v>0</v>
      </c>
      <c r="AE54" s="15"/>
      <c r="AF54" s="44">
        <f t="shared" si="4"/>
        <v>0</v>
      </c>
      <c r="AH54" s="13">
        <f t="shared" si="5"/>
        <v>0</v>
      </c>
    </row>
    <row r="55" spans="1:34" ht="15">
      <c r="A55" s="3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9">
        <f t="shared" si="3"/>
        <v>0</v>
      </c>
      <c r="AE55" s="15"/>
      <c r="AF55" s="44">
        <f t="shared" si="4"/>
        <v>0</v>
      </c>
      <c r="AH55" s="13">
        <f t="shared" si="5"/>
        <v>0</v>
      </c>
    </row>
    <row r="56" spans="1:34" ht="15">
      <c r="A56" s="3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9">
        <f t="shared" si="3"/>
        <v>0</v>
      </c>
      <c r="AE56" s="15"/>
      <c r="AF56" s="44">
        <f t="shared" si="4"/>
        <v>0</v>
      </c>
      <c r="AH56" s="13">
        <f t="shared" si="5"/>
        <v>0</v>
      </c>
    </row>
    <row r="57" spans="1:34" ht="15">
      <c r="A57" s="3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9">
        <f t="shared" si="3"/>
        <v>0</v>
      </c>
      <c r="AE57" s="15"/>
      <c r="AF57" s="44">
        <f t="shared" si="4"/>
        <v>0</v>
      </c>
      <c r="AH57" s="13">
        <f t="shared" si="5"/>
        <v>0</v>
      </c>
    </row>
    <row r="58" spans="1:34" ht="15">
      <c r="A58" s="3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9">
        <f t="shared" si="3"/>
        <v>0</v>
      </c>
      <c r="AE58" s="15"/>
      <c r="AF58" s="44">
        <f t="shared" si="4"/>
        <v>0</v>
      </c>
      <c r="AH58" s="13">
        <f t="shared" si="5"/>
        <v>0</v>
      </c>
    </row>
    <row r="59" spans="1:34" ht="15">
      <c r="A59" s="3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9">
        <f t="shared" si="3"/>
        <v>0</v>
      </c>
      <c r="AE59" s="15"/>
      <c r="AF59" s="44">
        <f t="shared" si="4"/>
        <v>0</v>
      </c>
      <c r="AH59" s="13">
        <f t="shared" si="5"/>
        <v>0</v>
      </c>
    </row>
    <row r="60" spans="1:34" ht="15">
      <c r="A60" s="3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9">
        <f t="shared" si="3"/>
        <v>0</v>
      </c>
      <c r="AE60" s="15"/>
      <c r="AF60" s="44">
        <f t="shared" si="4"/>
        <v>0</v>
      </c>
      <c r="AH60" s="13">
        <f t="shared" si="5"/>
        <v>0</v>
      </c>
    </row>
    <row r="61" spans="1:34" ht="15">
      <c r="A61" s="3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9">
        <f t="shared" si="3"/>
        <v>0</v>
      </c>
      <c r="AE61" s="15"/>
      <c r="AF61" s="44">
        <f t="shared" si="4"/>
        <v>0</v>
      </c>
      <c r="AH61" s="13">
        <f t="shared" si="5"/>
        <v>0</v>
      </c>
    </row>
    <row r="62" spans="1:34" ht="15">
      <c r="A62" s="3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9">
        <f t="shared" si="3"/>
        <v>0</v>
      </c>
      <c r="AE62" s="15"/>
      <c r="AF62" s="44">
        <f t="shared" si="4"/>
        <v>0</v>
      </c>
      <c r="AH62" s="13">
        <f t="shared" si="5"/>
        <v>0</v>
      </c>
    </row>
    <row r="63" spans="1:34" ht="15">
      <c r="A63" s="3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9">
        <f t="shared" si="3"/>
        <v>0</v>
      </c>
      <c r="AE63" s="15"/>
      <c r="AF63" s="44">
        <f t="shared" si="4"/>
        <v>0</v>
      </c>
      <c r="AH63" s="13">
        <f t="shared" si="5"/>
        <v>0</v>
      </c>
    </row>
    <row r="64" spans="1:34" ht="15">
      <c r="A64" s="3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9">
        <f t="shared" si="3"/>
        <v>0</v>
      </c>
      <c r="AE64" s="15"/>
      <c r="AF64" s="44">
        <f t="shared" si="4"/>
        <v>0</v>
      </c>
      <c r="AH64" s="13">
        <f t="shared" si="5"/>
        <v>0</v>
      </c>
    </row>
    <row r="65" spans="1:34" ht="15">
      <c r="A65" s="3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9">
        <f t="shared" si="3"/>
        <v>0</v>
      </c>
      <c r="AE65" s="15"/>
      <c r="AF65" s="44">
        <f t="shared" si="4"/>
        <v>0</v>
      </c>
      <c r="AH65" s="13">
        <f t="shared" si="5"/>
        <v>0</v>
      </c>
    </row>
    <row r="66" spans="1:34" ht="15">
      <c r="A66" s="3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9">
        <f t="shared" si="3"/>
        <v>0</v>
      </c>
      <c r="AE66" s="15"/>
      <c r="AF66" s="44">
        <f t="shared" si="4"/>
        <v>0</v>
      </c>
      <c r="AH66" s="13">
        <f t="shared" si="5"/>
        <v>0</v>
      </c>
    </row>
  </sheetData>
  <sheetProtection/>
  <mergeCells count="8">
    <mergeCell ref="AK19:AL19"/>
    <mergeCell ref="AK20:AL20"/>
    <mergeCell ref="B5:B6"/>
    <mergeCell ref="N5:R5"/>
    <mergeCell ref="S5:AC5"/>
    <mergeCell ref="D5:M5"/>
    <mergeCell ref="AK13:AL13"/>
    <mergeCell ref="AK12:AL12"/>
  </mergeCells>
  <printOptions/>
  <pageMargins left="0.5511811023622047" right="0.31496062992125984" top="0.03937007874015748" bottom="0.03937007874015748" header="0.15748031496062992" footer="0.15748031496062992"/>
  <pageSetup fitToHeight="1" fitToWidth="1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43" sqref="K43"/>
    </sheetView>
  </sheetViews>
  <sheetFormatPr defaultColWidth="9.00390625" defaultRowHeight="12.75"/>
  <cols>
    <col min="1" max="1" width="21.125" style="0" customWidth="1"/>
    <col min="2" max="17" width="3.875" style="0" customWidth="1"/>
    <col min="18" max="18" width="8.75390625" style="0" customWidth="1"/>
    <col min="19" max="20" width="8.75390625" style="3" customWidth="1"/>
    <col min="21" max="21" width="9.75390625" style="0" bestFit="1" customWidth="1"/>
    <col min="22" max="22" width="3.00390625" style="0" bestFit="1" customWidth="1"/>
  </cols>
  <sheetData>
    <row r="1" spans="1:24" ht="15" customHeight="1">
      <c r="A1" s="73" t="str">
        <f>CELKOVÁ!C9</f>
        <v>Mířená střelba z malorážové pušky na 50 m</v>
      </c>
      <c r="B1" s="48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2"/>
      <c r="T1" s="2"/>
      <c r="U1" s="4"/>
      <c r="V1" s="1"/>
      <c r="W1" s="1"/>
      <c r="X1" s="1"/>
    </row>
    <row r="2" spans="1:24" ht="15" customHeight="1">
      <c r="A2" s="1" t="s">
        <v>40</v>
      </c>
      <c r="B2" s="48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"/>
      <c r="T2" s="2"/>
      <c r="U2" s="4"/>
      <c r="V2" s="1"/>
      <c r="W2" s="1"/>
      <c r="X2" s="1"/>
    </row>
    <row r="3" spans="1:24" ht="15" customHeight="1">
      <c r="A3" s="1" t="s">
        <v>41</v>
      </c>
      <c r="B3" s="48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"/>
      <c r="T3" s="2"/>
      <c r="U3" s="4"/>
      <c r="V3" s="1"/>
      <c r="W3" s="1"/>
      <c r="X3" s="1"/>
    </row>
    <row r="4" spans="1:34" ht="15" customHeight="1">
      <c r="A4" s="1" t="s">
        <v>47</v>
      </c>
      <c r="B4" s="1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1"/>
      <c r="S4" s="2"/>
      <c r="T4" s="2"/>
      <c r="U4" s="1"/>
      <c r="V4" s="1"/>
      <c r="W4" s="1"/>
      <c r="X4" s="1"/>
      <c r="AA4" s="136" t="s">
        <v>39</v>
      </c>
      <c r="AB4" s="136"/>
      <c r="AD4" s="132" t="s">
        <v>49</v>
      </c>
      <c r="AE4" s="132"/>
      <c r="AG4" s="132" t="s">
        <v>49</v>
      </c>
      <c r="AH4" s="132"/>
    </row>
    <row r="5" spans="1:34" ht="15" customHeight="1" thickBot="1">
      <c r="A5" s="1"/>
      <c r="B5" s="133" t="s">
        <v>124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5"/>
      <c r="R5" s="49"/>
      <c r="S5" s="2"/>
      <c r="T5" s="2"/>
      <c r="U5" s="2" t="s">
        <v>21</v>
      </c>
      <c r="V5" s="1"/>
      <c r="W5" s="1"/>
      <c r="X5" s="132" t="s">
        <v>125</v>
      </c>
      <c r="Y5" s="132"/>
      <c r="AA5" s="132" t="s">
        <v>50</v>
      </c>
      <c r="AB5" s="132"/>
      <c r="AD5" s="132" t="s">
        <v>44</v>
      </c>
      <c r="AE5" s="132"/>
      <c r="AG5" s="132" t="s">
        <v>125</v>
      </c>
      <c r="AH5" s="132"/>
    </row>
    <row r="6" spans="1:34" ht="15" customHeight="1" thickBot="1">
      <c r="A6" s="41" t="s">
        <v>23</v>
      </c>
      <c r="B6" s="85">
        <v>8</v>
      </c>
      <c r="C6" s="84">
        <v>5</v>
      </c>
      <c r="D6" s="84">
        <v>3</v>
      </c>
      <c r="E6" s="88">
        <v>1</v>
      </c>
      <c r="F6" s="25">
        <v>0</v>
      </c>
      <c r="G6" s="87">
        <v>10</v>
      </c>
      <c r="H6" s="17">
        <v>9</v>
      </c>
      <c r="I6" s="17">
        <v>8</v>
      </c>
      <c r="J6" s="17">
        <v>7</v>
      </c>
      <c r="K6" s="17">
        <v>6</v>
      </c>
      <c r="L6" s="17">
        <v>5</v>
      </c>
      <c r="M6" s="17">
        <v>4</v>
      </c>
      <c r="N6" s="17">
        <v>3</v>
      </c>
      <c r="O6" s="17">
        <v>2</v>
      </c>
      <c r="P6" s="17">
        <v>1</v>
      </c>
      <c r="Q6" s="25">
        <v>0</v>
      </c>
      <c r="R6" s="17" t="s">
        <v>22</v>
      </c>
      <c r="S6" s="67" t="s">
        <v>27</v>
      </c>
      <c r="T6" s="63"/>
      <c r="U6" s="13" t="s">
        <v>19</v>
      </c>
      <c r="V6" s="40">
        <v>20</v>
      </c>
      <c r="W6" s="1"/>
      <c r="X6" s="130" t="s">
        <v>38</v>
      </c>
      <c r="Y6" s="131"/>
      <c r="AA6" s="130" t="s">
        <v>38</v>
      </c>
      <c r="AB6" s="131"/>
      <c r="AD6" s="130" t="s">
        <v>38</v>
      </c>
      <c r="AE6" s="131"/>
      <c r="AG6" s="130" t="s">
        <v>38</v>
      </c>
      <c r="AH6" s="131"/>
    </row>
    <row r="7" spans="1:34" ht="15" customHeight="1">
      <c r="A7" s="50" t="s">
        <v>53</v>
      </c>
      <c r="B7" s="18">
        <v>5</v>
      </c>
      <c r="C7" s="18">
        <v>2</v>
      </c>
      <c r="D7" s="18">
        <v>2</v>
      </c>
      <c r="E7" s="18">
        <v>1</v>
      </c>
      <c r="F7" s="18"/>
      <c r="G7" s="18">
        <v>2</v>
      </c>
      <c r="H7" s="18"/>
      <c r="I7" s="18">
        <v>2</v>
      </c>
      <c r="J7" s="18">
        <v>1</v>
      </c>
      <c r="K7" s="18">
        <v>3</v>
      </c>
      <c r="L7" s="18"/>
      <c r="M7" s="18">
        <v>1</v>
      </c>
      <c r="N7" s="18"/>
      <c r="O7" s="18">
        <v>1</v>
      </c>
      <c r="P7" s="18"/>
      <c r="Q7" s="18"/>
      <c r="R7" s="18">
        <f aca="true" t="shared" si="0" ref="R7:R38">B7*Y$14+C7*Y$15+D7*Y$16+E7*Y$17+G7*10+H7*9+I7*8+J7*7+K7*6+L7*5+M7*4+N7*3+O7*2+P7</f>
        <v>124</v>
      </c>
      <c r="S7" s="62">
        <f aca="true" t="shared" si="1" ref="S7:S38">IF(R7&lt;Y$7,"",IF(R7&lt;Y$8,"VT-III",IF(R7&lt;Y$9,"VT-II",IF(R7&lt;Y$10,"VT-I","VT-M"))))</f>
      </c>
      <c r="T7" s="64"/>
      <c r="U7" s="13">
        <f aca="true" t="shared" si="2" ref="U7:U38">SUM(B7:Q7)</f>
        <v>20</v>
      </c>
      <c r="V7" s="1"/>
      <c r="W7" s="1"/>
      <c r="X7" s="66" t="s">
        <v>33</v>
      </c>
      <c r="Y7" s="75">
        <v>154</v>
      </c>
      <c r="Z7" s="5"/>
      <c r="AA7" s="66" t="s">
        <v>33</v>
      </c>
      <c r="AB7" s="65">
        <v>125</v>
      </c>
      <c r="AC7" s="5"/>
      <c r="AD7" s="66" t="s">
        <v>33</v>
      </c>
      <c r="AE7" s="65">
        <v>116</v>
      </c>
      <c r="AG7" s="66" t="s">
        <v>33</v>
      </c>
      <c r="AH7" s="65">
        <v>154</v>
      </c>
    </row>
    <row r="8" spans="1:34" ht="15" customHeight="1">
      <c r="A8" s="50" t="s">
        <v>56</v>
      </c>
      <c r="B8" s="53">
        <v>4</v>
      </c>
      <c r="C8" s="53">
        <v>6</v>
      </c>
      <c r="D8" s="53"/>
      <c r="E8" s="53"/>
      <c r="F8" s="53"/>
      <c r="G8" s="53"/>
      <c r="H8" s="53">
        <v>1</v>
      </c>
      <c r="I8" s="53">
        <v>4</v>
      </c>
      <c r="J8" s="53">
        <v>3</v>
      </c>
      <c r="K8" s="53">
        <v>2</v>
      </c>
      <c r="L8" s="53"/>
      <c r="M8" s="53"/>
      <c r="N8" s="53"/>
      <c r="O8" s="53"/>
      <c r="P8" s="53"/>
      <c r="Q8" s="53"/>
      <c r="R8" s="53">
        <f t="shared" si="0"/>
        <v>136</v>
      </c>
      <c r="S8" s="62">
        <f t="shared" si="1"/>
      </c>
      <c r="T8" s="64"/>
      <c r="U8" s="13">
        <f t="shared" si="2"/>
        <v>20</v>
      </c>
      <c r="V8" s="1"/>
      <c r="W8" s="1"/>
      <c r="X8" s="66" t="s">
        <v>34</v>
      </c>
      <c r="Y8" s="75">
        <v>166</v>
      </c>
      <c r="Z8" s="5"/>
      <c r="AA8" s="66" t="s">
        <v>34</v>
      </c>
      <c r="AB8" s="65">
        <v>134</v>
      </c>
      <c r="AC8" s="5"/>
      <c r="AD8" s="66" t="s">
        <v>34</v>
      </c>
      <c r="AE8" s="65">
        <v>125</v>
      </c>
      <c r="AG8" s="66" t="s">
        <v>34</v>
      </c>
      <c r="AH8" s="65">
        <v>166</v>
      </c>
    </row>
    <row r="9" spans="1:34" ht="15" customHeight="1">
      <c r="A9" s="50" t="s">
        <v>58</v>
      </c>
      <c r="B9" s="9">
        <v>1</v>
      </c>
      <c r="C9" s="9">
        <v>2</v>
      </c>
      <c r="D9" s="9">
        <v>3</v>
      </c>
      <c r="E9" s="9">
        <v>4</v>
      </c>
      <c r="F9" s="9"/>
      <c r="G9" s="9">
        <v>2</v>
      </c>
      <c r="H9" s="9">
        <v>2</v>
      </c>
      <c r="I9" s="9">
        <v>4</v>
      </c>
      <c r="J9" s="9">
        <v>1</v>
      </c>
      <c r="K9" s="9"/>
      <c r="L9" s="9">
        <v>1</v>
      </c>
      <c r="M9" s="9"/>
      <c r="N9" s="9"/>
      <c r="O9" s="9"/>
      <c r="P9" s="9"/>
      <c r="Q9" s="9"/>
      <c r="R9" s="9">
        <f t="shared" si="0"/>
        <v>113</v>
      </c>
      <c r="S9" s="62">
        <f t="shared" si="1"/>
      </c>
      <c r="T9" s="64"/>
      <c r="U9" s="13">
        <f t="shared" si="2"/>
        <v>20</v>
      </c>
      <c r="V9" s="1"/>
      <c r="W9" s="1"/>
      <c r="X9" s="66" t="s">
        <v>35</v>
      </c>
      <c r="Y9" s="76">
        <v>174</v>
      </c>
      <c r="AA9" s="66" t="s">
        <v>35</v>
      </c>
      <c r="AB9" s="57">
        <v>140</v>
      </c>
      <c r="AD9" s="66" t="s">
        <v>35</v>
      </c>
      <c r="AE9" s="57">
        <v>131</v>
      </c>
      <c r="AG9" s="66" t="s">
        <v>35</v>
      </c>
      <c r="AH9" s="57">
        <v>174</v>
      </c>
    </row>
    <row r="10" spans="1:34" ht="15" customHeight="1">
      <c r="A10" s="50" t="s">
        <v>60</v>
      </c>
      <c r="B10" s="9">
        <v>1</v>
      </c>
      <c r="C10" s="9">
        <v>1</v>
      </c>
      <c r="D10" s="9">
        <v>2</v>
      </c>
      <c r="E10" s="11">
        <v>3</v>
      </c>
      <c r="F10" s="11">
        <v>3</v>
      </c>
      <c r="G10" s="11"/>
      <c r="H10" s="11">
        <v>1</v>
      </c>
      <c r="I10" s="11">
        <v>3</v>
      </c>
      <c r="J10" s="11">
        <v>1</v>
      </c>
      <c r="K10" s="11">
        <v>1</v>
      </c>
      <c r="L10" s="11">
        <v>3</v>
      </c>
      <c r="M10" s="11">
        <v>1</v>
      </c>
      <c r="N10" s="11"/>
      <c r="O10" s="11"/>
      <c r="P10" s="11"/>
      <c r="Q10" s="11"/>
      <c r="R10" s="9">
        <f t="shared" si="0"/>
        <v>87</v>
      </c>
      <c r="S10" s="62">
        <f t="shared" si="1"/>
      </c>
      <c r="T10" s="64"/>
      <c r="U10" s="13">
        <f t="shared" si="2"/>
        <v>20</v>
      </c>
      <c r="V10" s="1"/>
      <c r="W10" s="1"/>
      <c r="X10" s="66" t="s">
        <v>36</v>
      </c>
      <c r="Y10" s="76">
        <v>182</v>
      </c>
      <c r="AA10" s="66" t="s">
        <v>36</v>
      </c>
      <c r="AB10" s="57">
        <v>146</v>
      </c>
      <c r="AD10" s="66" t="s">
        <v>36</v>
      </c>
      <c r="AE10" s="57">
        <v>137</v>
      </c>
      <c r="AG10" s="66" t="s">
        <v>36</v>
      </c>
      <c r="AH10" s="57">
        <v>182</v>
      </c>
    </row>
    <row r="11" spans="1:24" ht="15" customHeight="1">
      <c r="A11" s="50" t="s">
        <v>62</v>
      </c>
      <c r="B11" s="9">
        <v>7</v>
      </c>
      <c r="C11" s="9">
        <v>3</v>
      </c>
      <c r="D11" s="9"/>
      <c r="E11" s="11"/>
      <c r="F11" s="11"/>
      <c r="G11" s="11">
        <v>2</v>
      </c>
      <c r="H11" s="11">
        <v>5</v>
      </c>
      <c r="I11" s="11">
        <v>1</v>
      </c>
      <c r="J11" s="11">
        <v>2</v>
      </c>
      <c r="K11" s="11"/>
      <c r="L11" s="11"/>
      <c r="M11" s="11"/>
      <c r="N11" s="11"/>
      <c r="O11" s="11"/>
      <c r="P11" s="11"/>
      <c r="Q11" s="11"/>
      <c r="R11" s="9">
        <f t="shared" si="0"/>
        <v>158</v>
      </c>
      <c r="S11" s="62" t="str">
        <f t="shared" si="1"/>
        <v>VT-III</v>
      </c>
      <c r="T11" s="64"/>
      <c r="U11" s="13">
        <f t="shared" si="2"/>
        <v>20</v>
      </c>
      <c r="V11" s="1"/>
      <c r="W11" s="1"/>
      <c r="X11" s="1"/>
    </row>
    <row r="12" spans="1:24" ht="15" customHeight="1">
      <c r="A12" s="50" t="s">
        <v>65</v>
      </c>
      <c r="B12" s="11">
        <v>5</v>
      </c>
      <c r="C12" s="11">
        <v>2</v>
      </c>
      <c r="D12" s="11">
        <v>1</v>
      </c>
      <c r="E12" s="11">
        <v>1</v>
      </c>
      <c r="F12" s="11">
        <v>1</v>
      </c>
      <c r="G12" s="11">
        <v>1</v>
      </c>
      <c r="H12" s="11">
        <v>6</v>
      </c>
      <c r="I12" s="11">
        <v>3</v>
      </c>
      <c r="J12" s="11"/>
      <c r="K12" s="11"/>
      <c r="L12" s="11"/>
      <c r="M12" s="11"/>
      <c r="N12" s="11"/>
      <c r="O12" s="11"/>
      <c r="P12" s="11"/>
      <c r="Q12" s="11"/>
      <c r="R12" s="9">
        <f t="shared" si="0"/>
        <v>142</v>
      </c>
      <c r="S12" s="62">
        <f t="shared" si="1"/>
      </c>
      <c r="T12" s="64"/>
      <c r="U12" s="13">
        <f t="shared" si="2"/>
        <v>20</v>
      </c>
      <c r="V12" s="1"/>
      <c r="W12" s="1"/>
      <c r="X12" s="1"/>
    </row>
    <row r="13" spans="1:25" ht="15" customHeight="1">
      <c r="A13" s="50" t="s">
        <v>66</v>
      </c>
      <c r="B13" s="9">
        <v>1</v>
      </c>
      <c r="C13" s="9">
        <v>1</v>
      </c>
      <c r="D13" s="9">
        <v>2</v>
      </c>
      <c r="E13" s="11">
        <v>2</v>
      </c>
      <c r="F13" s="11">
        <v>4</v>
      </c>
      <c r="G13" s="11">
        <v>1</v>
      </c>
      <c r="H13" s="11">
        <v>3</v>
      </c>
      <c r="I13" s="11">
        <v>1</v>
      </c>
      <c r="J13" s="11">
        <v>3</v>
      </c>
      <c r="K13" s="11">
        <v>1</v>
      </c>
      <c r="L13" s="11">
        <v>1</v>
      </c>
      <c r="M13" s="11"/>
      <c r="N13" s="11"/>
      <c r="O13" s="11"/>
      <c r="P13" s="11"/>
      <c r="Q13" s="11"/>
      <c r="R13" s="9">
        <f t="shared" si="0"/>
        <v>98</v>
      </c>
      <c r="S13" s="62">
        <f t="shared" si="1"/>
      </c>
      <c r="T13" s="64"/>
      <c r="U13" s="13">
        <f t="shared" si="2"/>
        <v>20</v>
      </c>
      <c r="V13" s="1"/>
      <c r="W13" s="1"/>
      <c r="X13" s="129" t="s">
        <v>37</v>
      </c>
      <c r="Y13" s="129"/>
    </row>
    <row r="14" spans="1:25" ht="15" customHeight="1">
      <c r="A14" s="50" t="s">
        <v>68</v>
      </c>
      <c r="B14" s="9">
        <v>5</v>
      </c>
      <c r="C14" s="9"/>
      <c r="D14" s="9">
        <v>2</v>
      </c>
      <c r="E14" s="9">
        <v>3</v>
      </c>
      <c r="F14" s="9"/>
      <c r="G14" s="9">
        <v>1</v>
      </c>
      <c r="H14" s="9">
        <v>1</v>
      </c>
      <c r="I14" s="9">
        <v>1</v>
      </c>
      <c r="J14" s="9">
        <v>1</v>
      </c>
      <c r="K14" s="9">
        <v>5</v>
      </c>
      <c r="L14" s="9"/>
      <c r="M14" s="9">
        <v>1</v>
      </c>
      <c r="N14" s="9"/>
      <c r="O14" s="9"/>
      <c r="P14" s="9"/>
      <c r="Q14" s="9"/>
      <c r="R14" s="9">
        <f t="shared" si="0"/>
        <v>117</v>
      </c>
      <c r="S14" s="62">
        <f t="shared" si="1"/>
      </c>
      <c r="T14" s="64"/>
      <c r="U14" s="13">
        <f t="shared" si="2"/>
        <v>20</v>
      </c>
      <c r="V14" s="1"/>
      <c r="W14" s="1"/>
      <c r="X14" s="66" t="s">
        <v>29</v>
      </c>
      <c r="Y14" s="76">
        <v>8</v>
      </c>
    </row>
    <row r="15" spans="1:25" ht="15" customHeight="1">
      <c r="A15" s="50" t="s">
        <v>70</v>
      </c>
      <c r="B15" s="9">
        <v>3</v>
      </c>
      <c r="C15" s="9">
        <v>4</v>
      </c>
      <c r="D15" s="9">
        <v>2</v>
      </c>
      <c r="E15" s="9">
        <v>1</v>
      </c>
      <c r="F15" s="9"/>
      <c r="G15" s="9">
        <v>1</v>
      </c>
      <c r="H15" s="9">
        <v>3</v>
      </c>
      <c r="I15" s="9">
        <v>3</v>
      </c>
      <c r="J15" s="9">
        <v>3</v>
      </c>
      <c r="K15" s="9"/>
      <c r="L15" s="9"/>
      <c r="M15" s="9"/>
      <c r="N15" s="9"/>
      <c r="O15" s="9"/>
      <c r="P15" s="9"/>
      <c r="Q15" s="9"/>
      <c r="R15" s="9">
        <f t="shared" si="0"/>
        <v>133</v>
      </c>
      <c r="S15" s="62">
        <f t="shared" si="1"/>
      </c>
      <c r="T15" s="64"/>
      <c r="U15" s="13">
        <f t="shared" si="2"/>
        <v>20</v>
      </c>
      <c r="V15" s="1"/>
      <c r="W15" s="1"/>
      <c r="X15" s="66" t="s">
        <v>30</v>
      </c>
      <c r="Y15" s="76">
        <v>5</v>
      </c>
    </row>
    <row r="16" spans="1:25" ht="15" customHeight="1">
      <c r="A16" s="50" t="s">
        <v>71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>
        <f t="shared" si="0"/>
        <v>0</v>
      </c>
      <c r="S16" s="62">
        <f t="shared" si="1"/>
      </c>
      <c r="T16" s="64"/>
      <c r="U16" s="13">
        <f t="shared" si="2"/>
        <v>0</v>
      </c>
      <c r="V16" s="1"/>
      <c r="W16" s="1"/>
      <c r="X16" s="66" t="s">
        <v>31</v>
      </c>
      <c r="Y16" s="76">
        <v>3</v>
      </c>
    </row>
    <row r="17" spans="1:25" ht="15" customHeight="1">
      <c r="A17" s="50" t="s">
        <v>72</v>
      </c>
      <c r="B17" s="9">
        <v>2</v>
      </c>
      <c r="C17" s="9">
        <v>1</v>
      </c>
      <c r="D17" s="9">
        <v>4</v>
      </c>
      <c r="E17" s="9">
        <v>2</v>
      </c>
      <c r="F17" s="9">
        <v>1</v>
      </c>
      <c r="G17" s="9">
        <v>3</v>
      </c>
      <c r="H17" s="9">
        <v>1</v>
      </c>
      <c r="I17" s="9">
        <v>5</v>
      </c>
      <c r="J17" s="9">
        <v>1</v>
      </c>
      <c r="K17" s="9"/>
      <c r="L17" s="9"/>
      <c r="M17" s="9"/>
      <c r="N17" s="9"/>
      <c r="O17" s="9"/>
      <c r="P17" s="9"/>
      <c r="Q17" s="9"/>
      <c r="R17" s="9">
        <f t="shared" si="0"/>
        <v>121</v>
      </c>
      <c r="S17" s="62">
        <f t="shared" si="1"/>
      </c>
      <c r="T17" s="64"/>
      <c r="U17" s="13">
        <f t="shared" si="2"/>
        <v>20</v>
      </c>
      <c r="V17" s="1"/>
      <c r="W17" s="1"/>
      <c r="X17" s="66" t="s">
        <v>32</v>
      </c>
      <c r="Y17" s="76">
        <v>1</v>
      </c>
    </row>
    <row r="18" spans="1:24" ht="15" customHeight="1">
      <c r="A18" s="50" t="s">
        <v>74</v>
      </c>
      <c r="B18" s="9">
        <v>1</v>
      </c>
      <c r="C18" s="9">
        <v>2</v>
      </c>
      <c r="D18" s="9">
        <v>2</v>
      </c>
      <c r="E18" s="9">
        <v>4</v>
      </c>
      <c r="F18" s="9">
        <v>1</v>
      </c>
      <c r="G18" s="9">
        <v>1</v>
      </c>
      <c r="H18" s="9">
        <v>2</v>
      </c>
      <c r="I18" s="9">
        <v>1</v>
      </c>
      <c r="J18" s="9">
        <v>4</v>
      </c>
      <c r="K18" s="9">
        <v>1</v>
      </c>
      <c r="L18" s="9">
        <v>1</v>
      </c>
      <c r="M18" s="9"/>
      <c r="N18" s="9"/>
      <c r="O18" s="9"/>
      <c r="P18" s="9"/>
      <c r="Q18" s="9"/>
      <c r="R18" s="9">
        <f t="shared" si="0"/>
        <v>103</v>
      </c>
      <c r="S18" s="62">
        <f t="shared" si="1"/>
      </c>
      <c r="T18" s="64"/>
      <c r="U18" s="13">
        <f t="shared" si="2"/>
        <v>20</v>
      </c>
      <c r="V18" s="1"/>
      <c r="W18" s="1"/>
      <c r="X18" s="1"/>
    </row>
    <row r="19" spans="1:24" ht="15" customHeight="1">
      <c r="A19" s="50" t="s">
        <v>76</v>
      </c>
      <c r="B19" s="9">
        <v>3</v>
      </c>
      <c r="C19" s="9">
        <v>3</v>
      </c>
      <c r="D19" s="9">
        <v>2</v>
      </c>
      <c r="E19" s="11">
        <v>2</v>
      </c>
      <c r="F19" s="11"/>
      <c r="G19" s="11"/>
      <c r="H19" s="11">
        <v>1</v>
      </c>
      <c r="I19" s="11">
        <v>3</v>
      </c>
      <c r="J19" s="11">
        <v>1</v>
      </c>
      <c r="K19" s="11">
        <v>2</v>
      </c>
      <c r="L19" s="11"/>
      <c r="M19" s="11">
        <v>3</v>
      </c>
      <c r="N19" s="11"/>
      <c r="O19" s="11"/>
      <c r="P19" s="11"/>
      <c r="Q19" s="11"/>
      <c r="R19" s="9">
        <f t="shared" si="0"/>
        <v>111</v>
      </c>
      <c r="S19" s="62">
        <f t="shared" si="1"/>
      </c>
      <c r="T19" s="64"/>
      <c r="U19" s="13">
        <f t="shared" si="2"/>
        <v>20</v>
      </c>
      <c r="V19" s="1"/>
      <c r="W19" s="1"/>
      <c r="X19" s="1"/>
    </row>
    <row r="20" spans="1:24" ht="15" customHeight="1">
      <c r="A20" s="50" t="s">
        <v>77</v>
      </c>
      <c r="B20" s="9">
        <v>4</v>
      </c>
      <c r="C20" s="9">
        <v>4</v>
      </c>
      <c r="D20" s="9"/>
      <c r="E20" s="11">
        <v>2</v>
      </c>
      <c r="F20" s="11"/>
      <c r="G20" s="11">
        <v>1</v>
      </c>
      <c r="H20" s="11"/>
      <c r="I20" s="11">
        <v>3</v>
      </c>
      <c r="J20" s="11">
        <v>3</v>
      </c>
      <c r="K20" s="11">
        <v>2</v>
      </c>
      <c r="L20" s="11">
        <v>1</v>
      </c>
      <c r="M20" s="11"/>
      <c r="N20" s="11"/>
      <c r="O20" s="11"/>
      <c r="P20" s="11"/>
      <c r="Q20" s="11"/>
      <c r="R20" s="9">
        <f t="shared" si="0"/>
        <v>126</v>
      </c>
      <c r="S20" s="62">
        <f t="shared" si="1"/>
      </c>
      <c r="T20" s="64"/>
      <c r="U20" s="13">
        <f t="shared" si="2"/>
        <v>20</v>
      </c>
      <c r="V20" s="1"/>
      <c r="W20" s="1"/>
      <c r="X20" s="1"/>
    </row>
    <row r="21" spans="1:24" ht="15" customHeight="1">
      <c r="A21" s="50" t="s">
        <v>79</v>
      </c>
      <c r="B21" s="9">
        <v>2</v>
      </c>
      <c r="C21" s="9"/>
      <c r="D21" s="9">
        <v>2</v>
      </c>
      <c r="E21" s="11">
        <v>3</v>
      </c>
      <c r="F21" s="11">
        <v>3</v>
      </c>
      <c r="G21" s="11">
        <v>1</v>
      </c>
      <c r="H21" s="11"/>
      <c r="I21" s="11">
        <v>4</v>
      </c>
      <c r="J21" s="11"/>
      <c r="K21" s="11"/>
      <c r="L21" s="11">
        <v>2</v>
      </c>
      <c r="M21" s="11">
        <v>3</v>
      </c>
      <c r="N21" s="11"/>
      <c r="O21" s="11"/>
      <c r="P21" s="11"/>
      <c r="Q21" s="11"/>
      <c r="R21" s="9">
        <f t="shared" si="0"/>
        <v>89</v>
      </c>
      <c r="S21" s="62">
        <f t="shared" si="1"/>
      </c>
      <c r="T21" s="64"/>
      <c r="U21" s="13">
        <f t="shared" si="2"/>
        <v>20</v>
      </c>
      <c r="V21" s="1"/>
      <c r="W21" s="1"/>
      <c r="X21" s="1"/>
    </row>
    <row r="22" spans="1:24" ht="15" customHeight="1">
      <c r="A22" s="50" t="s">
        <v>81</v>
      </c>
      <c r="B22" s="9">
        <v>4</v>
      </c>
      <c r="C22" s="9">
        <v>1</v>
      </c>
      <c r="D22" s="9">
        <v>2</v>
      </c>
      <c r="E22" s="11">
        <v>1</v>
      </c>
      <c r="F22" s="11">
        <v>2</v>
      </c>
      <c r="G22" s="11"/>
      <c r="H22" s="11">
        <v>2</v>
      </c>
      <c r="I22" s="11">
        <v>4</v>
      </c>
      <c r="J22" s="11">
        <v>3</v>
      </c>
      <c r="K22" s="11">
        <v>1</v>
      </c>
      <c r="L22" s="11"/>
      <c r="M22" s="11"/>
      <c r="N22" s="11"/>
      <c r="O22" s="11"/>
      <c r="P22" s="11"/>
      <c r="Q22" s="11"/>
      <c r="R22" s="9">
        <f t="shared" si="0"/>
        <v>121</v>
      </c>
      <c r="S22" s="62">
        <f t="shared" si="1"/>
      </c>
      <c r="T22" s="64"/>
      <c r="U22" s="13">
        <f t="shared" si="2"/>
        <v>20</v>
      </c>
      <c r="V22" s="1"/>
      <c r="W22" s="1"/>
      <c r="X22" s="1"/>
    </row>
    <row r="23" spans="1:24" ht="15" customHeight="1">
      <c r="A23" s="50" t="s">
        <v>84</v>
      </c>
      <c r="B23" s="9">
        <v>5</v>
      </c>
      <c r="C23" s="9">
        <v>3</v>
      </c>
      <c r="D23" s="9">
        <v>2</v>
      </c>
      <c r="E23" s="11"/>
      <c r="F23" s="11"/>
      <c r="G23" s="11">
        <v>1</v>
      </c>
      <c r="H23" s="11">
        <v>2</v>
      </c>
      <c r="I23" s="11">
        <v>4</v>
      </c>
      <c r="J23" s="11">
        <v>3</v>
      </c>
      <c r="K23" s="11"/>
      <c r="L23" s="11"/>
      <c r="M23" s="11"/>
      <c r="N23" s="11"/>
      <c r="O23" s="11"/>
      <c r="P23" s="11"/>
      <c r="Q23" s="11"/>
      <c r="R23" s="9">
        <f t="shared" si="0"/>
        <v>142</v>
      </c>
      <c r="S23" s="62">
        <f t="shared" si="1"/>
      </c>
      <c r="T23" s="64"/>
      <c r="U23" s="13">
        <f t="shared" si="2"/>
        <v>20</v>
      </c>
      <c r="V23" s="1"/>
      <c r="W23" s="1"/>
      <c r="X23" s="1"/>
    </row>
    <row r="24" spans="1:24" ht="15" customHeight="1">
      <c r="A24" s="50" t="s">
        <v>87</v>
      </c>
      <c r="B24" s="9">
        <v>1</v>
      </c>
      <c r="C24" s="9"/>
      <c r="D24" s="9">
        <v>2</v>
      </c>
      <c r="E24" s="11">
        <v>2</v>
      </c>
      <c r="F24" s="11">
        <v>5</v>
      </c>
      <c r="G24" s="11"/>
      <c r="H24" s="11"/>
      <c r="I24" s="11"/>
      <c r="J24" s="11"/>
      <c r="K24" s="11">
        <v>1</v>
      </c>
      <c r="L24" s="11">
        <v>2</v>
      </c>
      <c r="M24" s="11">
        <v>2</v>
      </c>
      <c r="N24" s="11">
        <v>2</v>
      </c>
      <c r="O24" s="11">
        <v>3</v>
      </c>
      <c r="P24" s="11"/>
      <c r="Q24" s="11"/>
      <c r="R24" s="9">
        <f t="shared" si="0"/>
        <v>52</v>
      </c>
      <c r="S24" s="62">
        <f t="shared" si="1"/>
      </c>
      <c r="T24" s="64"/>
      <c r="U24" s="13">
        <f t="shared" si="2"/>
        <v>20</v>
      </c>
      <c r="V24" s="1"/>
      <c r="W24" s="1"/>
      <c r="X24" s="1"/>
    </row>
    <row r="25" spans="1:24" ht="15" customHeight="1">
      <c r="A25" s="50" t="s">
        <v>89</v>
      </c>
      <c r="B25" s="9">
        <v>4</v>
      </c>
      <c r="C25" s="9">
        <v>2</v>
      </c>
      <c r="D25" s="9">
        <v>4</v>
      </c>
      <c r="E25" s="11"/>
      <c r="F25" s="11"/>
      <c r="G25" s="11"/>
      <c r="H25" s="11">
        <v>3</v>
      </c>
      <c r="I25" s="11">
        <v>5</v>
      </c>
      <c r="J25" s="11">
        <v>2</v>
      </c>
      <c r="K25" s="11"/>
      <c r="L25" s="11"/>
      <c r="M25" s="11"/>
      <c r="N25" s="11"/>
      <c r="O25" s="11"/>
      <c r="P25" s="11"/>
      <c r="Q25" s="11"/>
      <c r="R25" s="9">
        <f t="shared" si="0"/>
        <v>135</v>
      </c>
      <c r="S25" s="62">
        <f t="shared" si="1"/>
      </c>
      <c r="T25" s="64"/>
      <c r="U25" s="13">
        <f t="shared" si="2"/>
        <v>20</v>
      </c>
      <c r="V25" s="1"/>
      <c r="W25" s="1"/>
      <c r="X25" s="1"/>
    </row>
    <row r="26" spans="1:24" ht="15" customHeight="1">
      <c r="A26" s="50" t="s">
        <v>91</v>
      </c>
      <c r="B26" s="9">
        <v>2</v>
      </c>
      <c r="C26" s="9">
        <v>4</v>
      </c>
      <c r="D26" s="9">
        <v>2</v>
      </c>
      <c r="E26" s="11">
        <v>1</v>
      </c>
      <c r="F26" s="11">
        <v>1</v>
      </c>
      <c r="G26" s="11">
        <v>1</v>
      </c>
      <c r="H26" s="11"/>
      <c r="I26" s="11">
        <v>1</v>
      </c>
      <c r="J26" s="11">
        <v>5</v>
      </c>
      <c r="K26" s="11">
        <v>3</v>
      </c>
      <c r="L26" s="11"/>
      <c r="M26" s="11"/>
      <c r="N26" s="11"/>
      <c r="O26" s="11"/>
      <c r="P26" s="11"/>
      <c r="Q26" s="11"/>
      <c r="R26" s="9">
        <f t="shared" si="0"/>
        <v>114</v>
      </c>
      <c r="S26" s="62">
        <f t="shared" si="1"/>
      </c>
      <c r="T26" s="64"/>
      <c r="U26" s="13">
        <f t="shared" si="2"/>
        <v>20</v>
      </c>
      <c r="V26" s="1"/>
      <c r="W26" s="1"/>
      <c r="X26" s="1"/>
    </row>
    <row r="27" spans="1:24" ht="15" customHeight="1">
      <c r="A27" s="50" t="s">
        <v>94</v>
      </c>
      <c r="B27" s="9">
        <v>3</v>
      </c>
      <c r="C27" s="9">
        <v>3</v>
      </c>
      <c r="D27" s="9">
        <v>2</v>
      </c>
      <c r="E27" s="11">
        <v>2</v>
      </c>
      <c r="F27" s="11"/>
      <c r="G27" s="11"/>
      <c r="H27" s="11">
        <v>3</v>
      </c>
      <c r="I27" s="11">
        <v>3</v>
      </c>
      <c r="J27" s="11">
        <v>3</v>
      </c>
      <c r="K27" s="11">
        <v>1</v>
      </c>
      <c r="L27" s="11"/>
      <c r="M27" s="11"/>
      <c r="N27" s="11"/>
      <c r="O27" s="11"/>
      <c r="P27" s="11"/>
      <c r="Q27" s="11"/>
      <c r="R27" s="9">
        <f t="shared" si="0"/>
        <v>125</v>
      </c>
      <c r="S27" s="62">
        <f t="shared" si="1"/>
      </c>
      <c r="T27" s="64"/>
      <c r="U27" s="13">
        <f t="shared" si="2"/>
        <v>20</v>
      </c>
      <c r="V27" s="1"/>
      <c r="W27" s="1"/>
      <c r="X27" s="1"/>
    </row>
    <row r="28" spans="1:24" ht="15" customHeight="1">
      <c r="A28" s="50" t="s">
        <v>96</v>
      </c>
      <c r="B28" s="9">
        <v>2</v>
      </c>
      <c r="C28" s="9">
        <v>3</v>
      </c>
      <c r="D28" s="9"/>
      <c r="E28" s="11">
        <v>3</v>
      </c>
      <c r="F28" s="11">
        <v>2</v>
      </c>
      <c r="G28" s="11"/>
      <c r="H28" s="11">
        <v>1</v>
      </c>
      <c r="I28" s="11">
        <v>2</v>
      </c>
      <c r="J28" s="11">
        <v>4</v>
      </c>
      <c r="K28" s="11">
        <v>2</v>
      </c>
      <c r="L28" s="11"/>
      <c r="M28" s="11">
        <v>1</v>
      </c>
      <c r="N28" s="11"/>
      <c r="O28" s="11"/>
      <c r="P28" s="11"/>
      <c r="Q28" s="11"/>
      <c r="R28" s="9">
        <f t="shared" si="0"/>
        <v>103</v>
      </c>
      <c r="S28" s="62">
        <f t="shared" si="1"/>
      </c>
      <c r="T28" s="64"/>
      <c r="U28" s="13">
        <f t="shared" si="2"/>
        <v>20</v>
      </c>
      <c r="V28" s="1"/>
      <c r="W28" s="1"/>
      <c r="X28" s="1"/>
    </row>
    <row r="29" spans="1:24" ht="15" customHeight="1">
      <c r="A29" s="50" t="s">
        <v>98</v>
      </c>
      <c r="B29" s="9"/>
      <c r="C29" s="9">
        <v>1</v>
      </c>
      <c r="D29" s="9">
        <v>1</v>
      </c>
      <c r="E29" s="11">
        <v>1</v>
      </c>
      <c r="F29" s="11">
        <v>7</v>
      </c>
      <c r="G29" s="11"/>
      <c r="H29" s="11">
        <v>2</v>
      </c>
      <c r="I29" s="11">
        <v>1</v>
      </c>
      <c r="J29" s="11">
        <v>3</v>
      </c>
      <c r="K29" s="11">
        <v>2</v>
      </c>
      <c r="L29" s="11">
        <v>1</v>
      </c>
      <c r="M29" s="11">
        <v>1</v>
      </c>
      <c r="N29" s="11"/>
      <c r="O29" s="11"/>
      <c r="P29" s="11"/>
      <c r="Q29" s="11"/>
      <c r="R29" s="9">
        <f t="shared" si="0"/>
        <v>77</v>
      </c>
      <c r="S29" s="62">
        <f t="shared" si="1"/>
      </c>
      <c r="T29" s="64"/>
      <c r="U29" s="13">
        <f t="shared" si="2"/>
        <v>20</v>
      </c>
      <c r="V29" s="1"/>
      <c r="W29" s="1"/>
      <c r="X29" s="1"/>
    </row>
    <row r="30" spans="1:24" ht="15" customHeight="1">
      <c r="A30" s="50" t="s">
        <v>101</v>
      </c>
      <c r="B30" s="9">
        <v>1</v>
      </c>
      <c r="C30" s="9">
        <v>2</v>
      </c>
      <c r="D30" s="9"/>
      <c r="E30" s="11">
        <v>4</v>
      </c>
      <c r="F30" s="11">
        <v>3</v>
      </c>
      <c r="G30" s="11">
        <v>1</v>
      </c>
      <c r="H30" s="11"/>
      <c r="I30" s="11"/>
      <c r="J30" s="11"/>
      <c r="K30" s="11"/>
      <c r="L30" s="11">
        <v>1</v>
      </c>
      <c r="M30" s="11">
        <v>1</v>
      </c>
      <c r="N30" s="11">
        <v>2</v>
      </c>
      <c r="O30" s="11">
        <v>3</v>
      </c>
      <c r="P30" s="11">
        <v>1</v>
      </c>
      <c r="Q30" s="11">
        <v>1</v>
      </c>
      <c r="R30" s="9">
        <f t="shared" si="0"/>
        <v>54</v>
      </c>
      <c r="S30" s="62">
        <f t="shared" si="1"/>
      </c>
      <c r="T30" s="64"/>
      <c r="U30" s="13">
        <f t="shared" si="2"/>
        <v>20</v>
      </c>
      <c r="V30" s="1"/>
      <c r="W30" s="1"/>
      <c r="X30" s="1"/>
    </row>
    <row r="31" spans="1:24" ht="15" customHeight="1">
      <c r="A31" s="50" t="s">
        <v>102</v>
      </c>
      <c r="B31" s="9">
        <v>4</v>
      </c>
      <c r="C31" s="9">
        <v>3</v>
      </c>
      <c r="D31" s="9">
        <v>1</v>
      </c>
      <c r="E31" s="11">
        <v>2</v>
      </c>
      <c r="F31" s="11"/>
      <c r="G31" s="11">
        <v>1</v>
      </c>
      <c r="H31" s="11">
        <v>2</v>
      </c>
      <c r="I31" s="11">
        <v>5</v>
      </c>
      <c r="J31" s="11">
        <v>2</v>
      </c>
      <c r="K31" s="11"/>
      <c r="L31" s="11"/>
      <c r="M31" s="11"/>
      <c r="N31" s="11"/>
      <c r="O31" s="11"/>
      <c r="P31" s="11"/>
      <c r="Q31" s="11"/>
      <c r="R31" s="9">
        <f t="shared" si="0"/>
        <v>134</v>
      </c>
      <c r="S31" s="62">
        <f t="shared" si="1"/>
      </c>
      <c r="T31" s="64"/>
      <c r="U31" s="13">
        <f t="shared" si="2"/>
        <v>20</v>
      </c>
      <c r="V31" s="1"/>
      <c r="W31" s="1"/>
      <c r="X31" s="1"/>
    </row>
    <row r="32" spans="1:24" ht="15" customHeight="1">
      <c r="A32" s="50" t="s">
        <v>104</v>
      </c>
      <c r="B32" s="9">
        <v>6</v>
      </c>
      <c r="C32" s="9">
        <v>1</v>
      </c>
      <c r="D32" s="9">
        <v>3</v>
      </c>
      <c r="E32" s="11"/>
      <c r="F32" s="11"/>
      <c r="G32" s="11">
        <v>2</v>
      </c>
      <c r="H32" s="11">
        <v>4</v>
      </c>
      <c r="I32" s="11">
        <v>3</v>
      </c>
      <c r="J32" s="11">
        <v>1</v>
      </c>
      <c r="K32" s="11"/>
      <c r="L32" s="11"/>
      <c r="M32" s="11"/>
      <c r="N32" s="11"/>
      <c r="O32" s="11"/>
      <c r="P32" s="11"/>
      <c r="Q32" s="11"/>
      <c r="R32" s="9">
        <f t="shared" si="0"/>
        <v>149</v>
      </c>
      <c r="S32" s="62">
        <f t="shared" si="1"/>
      </c>
      <c r="T32" s="64"/>
      <c r="U32" s="13">
        <f t="shared" si="2"/>
        <v>20</v>
      </c>
      <c r="V32" s="1"/>
      <c r="W32" s="1"/>
      <c r="X32" s="1"/>
    </row>
    <row r="33" spans="1:24" ht="15" customHeight="1">
      <c r="A33" s="50" t="s">
        <v>105</v>
      </c>
      <c r="B33" s="9">
        <v>3</v>
      </c>
      <c r="C33" s="9">
        <v>4</v>
      </c>
      <c r="D33" s="9">
        <v>3</v>
      </c>
      <c r="E33" s="11"/>
      <c r="F33" s="11"/>
      <c r="G33" s="11"/>
      <c r="H33" s="11"/>
      <c r="I33" s="11">
        <v>3</v>
      </c>
      <c r="J33" s="11">
        <v>6</v>
      </c>
      <c r="K33" s="11">
        <v>1</v>
      </c>
      <c r="L33" s="11"/>
      <c r="M33" s="11"/>
      <c r="N33" s="11"/>
      <c r="O33" s="11"/>
      <c r="P33" s="11"/>
      <c r="Q33" s="11"/>
      <c r="R33" s="9">
        <f t="shared" si="0"/>
        <v>125</v>
      </c>
      <c r="S33" s="62">
        <f t="shared" si="1"/>
      </c>
      <c r="T33" s="64"/>
      <c r="U33" s="13">
        <f t="shared" si="2"/>
        <v>20</v>
      </c>
      <c r="V33" s="1"/>
      <c r="W33" s="1"/>
      <c r="X33" s="1"/>
    </row>
    <row r="34" spans="1:24" ht="15" customHeight="1">
      <c r="A34" s="50" t="s">
        <v>107</v>
      </c>
      <c r="B34" s="9">
        <v>5</v>
      </c>
      <c r="C34" s="9">
        <v>2</v>
      </c>
      <c r="D34" s="9">
        <v>1</v>
      </c>
      <c r="E34" s="11">
        <v>2</v>
      </c>
      <c r="F34" s="11"/>
      <c r="G34" s="11">
        <v>1</v>
      </c>
      <c r="H34" s="11">
        <v>2</v>
      </c>
      <c r="I34" s="11">
        <v>2</v>
      </c>
      <c r="J34" s="11">
        <v>3</v>
      </c>
      <c r="K34" s="11">
        <v>2</v>
      </c>
      <c r="L34" s="11"/>
      <c r="M34" s="11"/>
      <c r="N34" s="11"/>
      <c r="O34" s="11"/>
      <c r="P34" s="11"/>
      <c r="Q34" s="11"/>
      <c r="R34" s="9">
        <f t="shared" si="0"/>
        <v>132</v>
      </c>
      <c r="S34" s="62">
        <f t="shared" si="1"/>
      </c>
      <c r="T34" s="64"/>
      <c r="U34" s="13">
        <f t="shared" si="2"/>
        <v>20</v>
      </c>
      <c r="V34" s="1"/>
      <c r="W34" s="1"/>
      <c r="X34" s="1"/>
    </row>
    <row r="35" spans="1:24" ht="15" customHeight="1">
      <c r="A35" s="50" t="s">
        <v>126</v>
      </c>
      <c r="B35" s="9">
        <v>1</v>
      </c>
      <c r="C35" s="9"/>
      <c r="D35" s="9">
        <v>2</v>
      </c>
      <c r="E35" s="11">
        <v>3</v>
      </c>
      <c r="F35" s="11">
        <v>4</v>
      </c>
      <c r="G35" s="11">
        <v>2</v>
      </c>
      <c r="H35" s="11">
        <v>2</v>
      </c>
      <c r="I35" s="11"/>
      <c r="J35" s="11">
        <v>3</v>
      </c>
      <c r="K35" s="11">
        <v>3</v>
      </c>
      <c r="L35" s="11"/>
      <c r="M35" s="11"/>
      <c r="N35" s="11"/>
      <c r="O35" s="11"/>
      <c r="P35" s="11"/>
      <c r="Q35" s="11"/>
      <c r="R35" s="9">
        <f t="shared" si="0"/>
        <v>94</v>
      </c>
      <c r="S35" s="62">
        <f t="shared" si="1"/>
      </c>
      <c r="T35" s="64"/>
      <c r="U35" s="13">
        <f t="shared" si="2"/>
        <v>20</v>
      </c>
      <c r="V35" s="1"/>
      <c r="W35" s="1"/>
      <c r="X35" s="1"/>
    </row>
    <row r="36" spans="1:24" ht="15" customHeight="1">
      <c r="A36" s="50" t="s">
        <v>110</v>
      </c>
      <c r="B36" s="9">
        <v>1</v>
      </c>
      <c r="C36" s="9">
        <v>4</v>
      </c>
      <c r="D36" s="9">
        <v>3</v>
      </c>
      <c r="E36" s="11">
        <v>2</v>
      </c>
      <c r="F36" s="11"/>
      <c r="G36" s="11"/>
      <c r="H36" s="11">
        <v>2</v>
      </c>
      <c r="I36" s="11">
        <v>2</v>
      </c>
      <c r="J36" s="11">
        <v>2</v>
      </c>
      <c r="K36" s="11">
        <v>1</v>
      </c>
      <c r="L36" s="11">
        <v>3</v>
      </c>
      <c r="M36" s="11"/>
      <c r="N36" s="11"/>
      <c r="O36" s="11"/>
      <c r="P36" s="11"/>
      <c r="Q36" s="11"/>
      <c r="R36" s="9">
        <f t="shared" si="0"/>
        <v>108</v>
      </c>
      <c r="S36" s="62">
        <f t="shared" si="1"/>
      </c>
      <c r="T36" s="64"/>
      <c r="U36" s="13">
        <f t="shared" si="2"/>
        <v>20</v>
      </c>
      <c r="V36" s="1"/>
      <c r="W36" s="1"/>
      <c r="X36" s="1"/>
    </row>
    <row r="37" spans="1:24" ht="15" customHeight="1">
      <c r="A37" s="50" t="s">
        <v>112</v>
      </c>
      <c r="B37" s="9">
        <v>4</v>
      </c>
      <c r="C37" s="9">
        <v>3</v>
      </c>
      <c r="D37" s="9">
        <v>2</v>
      </c>
      <c r="E37" s="11">
        <v>1</v>
      </c>
      <c r="F37" s="11"/>
      <c r="G37" s="11">
        <v>1</v>
      </c>
      <c r="H37" s="11">
        <v>3</v>
      </c>
      <c r="I37" s="11">
        <v>1</v>
      </c>
      <c r="J37" s="11">
        <v>5</v>
      </c>
      <c r="K37" s="11"/>
      <c r="L37" s="11"/>
      <c r="M37" s="11"/>
      <c r="N37" s="11"/>
      <c r="O37" s="11"/>
      <c r="P37" s="11"/>
      <c r="Q37" s="11"/>
      <c r="R37" s="9">
        <f t="shared" si="0"/>
        <v>134</v>
      </c>
      <c r="S37" s="62">
        <f t="shared" si="1"/>
      </c>
      <c r="T37" s="64"/>
      <c r="U37" s="13">
        <f t="shared" si="2"/>
        <v>20</v>
      </c>
      <c r="V37" s="1"/>
      <c r="W37" s="1"/>
      <c r="X37" s="1"/>
    </row>
    <row r="38" spans="1:24" ht="15" customHeight="1">
      <c r="A38" s="50" t="s">
        <v>114</v>
      </c>
      <c r="B38" s="9"/>
      <c r="C38" s="9">
        <v>2</v>
      </c>
      <c r="D38" s="9"/>
      <c r="E38" s="11"/>
      <c r="F38" s="11">
        <v>8</v>
      </c>
      <c r="G38" s="11"/>
      <c r="H38" s="11"/>
      <c r="I38" s="11"/>
      <c r="J38" s="11">
        <v>1</v>
      </c>
      <c r="K38" s="11">
        <v>1</v>
      </c>
      <c r="L38" s="11">
        <v>2</v>
      </c>
      <c r="M38" s="11">
        <v>4</v>
      </c>
      <c r="N38" s="11">
        <v>2</v>
      </c>
      <c r="O38" s="11"/>
      <c r="P38" s="11"/>
      <c r="Q38" s="11"/>
      <c r="R38" s="9">
        <f t="shared" si="0"/>
        <v>55</v>
      </c>
      <c r="S38" s="62">
        <f t="shared" si="1"/>
      </c>
      <c r="T38" s="64"/>
      <c r="U38" s="13">
        <f t="shared" si="2"/>
        <v>20</v>
      </c>
      <c r="V38" s="1"/>
      <c r="W38" s="1"/>
      <c r="X38" s="1"/>
    </row>
    <row r="39" spans="1:24" ht="15" customHeight="1">
      <c r="A39" s="50" t="s">
        <v>116</v>
      </c>
      <c r="B39" s="9">
        <v>3</v>
      </c>
      <c r="C39" s="9">
        <v>5</v>
      </c>
      <c r="D39" s="9">
        <v>2</v>
      </c>
      <c r="E39" s="11"/>
      <c r="F39" s="11"/>
      <c r="G39" s="11">
        <v>1</v>
      </c>
      <c r="H39" s="11">
        <v>1</v>
      </c>
      <c r="I39" s="11">
        <v>6</v>
      </c>
      <c r="J39" s="11"/>
      <c r="K39" s="11">
        <v>2</v>
      </c>
      <c r="L39" s="11"/>
      <c r="M39" s="11"/>
      <c r="N39" s="11"/>
      <c r="O39" s="11"/>
      <c r="P39" s="11"/>
      <c r="Q39" s="11"/>
      <c r="R39" s="9">
        <f aca="true" t="shared" si="3" ref="R39:R66">B39*Y$14+C39*Y$15+D39*Y$16+E39*Y$17+G39*10+H39*9+I39*8+J39*7+K39*6+L39*5+M39*4+N39*3+O39*2+P39</f>
        <v>134</v>
      </c>
      <c r="S39" s="62">
        <f aca="true" t="shared" si="4" ref="S39:S66">IF(R39&lt;Y$7,"",IF(R39&lt;Y$8,"VT-III",IF(R39&lt;Y$9,"VT-II",IF(R39&lt;Y$10,"VT-I","VT-M"))))</f>
      </c>
      <c r="T39" s="64"/>
      <c r="U39" s="13">
        <f aca="true" t="shared" si="5" ref="U39:U66">SUM(B39:Q39)</f>
        <v>20</v>
      </c>
      <c r="V39" s="1"/>
      <c r="W39" s="1"/>
      <c r="X39" s="1"/>
    </row>
    <row r="40" spans="1:24" ht="15" customHeight="1">
      <c r="A40" s="50" t="s">
        <v>127</v>
      </c>
      <c r="B40" s="9">
        <v>1</v>
      </c>
      <c r="C40" s="9"/>
      <c r="D40" s="9">
        <v>2</v>
      </c>
      <c r="E40" s="11">
        <v>3</v>
      </c>
      <c r="F40" s="11">
        <v>4</v>
      </c>
      <c r="G40" s="11">
        <v>2</v>
      </c>
      <c r="H40" s="11">
        <v>2</v>
      </c>
      <c r="I40" s="11"/>
      <c r="J40" s="11">
        <v>3</v>
      </c>
      <c r="K40" s="11">
        <v>3</v>
      </c>
      <c r="L40" s="11"/>
      <c r="M40" s="11"/>
      <c r="N40" s="11"/>
      <c r="O40" s="11"/>
      <c r="P40" s="11"/>
      <c r="Q40" s="11"/>
      <c r="R40" s="9">
        <f t="shared" si="3"/>
        <v>94</v>
      </c>
      <c r="S40" s="62">
        <f t="shared" si="4"/>
      </c>
      <c r="T40" s="64"/>
      <c r="U40" s="13">
        <f t="shared" si="5"/>
        <v>20</v>
      </c>
      <c r="V40" s="1"/>
      <c r="W40" s="1"/>
      <c r="X40" s="1"/>
    </row>
    <row r="41" spans="1:24" ht="15" customHeight="1">
      <c r="A41" s="50"/>
      <c r="B41" s="9"/>
      <c r="C41" s="9"/>
      <c r="D41" s="9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9">
        <f t="shared" si="3"/>
        <v>0</v>
      </c>
      <c r="S41" s="62">
        <f t="shared" si="4"/>
      </c>
      <c r="T41" s="64"/>
      <c r="U41" s="13">
        <f t="shared" si="5"/>
        <v>0</v>
      </c>
      <c r="V41" s="1"/>
      <c r="W41" s="1"/>
      <c r="X41" s="1"/>
    </row>
    <row r="42" spans="1:24" ht="15" customHeight="1">
      <c r="A42" s="50"/>
      <c r="B42" s="9"/>
      <c r="C42" s="9"/>
      <c r="D42" s="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9">
        <f t="shared" si="3"/>
        <v>0</v>
      </c>
      <c r="S42" s="62">
        <f t="shared" si="4"/>
      </c>
      <c r="T42" s="64"/>
      <c r="U42" s="13">
        <f t="shared" si="5"/>
        <v>0</v>
      </c>
      <c r="V42" s="1"/>
      <c r="W42" s="1"/>
      <c r="X42" s="1"/>
    </row>
    <row r="43" spans="1:24" ht="15" customHeight="1">
      <c r="A43" s="50"/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9">
        <f t="shared" si="3"/>
        <v>0</v>
      </c>
      <c r="S43" s="62">
        <f t="shared" si="4"/>
      </c>
      <c r="T43" s="64"/>
      <c r="U43" s="13">
        <f t="shared" si="5"/>
        <v>0</v>
      </c>
      <c r="V43" s="1"/>
      <c r="W43" s="1"/>
      <c r="X43" s="1"/>
    </row>
    <row r="44" spans="1:24" ht="15" customHeight="1">
      <c r="A44" s="50"/>
      <c r="B44" s="9"/>
      <c r="C44" s="9"/>
      <c r="D44" s="9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9">
        <f t="shared" si="3"/>
        <v>0</v>
      </c>
      <c r="S44" s="62">
        <f t="shared" si="4"/>
      </c>
      <c r="T44" s="64"/>
      <c r="U44" s="13">
        <f t="shared" si="5"/>
        <v>0</v>
      </c>
      <c r="V44" s="1"/>
      <c r="W44" s="1"/>
      <c r="X44" s="1"/>
    </row>
    <row r="45" spans="1:24" ht="15" customHeight="1">
      <c r="A45" s="50"/>
      <c r="B45" s="9"/>
      <c r="C45" s="9"/>
      <c r="D45" s="9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9">
        <f t="shared" si="3"/>
        <v>0</v>
      </c>
      <c r="S45" s="62">
        <f t="shared" si="4"/>
      </c>
      <c r="T45" s="64"/>
      <c r="U45" s="13">
        <f t="shared" si="5"/>
        <v>0</v>
      </c>
      <c r="V45" s="1"/>
      <c r="W45" s="1"/>
      <c r="X45" s="1"/>
    </row>
    <row r="46" spans="1:24" ht="15" customHeight="1">
      <c r="A46" s="50"/>
      <c r="B46" s="9"/>
      <c r="C46" s="9"/>
      <c r="D46" s="9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9">
        <f t="shared" si="3"/>
        <v>0</v>
      </c>
      <c r="S46" s="62">
        <f t="shared" si="4"/>
      </c>
      <c r="T46" s="64"/>
      <c r="U46" s="13">
        <f t="shared" si="5"/>
        <v>0</v>
      </c>
      <c r="V46" s="1"/>
      <c r="W46" s="1"/>
      <c r="X46" s="1"/>
    </row>
    <row r="47" spans="1:24" ht="15" customHeight="1">
      <c r="A47" s="50"/>
      <c r="B47" s="9"/>
      <c r="C47" s="9"/>
      <c r="D47" s="9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9">
        <f t="shared" si="3"/>
        <v>0</v>
      </c>
      <c r="S47" s="62">
        <f t="shared" si="4"/>
      </c>
      <c r="T47" s="64"/>
      <c r="U47" s="13">
        <f t="shared" si="5"/>
        <v>0</v>
      </c>
      <c r="V47" s="1"/>
      <c r="W47" s="1"/>
      <c r="X47" s="1"/>
    </row>
    <row r="48" spans="1:24" ht="15" customHeight="1">
      <c r="A48" s="50"/>
      <c r="B48" s="9"/>
      <c r="C48" s="9"/>
      <c r="D48" s="9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9">
        <f t="shared" si="3"/>
        <v>0</v>
      </c>
      <c r="S48" s="62">
        <f t="shared" si="4"/>
      </c>
      <c r="T48" s="64"/>
      <c r="U48" s="13">
        <f t="shared" si="5"/>
        <v>0</v>
      </c>
      <c r="V48" s="1"/>
      <c r="W48" s="1"/>
      <c r="X48" s="1"/>
    </row>
    <row r="49" spans="1:24" ht="15" customHeight="1">
      <c r="A49" s="50"/>
      <c r="B49" s="9"/>
      <c r="C49" s="9"/>
      <c r="D49" s="9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9">
        <f t="shared" si="3"/>
        <v>0</v>
      </c>
      <c r="S49" s="62">
        <f t="shared" si="4"/>
      </c>
      <c r="T49" s="64"/>
      <c r="U49" s="13">
        <f t="shared" si="5"/>
        <v>0</v>
      </c>
      <c r="V49" s="1"/>
      <c r="W49" s="1"/>
      <c r="X49" s="1"/>
    </row>
    <row r="50" spans="1:24" ht="15" customHeight="1">
      <c r="A50" s="52"/>
      <c r="B50" s="9"/>
      <c r="C50" s="9"/>
      <c r="D50" s="9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9">
        <f t="shared" si="3"/>
        <v>0</v>
      </c>
      <c r="S50" s="62">
        <f t="shared" si="4"/>
      </c>
      <c r="T50" s="64"/>
      <c r="U50" s="13">
        <f t="shared" si="5"/>
        <v>0</v>
      </c>
      <c r="V50" s="1"/>
      <c r="W50" s="1"/>
      <c r="X50" s="1"/>
    </row>
    <row r="51" spans="1:24" ht="15" customHeight="1">
      <c r="A51" s="52"/>
      <c r="B51" s="9"/>
      <c r="C51" s="9"/>
      <c r="D51" s="9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9">
        <f t="shared" si="3"/>
        <v>0</v>
      </c>
      <c r="S51" s="62">
        <f t="shared" si="4"/>
      </c>
      <c r="T51" s="64"/>
      <c r="U51" s="13">
        <f t="shared" si="5"/>
        <v>0</v>
      </c>
      <c r="V51" s="1"/>
      <c r="W51" s="1"/>
      <c r="X51" s="1"/>
    </row>
    <row r="52" spans="1:24" ht="15" customHeight="1">
      <c r="A52" s="52"/>
      <c r="B52" s="9"/>
      <c r="C52" s="9"/>
      <c r="D52" s="9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9">
        <f t="shared" si="3"/>
        <v>0</v>
      </c>
      <c r="S52" s="62">
        <f t="shared" si="4"/>
      </c>
      <c r="T52" s="64"/>
      <c r="U52" s="13">
        <f t="shared" si="5"/>
        <v>0</v>
      </c>
      <c r="V52" s="1"/>
      <c r="W52" s="1"/>
      <c r="X52" s="1"/>
    </row>
    <row r="53" spans="1:24" ht="15" customHeight="1">
      <c r="A53" s="52"/>
      <c r="B53" s="9"/>
      <c r="C53" s="9"/>
      <c r="D53" s="9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9">
        <f t="shared" si="3"/>
        <v>0</v>
      </c>
      <c r="S53" s="62">
        <f t="shared" si="4"/>
      </c>
      <c r="T53" s="64"/>
      <c r="U53" s="13">
        <f t="shared" si="5"/>
        <v>0</v>
      </c>
      <c r="V53" s="1"/>
      <c r="W53" s="1"/>
      <c r="X53" s="1"/>
    </row>
    <row r="54" spans="1:24" ht="15" customHeight="1">
      <c r="A54" s="52"/>
      <c r="B54" s="9"/>
      <c r="C54" s="9"/>
      <c r="D54" s="9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9">
        <f t="shared" si="3"/>
        <v>0</v>
      </c>
      <c r="S54" s="62">
        <f t="shared" si="4"/>
      </c>
      <c r="T54" s="64"/>
      <c r="U54" s="13">
        <f t="shared" si="5"/>
        <v>0</v>
      </c>
      <c r="V54" s="1"/>
      <c r="W54" s="1"/>
      <c r="X54" s="1"/>
    </row>
    <row r="55" spans="1:24" ht="15" customHeight="1">
      <c r="A55" s="52"/>
      <c r="B55" s="9"/>
      <c r="C55" s="9"/>
      <c r="D55" s="9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9">
        <f t="shared" si="3"/>
        <v>0</v>
      </c>
      <c r="S55" s="62">
        <f t="shared" si="4"/>
      </c>
      <c r="T55" s="64"/>
      <c r="U55" s="13">
        <f t="shared" si="5"/>
        <v>0</v>
      </c>
      <c r="V55" s="1"/>
      <c r="W55" s="1"/>
      <c r="X55" s="1"/>
    </row>
    <row r="56" spans="1:24" ht="15" customHeight="1">
      <c r="A56" s="52"/>
      <c r="B56" s="9"/>
      <c r="C56" s="9"/>
      <c r="D56" s="9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9">
        <f t="shared" si="3"/>
        <v>0</v>
      </c>
      <c r="S56" s="62">
        <f t="shared" si="4"/>
      </c>
      <c r="T56" s="64"/>
      <c r="U56" s="13">
        <f t="shared" si="5"/>
        <v>0</v>
      </c>
      <c r="V56" s="1"/>
      <c r="W56" s="1"/>
      <c r="X56" s="1"/>
    </row>
    <row r="57" spans="1:24" ht="15" customHeight="1">
      <c r="A57" s="52"/>
      <c r="B57" s="8"/>
      <c r="C57" s="9"/>
      <c r="D57" s="9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9">
        <f t="shared" si="3"/>
        <v>0</v>
      </c>
      <c r="S57" s="62">
        <f t="shared" si="4"/>
      </c>
      <c r="T57" s="64"/>
      <c r="U57" s="13">
        <f t="shared" si="5"/>
        <v>0</v>
      </c>
      <c r="V57" s="1"/>
      <c r="W57" s="1"/>
      <c r="X57" s="1"/>
    </row>
    <row r="58" spans="1:24" ht="15" customHeight="1">
      <c r="A58" s="52"/>
      <c r="B58" s="8"/>
      <c r="C58" s="9"/>
      <c r="D58" s="9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9">
        <f t="shared" si="3"/>
        <v>0</v>
      </c>
      <c r="S58" s="62">
        <f t="shared" si="4"/>
      </c>
      <c r="T58" s="64"/>
      <c r="U58" s="13">
        <f t="shared" si="5"/>
        <v>0</v>
      </c>
      <c r="V58" s="1"/>
      <c r="W58" s="1"/>
      <c r="X58" s="1"/>
    </row>
    <row r="59" spans="1:24" ht="15" customHeight="1">
      <c r="A59" s="52"/>
      <c r="B59" s="8"/>
      <c r="C59" s="9"/>
      <c r="D59" s="9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9">
        <f t="shared" si="3"/>
        <v>0</v>
      </c>
      <c r="S59" s="62">
        <f t="shared" si="4"/>
      </c>
      <c r="T59" s="64"/>
      <c r="U59" s="13">
        <f t="shared" si="5"/>
        <v>0</v>
      </c>
      <c r="V59" s="1"/>
      <c r="W59" s="1"/>
      <c r="X59" s="1"/>
    </row>
    <row r="60" spans="1:24" ht="15" customHeight="1">
      <c r="A60" s="52"/>
      <c r="B60" s="8"/>
      <c r="C60" s="9"/>
      <c r="D60" s="9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9">
        <f t="shared" si="3"/>
        <v>0</v>
      </c>
      <c r="S60" s="62">
        <f t="shared" si="4"/>
      </c>
      <c r="T60" s="64"/>
      <c r="U60" s="13">
        <f t="shared" si="5"/>
        <v>0</v>
      </c>
      <c r="V60" s="1"/>
      <c r="W60" s="1"/>
      <c r="X60" s="1"/>
    </row>
    <row r="61" spans="1:24" ht="15" customHeight="1">
      <c r="A61" s="52"/>
      <c r="B61" s="8"/>
      <c r="C61" s="9"/>
      <c r="D61" s="9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9">
        <f t="shared" si="3"/>
        <v>0</v>
      </c>
      <c r="S61" s="62">
        <f t="shared" si="4"/>
      </c>
      <c r="T61" s="64"/>
      <c r="U61" s="13">
        <f t="shared" si="5"/>
        <v>0</v>
      </c>
      <c r="V61" s="1"/>
      <c r="W61" s="1"/>
      <c r="X61" s="1"/>
    </row>
    <row r="62" spans="1:24" ht="15" customHeight="1">
      <c r="A62" s="30"/>
      <c r="B62" s="8"/>
      <c r="C62" s="9"/>
      <c r="D62" s="9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9">
        <f t="shared" si="3"/>
        <v>0</v>
      </c>
      <c r="S62" s="62">
        <f t="shared" si="4"/>
      </c>
      <c r="T62" s="64"/>
      <c r="U62" s="13">
        <f t="shared" si="5"/>
        <v>0</v>
      </c>
      <c r="V62" s="1"/>
      <c r="W62" s="1"/>
      <c r="X62" s="1"/>
    </row>
    <row r="63" spans="1:24" ht="15" customHeight="1">
      <c r="A63" s="31"/>
      <c r="B63" s="8"/>
      <c r="C63" s="9"/>
      <c r="D63" s="9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9">
        <f t="shared" si="3"/>
        <v>0</v>
      </c>
      <c r="S63" s="62">
        <f t="shared" si="4"/>
      </c>
      <c r="T63" s="64"/>
      <c r="U63" s="13">
        <f t="shared" si="5"/>
        <v>0</v>
      </c>
      <c r="V63" s="1"/>
      <c r="W63" s="1"/>
      <c r="X63" s="1"/>
    </row>
    <row r="64" spans="1:24" ht="15" customHeight="1">
      <c r="A64" s="30"/>
      <c r="B64" s="8"/>
      <c r="C64" s="9"/>
      <c r="D64" s="9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9">
        <f t="shared" si="3"/>
        <v>0</v>
      </c>
      <c r="S64" s="62">
        <f t="shared" si="4"/>
      </c>
      <c r="T64" s="64"/>
      <c r="U64" s="13">
        <f t="shared" si="5"/>
        <v>0</v>
      </c>
      <c r="V64" s="1"/>
      <c r="W64" s="1"/>
      <c r="X64" s="1"/>
    </row>
    <row r="65" spans="1:24" ht="15" customHeight="1">
      <c r="A65" s="30"/>
      <c r="B65" s="8"/>
      <c r="C65" s="9"/>
      <c r="D65" s="9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9">
        <f t="shared" si="3"/>
        <v>0</v>
      </c>
      <c r="S65" s="62">
        <f t="shared" si="4"/>
      </c>
      <c r="T65" s="64"/>
      <c r="U65" s="13">
        <f t="shared" si="5"/>
        <v>0</v>
      </c>
      <c r="V65" s="1"/>
      <c r="W65" s="1"/>
      <c r="X65" s="1"/>
    </row>
    <row r="66" spans="1:24" ht="15" customHeight="1">
      <c r="A66" s="31"/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11"/>
      <c r="P66" s="11"/>
      <c r="Q66" s="11"/>
      <c r="R66" s="9">
        <f t="shared" si="3"/>
        <v>0</v>
      </c>
      <c r="S66" s="62">
        <f t="shared" si="4"/>
      </c>
      <c r="T66" s="64"/>
      <c r="U66" s="13">
        <f t="shared" si="5"/>
        <v>0</v>
      </c>
      <c r="V66" s="1"/>
      <c r="W66" s="1"/>
      <c r="X66" s="1"/>
    </row>
  </sheetData>
  <sheetProtection/>
  <mergeCells count="13">
    <mergeCell ref="X13:Y13"/>
    <mergeCell ref="X6:Y6"/>
    <mergeCell ref="AA6:AB6"/>
    <mergeCell ref="AD6:AE6"/>
    <mergeCell ref="AG6:AH6"/>
    <mergeCell ref="AG4:AH4"/>
    <mergeCell ref="AG5:AH5"/>
    <mergeCell ref="B5:Q5"/>
    <mergeCell ref="X5:Y5"/>
    <mergeCell ref="AA4:AB4"/>
    <mergeCell ref="AD4:AE4"/>
    <mergeCell ref="AA5:AB5"/>
    <mergeCell ref="AD5:AE5"/>
  </mergeCells>
  <printOptions/>
  <pageMargins left="1.1023622047244095" right="0.1968503937007874" top="0.19" bottom="0.03937007874015748" header="0.32" footer="0.15748031496062992"/>
  <pageSetup fitToHeight="1" fitToWidth="1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OÚV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Florián</dc:creator>
  <cp:keywords/>
  <dc:description/>
  <cp:lastModifiedBy>obývák</cp:lastModifiedBy>
  <cp:lastPrinted>2022-11-19T12:56:49Z</cp:lastPrinted>
  <dcterms:created xsi:type="dcterms:W3CDTF">2003-04-01T12:06:07Z</dcterms:created>
  <dcterms:modified xsi:type="dcterms:W3CDTF">2022-11-20T11:35:15Z</dcterms:modified>
  <cp:category/>
  <cp:version/>
  <cp:contentType/>
  <cp:contentStatus/>
</cp:coreProperties>
</file>