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330" activeTab="0"/>
  </bookViews>
  <sheets>
    <sheet name="Výsledky" sheetId="1" r:id="rId1"/>
    <sheet name="Prezentace" sheetId="2" state="hidden" r:id="rId2"/>
    <sheet name="1" sheetId="3" r:id="rId3"/>
    <sheet name="2" sheetId="4" state="hidden" r:id="rId4"/>
    <sheet name="2B" sheetId="5" r:id="rId5"/>
    <sheet name="3" sheetId="6" r:id="rId6"/>
    <sheet name="4" sheetId="7" r:id="rId7"/>
    <sheet name="5" sheetId="8" r:id="rId8"/>
    <sheet name="Skoršík" sheetId="9" state="hidden" r:id="rId9"/>
  </sheets>
  <definedNames>
    <definedName name="_xlnm.Print_Area" localSheetId="0">'Výsledky'!$A$1:$M$68</definedName>
  </definedNames>
  <calcPr fullCalcOnLoad="1"/>
</workbook>
</file>

<file path=xl/sharedStrings.xml><?xml version="1.0" encoding="utf-8"?>
<sst xmlns="http://schemas.openxmlformats.org/spreadsheetml/2006/main" count="389" uniqueCount="111">
  <si>
    <t>Pořadí</t>
  </si>
  <si>
    <t>číslo</t>
  </si>
  <si>
    <t>Příjmení</t>
  </si>
  <si>
    <t>Jméno</t>
  </si>
  <si>
    <t>Klub (organizace)</t>
  </si>
  <si>
    <t>Disc.</t>
  </si>
  <si>
    <t>Výsledková listina</t>
  </si>
  <si>
    <t>Start.</t>
  </si>
  <si>
    <t>Čas vyvěšení:</t>
  </si>
  <si>
    <t>Součet</t>
  </si>
  <si>
    <t>Rány</t>
  </si>
  <si>
    <t>Čas</t>
  </si>
  <si>
    <t>Výsledek</t>
  </si>
  <si>
    <t>Malorážka (100 - čas)</t>
  </si>
  <si>
    <t xml:space="preserve">Disciplina 5       </t>
  </si>
  <si>
    <t>čas</t>
  </si>
  <si>
    <t xml:space="preserve">Disciplina 2 (Mířená na rychlost)       </t>
  </si>
  <si>
    <t>K</t>
  </si>
  <si>
    <t>VT</t>
  </si>
  <si>
    <t>Zbraň</t>
  </si>
  <si>
    <t>P</t>
  </si>
  <si>
    <t>A</t>
  </si>
  <si>
    <t>B</t>
  </si>
  <si>
    <t>C</t>
  </si>
  <si>
    <r>
      <t xml:space="preserve">Terč </t>
    </r>
    <r>
      <rPr>
        <b/>
        <sz val="10"/>
        <rFont val="Arial CE"/>
        <family val="0"/>
      </rPr>
      <t>77/P</t>
    </r>
    <r>
      <rPr>
        <sz val="10"/>
        <rFont val="Arial CE"/>
        <family val="0"/>
      </rPr>
      <t xml:space="preserve"> -</t>
    </r>
    <r>
      <rPr>
        <b/>
        <sz val="10"/>
        <rFont val="Arial CE"/>
        <family val="0"/>
      </rPr>
      <t xml:space="preserve"> 5</t>
    </r>
    <r>
      <rPr>
        <sz val="10"/>
        <rFont val="Arial CE"/>
        <family val="0"/>
      </rPr>
      <t>(2min)+</t>
    </r>
    <r>
      <rPr>
        <b/>
        <sz val="10"/>
        <rFont val="Arial CE"/>
        <family val="0"/>
      </rPr>
      <t>15</t>
    </r>
    <r>
      <rPr>
        <sz val="10"/>
        <rFont val="Arial CE"/>
        <family val="0"/>
      </rPr>
      <t>(6min)</t>
    </r>
  </si>
  <si>
    <t>M-137</t>
  </si>
  <si>
    <t>I-131</t>
  </si>
  <si>
    <t>II-125</t>
  </si>
  <si>
    <t>III-116</t>
  </si>
  <si>
    <t>Disciplina 1 (Mířená)       VPs6, VRs6</t>
  </si>
  <si>
    <t xml:space="preserve">Disciplina 3 (Volná úloha)       </t>
  </si>
  <si>
    <t>Celkem</t>
  </si>
  <si>
    <t xml:space="preserve">Disciplina 4 (Štafeta)       </t>
  </si>
  <si>
    <t xml:space="preserve">Hlavní rozhodčí: </t>
  </si>
  <si>
    <t xml:space="preserve">Ředitel závodu:  </t>
  </si>
  <si>
    <t>SČS-D2 (A-11, B-10, C-9, D-8), 1x Popper, (6 ran - 1xželezo,5xpapír)</t>
  </si>
  <si>
    <t>Klubový přebor střeleckého víceboje SVZ ČR</t>
  </si>
  <si>
    <t>VP(R)s</t>
  </si>
  <si>
    <t>SČS-D2 (A-11, B-10, C-9, D-8), 6x Popper, (celkem 12 ran 6xpapír, 6xželezo - střídavě)</t>
  </si>
  <si>
    <t>SČS-D2 (A-11, B-10, C-9, D-8) - (10 ran - čas)</t>
  </si>
  <si>
    <t>R =</t>
  </si>
  <si>
    <t>C- 9</t>
  </si>
  <si>
    <t>A- 11</t>
  </si>
  <si>
    <t>B- 10</t>
  </si>
  <si>
    <t>D- 8</t>
  </si>
  <si>
    <t>St. č.</t>
  </si>
  <si>
    <t>1. čas</t>
  </si>
  <si>
    <t>2. čas</t>
  </si>
  <si>
    <t>R</t>
  </si>
  <si>
    <t>střelecké soutěže k. č. 804</t>
  </si>
  <si>
    <t xml:space="preserve"> KVZ Počátky</t>
  </si>
  <si>
    <t>Datum: 30. 3. 2024
Horní Cerekev</t>
  </si>
  <si>
    <t>Fuksa Viktor 1-188</t>
  </si>
  <si>
    <t>Koch Miroslav st. 1-089</t>
  </si>
  <si>
    <t>Adamek</t>
  </si>
  <si>
    <t>Václav</t>
  </si>
  <si>
    <t>Planá n l</t>
  </si>
  <si>
    <t>Beigl</t>
  </si>
  <si>
    <t>Tomáš</t>
  </si>
  <si>
    <t>KVZ Fruko J. Hradec</t>
  </si>
  <si>
    <t xml:space="preserve">Brejžek </t>
  </si>
  <si>
    <t>Vojtěch</t>
  </si>
  <si>
    <t>KVZ Fruko J.Hradec</t>
  </si>
  <si>
    <t xml:space="preserve">Fiala  </t>
  </si>
  <si>
    <t>Miroslav</t>
  </si>
  <si>
    <t>KVZ Policie Počátky</t>
  </si>
  <si>
    <t xml:space="preserve">Fuksa  </t>
  </si>
  <si>
    <t>Viktor</t>
  </si>
  <si>
    <t>Kvz Policie Počátky</t>
  </si>
  <si>
    <t>Gallat</t>
  </si>
  <si>
    <t xml:space="preserve">Janovský </t>
  </si>
  <si>
    <t>Mojmír</t>
  </si>
  <si>
    <t>Koch   ml.</t>
  </si>
  <si>
    <t xml:space="preserve">Koch  st. </t>
  </si>
  <si>
    <t xml:space="preserve">Kraus </t>
  </si>
  <si>
    <t>Milan</t>
  </si>
  <si>
    <t>SSK Písek</t>
  </si>
  <si>
    <t>Krejča</t>
  </si>
  <si>
    <t>Martinec</t>
  </si>
  <si>
    <t>Radovan</t>
  </si>
  <si>
    <t>KVZ Počátky</t>
  </si>
  <si>
    <t>Matějka st.</t>
  </si>
  <si>
    <t>Jindřichův Hradec</t>
  </si>
  <si>
    <t>Pavlíček</t>
  </si>
  <si>
    <t>Petr</t>
  </si>
  <si>
    <t>Pechánek</t>
  </si>
  <si>
    <t xml:space="preserve">Píša </t>
  </si>
  <si>
    <t>Ladislav</t>
  </si>
  <si>
    <t>KVZ Třebíč</t>
  </si>
  <si>
    <t xml:space="preserve">Plecer </t>
  </si>
  <si>
    <t>Josef</t>
  </si>
  <si>
    <t>SK Čekanice</t>
  </si>
  <si>
    <t>Svoboda</t>
  </si>
  <si>
    <t>Michal</t>
  </si>
  <si>
    <t xml:space="preserve">Švihálek </t>
  </si>
  <si>
    <t>Jiří</t>
  </si>
  <si>
    <t xml:space="preserve">Vejslík </t>
  </si>
  <si>
    <t>Vladimír</t>
  </si>
  <si>
    <t>Wrzecionko</t>
  </si>
  <si>
    <t>Albert</t>
  </si>
  <si>
    <t xml:space="preserve">Získal </t>
  </si>
  <si>
    <t>Karel</t>
  </si>
  <si>
    <t>KVZ Pelhřimov</t>
  </si>
  <si>
    <t xml:space="preserve">Žemlička </t>
  </si>
  <si>
    <t>KVZ Týn n Vltavou</t>
  </si>
  <si>
    <t>Žemličková</t>
  </si>
  <si>
    <t>Marie</t>
  </si>
  <si>
    <t>Rendl</t>
  </si>
  <si>
    <t>KVZ Vltava Týn n/V</t>
  </si>
  <si>
    <t>KOCH Miroslav ml.</t>
  </si>
  <si>
    <t>Planá n L.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</si>
</sst>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E+00"/>
    <numFmt numFmtId="167" formatCode="000\ 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[$-405]d\.\ mmmm\ yyyy"/>
    <numFmt numFmtId="173" formatCode="h:mm;@"/>
    <numFmt numFmtId="174" formatCode="[$¥€-2]\ #\ ##,000_);[Red]\([$€-2]\ #\ ##,000\)"/>
    <numFmt numFmtId="175" formatCode="[$-F400]h:mm:ss\ AM/PM"/>
    <numFmt numFmtId="176" formatCode="d/m/yy\ h:mm"/>
    <numFmt numFmtId="177" formatCode="hh:mm"/>
    <numFmt numFmtId="178" formatCode="[$-405]dddd\ d\.\ mmmm\ yyyy"/>
    <numFmt numFmtId="179" formatCode="0.000"/>
  </numFmts>
  <fonts count="50">
    <font>
      <sz val="10"/>
      <name val="Arial CE"/>
      <family val="0"/>
    </font>
    <font>
      <b/>
      <sz val="10"/>
      <name val="Arial CE"/>
      <family val="2"/>
    </font>
    <font>
      <sz val="16"/>
      <name val="Times New Roman"/>
      <family val="1"/>
    </font>
    <font>
      <b/>
      <sz val="12"/>
      <name val="Arial CE"/>
      <family val="2"/>
    </font>
    <font>
      <sz val="14"/>
      <name val="Times New Roman"/>
      <family val="1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u val="single"/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0"/>
    </font>
    <font>
      <b/>
      <sz val="16"/>
      <name val="Arial Black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0"/>
      <name val="Arial CE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9" tint="-0.4999699890613556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49" fontId="3" fillId="0" borderId="16" xfId="0" applyNumberFormat="1" applyFont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49" fontId="3" fillId="0" borderId="18" xfId="0" applyNumberFormat="1" applyFont="1" applyBorder="1" applyAlignment="1" applyProtection="1">
      <alignment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49" fontId="3" fillId="0" borderId="20" xfId="0" applyNumberFormat="1" applyFont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49" fontId="3" fillId="0" borderId="22" xfId="0" applyNumberFormat="1" applyFont="1" applyBorder="1" applyAlignment="1" applyProtection="1">
      <alignment vertical="center"/>
      <protection hidden="1"/>
    </xf>
    <xf numFmtId="49" fontId="3" fillId="0" borderId="23" xfId="0" applyNumberFormat="1" applyFont="1" applyBorder="1" applyAlignment="1" applyProtection="1">
      <alignment vertical="center"/>
      <protection hidden="1"/>
    </xf>
    <xf numFmtId="49" fontId="3" fillId="0" borderId="24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3" fillId="0" borderId="16" xfId="0" applyNumberFormat="1" applyFont="1" applyBorder="1" applyAlignment="1" applyProtection="1">
      <alignment horizontal="center" vertical="center"/>
      <protection hidden="1"/>
    </xf>
    <xf numFmtId="49" fontId="3" fillId="0" borderId="18" xfId="0" applyNumberFormat="1" applyFont="1" applyBorder="1" applyAlignment="1" applyProtection="1">
      <alignment horizontal="center" vertical="center"/>
      <protection hidden="1"/>
    </xf>
    <xf numFmtId="49" fontId="3" fillId="0" borderId="20" xfId="0" applyNumberFormat="1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3" fillId="0" borderId="16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2" fontId="3" fillId="0" borderId="18" xfId="0" applyNumberFormat="1" applyFont="1" applyBorder="1" applyAlignment="1" applyProtection="1">
      <alignment horizontal="center" vertical="center"/>
      <protection hidden="1"/>
    </xf>
    <xf numFmtId="2" fontId="3" fillId="0" borderId="2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28" xfId="0" applyFont="1" applyBorder="1" applyAlignment="1" applyProtection="1">
      <alignment horizontal="center" vertical="center" shrinkToFit="1"/>
      <protection hidden="1"/>
    </xf>
    <xf numFmtId="0" fontId="1" fillId="0" borderId="30" xfId="0" applyFont="1" applyBorder="1" applyAlignment="1" applyProtection="1">
      <alignment horizontal="center" vertical="center" shrinkToFit="1"/>
      <protection hidden="1"/>
    </xf>
    <xf numFmtId="0" fontId="1" fillId="0" borderId="31" xfId="0" applyFont="1" applyBorder="1" applyAlignment="1" applyProtection="1">
      <alignment horizontal="center" vertical="center" shrinkToFit="1"/>
      <protection hidden="1"/>
    </xf>
    <xf numFmtId="0" fontId="1" fillId="0" borderId="32" xfId="0" applyFont="1" applyBorder="1" applyAlignment="1" applyProtection="1">
      <alignment horizontal="center" vertical="center" shrinkToFit="1"/>
      <protection hidden="1"/>
    </xf>
    <xf numFmtId="0" fontId="1" fillId="0" borderId="33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41" xfId="0" applyFont="1" applyBorder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49" fontId="3" fillId="0" borderId="17" xfId="0" applyNumberFormat="1" applyFont="1" applyBorder="1" applyAlignment="1" applyProtection="1">
      <alignment vertical="center"/>
      <protection hidden="1"/>
    </xf>
    <xf numFmtId="49" fontId="3" fillId="0" borderId="19" xfId="0" applyNumberFormat="1" applyFont="1" applyBorder="1" applyAlignment="1" applyProtection="1">
      <alignment vertical="center"/>
      <protection hidden="1"/>
    </xf>
    <xf numFmtId="49" fontId="3" fillId="0" borderId="21" xfId="0" applyNumberFormat="1" applyFont="1" applyBorder="1" applyAlignment="1" applyProtection="1">
      <alignment vertical="center"/>
      <protection hidden="1"/>
    </xf>
    <xf numFmtId="0" fontId="3" fillId="0" borderId="46" xfId="0" applyFont="1" applyBorder="1" applyAlignment="1" applyProtection="1">
      <alignment horizontal="center" vertical="center"/>
      <protection hidden="1"/>
    </xf>
    <xf numFmtId="49" fontId="3" fillId="0" borderId="34" xfId="0" applyNumberFormat="1" applyFont="1" applyBorder="1" applyAlignment="1" applyProtection="1">
      <alignment vertical="center"/>
      <protection hidden="1"/>
    </xf>
    <xf numFmtId="49" fontId="3" fillId="0" borderId="36" xfId="0" applyNumberFormat="1" applyFont="1" applyBorder="1" applyAlignment="1" applyProtection="1">
      <alignment vertical="center"/>
      <protection hidden="1"/>
    </xf>
    <xf numFmtId="49" fontId="3" fillId="0" borderId="37" xfId="0" applyNumberFormat="1" applyFont="1" applyBorder="1" applyAlignment="1" applyProtection="1">
      <alignment vertical="center"/>
      <protection hidden="1"/>
    </xf>
    <xf numFmtId="49" fontId="3" fillId="0" borderId="39" xfId="0" applyNumberFormat="1" applyFont="1" applyBorder="1" applyAlignment="1" applyProtection="1">
      <alignment vertical="center"/>
      <protection hidden="1"/>
    </xf>
    <xf numFmtId="49" fontId="3" fillId="0" borderId="40" xfId="0" applyNumberFormat="1" applyFont="1" applyBorder="1" applyAlignment="1" applyProtection="1">
      <alignment vertical="center"/>
      <protection hidden="1"/>
    </xf>
    <xf numFmtId="49" fontId="3" fillId="0" borderId="42" xfId="0" applyNumberFormat="1" applyFont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177" fontId="0" fillId="0" borderId="0" xfId="0" applyNumberFormat="1" applyAlignment="1" applyProtection="1">
      <alignment horizontal="center" vertical="center"/>
      <protection hidden="1"/>
    </xf>
    <xf numFmtId="1" fontId="8" fillId="0" borderId="16" xfId="0" applyNumberFormat="1" applyFont="1" applyBorder="1" applyAlignment="1" applyProtection="1">
      <alignment horizontal="center" vertical="center"/>
      <protection hidden="1"/>
    </xf>
    <xf numFmtId="1" fontId="8" fillId="0" borderId="18" xfId="0" applyNumberFormat="1" applyFont="1" applyBorder="1" applyAlignment="1" applyProtection="1">
      <alignment horizontal="center" vertical="center"/>
      <protection hidden="1"/>
    </xf>
    <xf numFmtId="49" fontId="9" fillId="0" borderId="18" xfId="0" applyNumberFormat="1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1" fontId="8" fillId="0" borderId="20" xfId="0" applyNumberFormat="1" applyFont="1" applyBorder="1" applyAlignment="1" applyProtection="1">
      <alignment horizontal="center" vertical="center"/>
      <protection hidden="1"/>
    </xf>
    <xf numFmtId="49" fontId="9" fillId="0" borderId="20" xfId="0" applyNumberFormat="1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hidden="1"/>
    </xf>
    <xf numFmtId="49" fontId="0" fillId="0" borderId="18" xfId="0" applyNumberFormat="1" applyBorder="1" applyAlignment="1" applyProtection="1">
      <alignment horizontal="center" vertical="center"/>
      <protection hidden="1"/>
    </xf>
    <xf numFmtId="49" fontId="0" fillId="0" borderId="20" xfId="0" applyNumberFormat="1" applyBorder="1" applyAlignment="1" applyProtection="1">
      <alignment horizontal="center" vertical="center"/>
      <protection hidden="1"/>
    </xf>
    <xf numFmtId="49" fontId="3" fillId="0" borderId="47" xfId="0" applyNumberFormat="1" applyFont="1" applyBorder="1" applyAlignment="1" applyProtection="1">
      <alignment horizontal="center" vertical="center"/>
      <protection hidden="1"/>
    </xf>
    <xf numFmtId="49" fontId="3" fillId="0" borderId="48" xfId="0" applyNumberFormat="1" applyFont="1" applyBorder="1" applyAlignment="1" applyProtection="1">
      <alignment horizontal="center" vertical="center"/>
      <protection hidden="1"/>
    </xf>
    <xf numFmtId="49" fontId="3" fillId="0" borderId="49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49" fontId="0" fillId="0" borderId="50" xfId="0" applyNumberForma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2" fontId="8" fillId="0" borderId="47" xfId="0" applyNumberFormat="1" applyFont="1" applyBorder="1" applyAlignment="1" applyProtection="1">
      <alignment horizontal="center" vertical="center"/>
      <protection hidden="1"/>
    </xf>
    <xf numFmtId="2" fontId="8" fillId="0" borderId="48" xfId="0" applyNumberFormat="1" applyFont="1" applyBorder="1" applyAlignment="1" applyProtection="1">
      <alignment horizontal="center" vertical="center"/>
      <protection hidden="1"/>
    </xf>
    <xf numFmtId="2" fontId="8" fillId="0" borderId="49" xfId="0" applyNumberFormat="1" applyFont="1" applyBorder="1" applyAlignment="1" applyProtection="1">
      <alignment horizontal="center" vertical="center"/>
      <protection hidden="1"/>
    </xf>
    <xf numFmtId="49" fontId="3" fillId="0" borderId="17" xfId="0" applyNumberFormat="1" applyFont="1" applyBorder="1" applyAlignment="1" applyProtection="1">
      <alignment horizontal="center" vertical="center"/>
      <protection hidden="1"/>
    </xf>
    <xf numFmtId="49" fontId="3" fillId="0" borderId="19" xfId="0" applyNumberFormat="1" applyFont="1" applyBorder="1" applyAlignment="1" applyProtection="1">
      <alignment horizontal="center" vertical="center"/>
      <protection hidden="1"/>
    </xf>
    <xf numFmtId="49" fontId="3" fillId="0" borderId="21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51" xfId="0" applyNumberFormat="1" applyFont="1" applyBorder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center" vertical="center"/>
      <protection hidden="1"/>
    </xf>
    <xf numFmtId="2" fontId="3" fillId="0" borderId="22" xfId="0" applyNumberFormat="1" applyFont="1" applyBorder="1" applyAlignment="1" applyProtection="1">
      <alignment horizontal="center" vertical="center"/>
      <protection hidden="1"/>
    </xf>
    <xf numFmtId="2" fontId="3" fillId="0" borderId="23" xfId="0" applyNumberFormat="1" applyFont="1" applyBorder="1" applyAlignment="1" applyProtection="1">
      <alignment horizontal="center" vertical="center"/>
      <protection hidden="1"/>
    </xf>
    <xf numFmtId="2" fontId="3" fillId="0" borderId="24" xfId="0" applyNumberFormat="1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49" fontId="3" fillId="0" borderId="47" xfId="0" applyNumberFormat="1" applyFont="1" applyBorder="1" applyAlignment="1" applyProtection="1">
      <alignment vertical="center"/>
      <protection hidden="1"/>
    </xf>
    <xf numFmtId="49" fontId="3" fillId="0" borderId="48" xfId="0" applyNumberFormat="1" applyFont="1" applyBorder="1" applyAlignment="1" applyProtection="1">
      <alignment vertical="center"/>
      <protection hidden="1"/>
    </xf>
    <xf numFmtId="49" fontId="3" fillId="0" borderId="49" xfId="0" applyNumberFormat="1" applyFont="1" applyBorder="1" applyAlignment="1" applyProtection="1">
      <alignment vertical="center"/>
      <protection hidden="1"/>
    </xf>
    <xf numFmtId="49" fontId="49" fillId="0" borderId="16" xfId="0" applyNumberFormat="1" applyFont="1" applyBorder="1" applyAlignment="1" applyProtection="1">
      <alignment horizontal="center" vertical="center"/>
      <protection hidden="1"/>
    </xf>
    <xf numFmtId="49" fontId="49" fillId="0" borderId="18" xfId="0" applyNumberFormat="1" applyFont="1" applyBorder="1" applyAlignment="1" applyProtection="1">
      <alignment horizontal="center" vertical="center"/>
      <protection hidden="1"/>
    </xf>
    <xf numFmtId="49" fontId="49" fillId="0" borderId="20" xfId="0" applyNumberFormat="1" applyFont="1" applyBorder="1" applyAlignment="1" applyProtection="1">
      <alignment horizontal="center" vertical="center"/>
      <protection hidden="1"/>
    </xf>
    <xf numFmtId="1" fontId="9" fillId="0" borderId="16" xfId="0" applyNumberFormat="1" applyFont="1" applyBorder="1" applyAlignment="1" applyProtection="1">
      <alignment horizontal="center" vertical="center"/>
      <protection locked="0"/>
    </xf>
    <xf numFmtId="1" fontId="9" fillId="0" borderId="18" xfId="0" applyNumberFormat="1" applyFont="1" applyBorder="1" applyAlignment="1" applyProtection="1">
      <alignment horizontal="center" vertical="center"/>
      <protection locked="0"/>
    </xf>
    <xf numFmtId="1" fontId="9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hidden="1"/>
    </xf>
    <xf numFmtId="1" fontId="9" fillId="0" borderId="16" xfId="0" applyNumberFormat="1" applyFont="1" applyBorder="1" applyAlignment="1" applyProtection="1">
      <alignment horizontal="center" vertical="center"/>
      <protection hidden="1"/>
    </xf>
    <xf numFmtId="1" fontId="9" fillId="0" borderId="18" xfId="0" applyNumberFormat="1" applyFont="1" applyBorder="1" applyAlignment="1" applyProtection="1">
      <alignment horizontal="center" vertical="center"/>
      <protection hidden="1"/>
    </xf>
    <xf numFmtId="1" fontId="9" fillId="0" borderId="20" xfId="0" applyNumberFormat="1" applyFont="1" applyBorder="1" applyAlignment="1" applyProtection="1">
      <alignment horizontal="center" vertical="center"/>
      <protection hidden="1"/>
    </xf>
    <xf numFmtId="49" fontId="3" fillId="0" borderId="23" xfId="0" applyNumberFormat="1" applyFont="1" applyBorder="1" applyAlignment="1" applyProtection="1">
      <alignment horizontal="center" vertical="center"/>
      <protection hidden="1"/>
    </xf>
    <xf numFmtId="49" fontId="3" fillId="0" borderId="22" xfId="0" applyNumberFormat="1" applyFont="1" applyBorder="1" applyAlignment="1" applyProtection="1">
      <alignment horizontal="center" vertical="center"/>
      <protection hidden="1"/>
    </xf>
    <xf numFmtId="49" fontId="3" fillId="0" borderId="24" xfId="0" applyNumberFormat="1" applyFont="1" applyBorder="1" applyAlignment="1" applyProtection="1">
      <alignment horizontal="center" vertical="center"/>
      <protection hidden="1"/>
    </xf>
    <xf numFmtId="49" fontId="3" fillId="0" borderId="53" xfId="0" applyNumberFormat="1" applyFont="1" applyBorder="1" applyAlignment="1" applyProtection="1">
      <alignment horizontal="center" vertical="center"/>
      <protection hidden="1"/>
    </xf>
    <xf numFmtId="49" fontId="3" fillId="0" borderId="53" xfId="0" applyNumberFormat="1" applyFont="1" applyBorder="1" applyAlignment="1" applyProtection="1">
      <alignment vertical="center"/>
      <protection hidden="1"/>
    </xf>
    <xf numFmtId="49" fontId="3" fillId="0" borderId="50" xfId="0" applyNumberFormat="1" applyFont="1" applyBorder="1" applyAlignment="1" applyProtection="1">
      <alignment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0" fontId="6" fillId="0" borderId="56" xfId="0" applyFont="1" applyBorder="1" applyAlignment="1" applyProtection="1">
      <alignment horizontal="center" vertical="center"/>
      <protection hidden="1"/>
    </xf>
    <xf numFmtId="0" fontId="6" fillId="0" borderId="57" xfId="0" applyFont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  <xf numFmtId="2" fontId="6" fillId="0" borderId="35" xfId="0" applyNumberFormat="1" applyFont="1" applyBorder="1" applyAlignment="1" applyProtection="1">
      <alignment horizontal="center" vertical="center"/>
      <protection hidden="1"/>
    </xf>
    <xf numFmtId="2" fontId="6" fillId="0" borderId="47" xfId="0" applyNumberFormat="1" applyFont="1" applyBorder="1" applyAlignment="1" applyProtection="1">
      <alignment horizontal="center" vertical="center"/>
      <protection hidden="1"/>
    </xf>
    <xf numFmtId="2" fontId="6" fillId="0" borderId="38" xfId="0" applyNumberFormat="1" applyFont="1" applyBorder="1" applyAlignment="1" applyProtection="1">
      <alignment horizontal="center" vertical="center"/>
      <protection hidden="1"/>
    </xf>
    <xf numFmtId="2" fontId="6" fillId="0" borderId="58" xfId="0" applyNumberFormat="1" applyFont="1" applyBorder="1" applyAlignment="1" applyProtection="1">
      <alignment horizontal="center" vertical="center"/>
      <protection hidden="1"/>
    </xf>
    <xf numFmtId="2" fontId="6" fillId="0" borderId="41" xfId="0" applyNumberFormat="1" applyFont="1" applyBorder="1" applyAlignment="1" applyProtection="1">
      <alignment horizontal="center" vertical="center"/>
      <protection hidden="1"/>
    </xf>
    <xf numFmtId="2" fontId="6" fillId="0" borderId="51" xfId="0" applyNumberFormat="1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8" fillId="0" borderId="16" xfId="0" applyNumberFormat="1" applyFont="1" applyBorder="1" applyAlignment="1" applyProtection="1">
      <alignment horizontal="center" vertical="center"/>
      <protection hidden="1"/>
    </xf>
    <xf numFmtId="2" fontId="8" fillId="0" borderId="18" xfId="0" applyNumberFormat="1" applyFont="1" applyBorder="1" applyAlignment="1" applyProtection="1">
      <alignment horizontal="center" vertical="center"/>
      <protection hidden="1"/>
    </xf>
    <xf numFmtId="2" fontId="8" fillId="0" borderId="20" xfId="0" applyNumberFormat="1" applyFont="1" applyBorder="1" applyAlignment="1" applyProtection="1">
      <alignment horizontal="center" vertical="center"/>
      <protection hidden="1"/>
    </xf>
    <xf numFmtId="2" fontId="9" fillId="0" borderId="17" xfId="0" applyNumberFormat="1" applyFont="1" applyBorder="1" applyAlignment="1" applyProtection="1">
      <alignment horizontal="center" vertical="center"/>
      <protection hidden="1"/>
    </xf>
    <xf numFmtId="2" fontId="9" fillId="0" borderId="19" xfId="0" applyNumberFormat="1" applyFont="1" applyBorder="1" applyAlignment="1" applyProtection="1">
      <alignment horizontal="center" vertical="center"/>
      <protection hidden="1"/>
    </xf>
    <xf numFmtId="2" fontId="9" fillId="0" borderId="21" xfId="0" applyNumberFormat="1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18" xfId="0" applyNumberFormat="1" applyFon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2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2" fontId="6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hidden="1"/>
    </xf>
    <xf numFmtId="49" fontId="0" fillId="0" borderId="19" xfId="0" applyNumberFormat="1" applyBorder="1" applyAlignment="1" applyProtection="1">
      <alignment horizontal="center" vertical="center"/>
      <protection hidden="1"/>
    </xf>
    <xf numFmtId="49" fontId="0" fillId="0" borderId="21" xfId="0" applyNumberFormat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hidden="1"/>
    </xf>
    <xf numFmtId="14" fontId="0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49" fontId="10" fillId="0" borderId="37" xfId="0" applyNumberFormat="1" applyFont="1" applyBorder="1" applyAlignment="1" applyProtection="1">
      <alignment vertical="center"/>
      <protection hidden="1"/>
    </xf>
    <xf numFmtId="49" fontId="10" fillId="0" borderId="40" xfId="0" applyNumberFormat="1" applyFont="1" applyBorder="1" applyAlignment="1" applyProtection="1">
      <alignment vertical="center"/>
      <protection hidden="1"/>
    </xf>
    <xf numFmtId="49" fontId="10" fillId="0" borderId="39" xfId="0" applyNumberFormat="1" applyFont="1" applyBorder="1" applyAlignment="1" applyProtection="1">
      <alignment vertical="center"/>
      <protection hidden="1"/>
    </xf>
    <xf numFmtId="49" fontId="10" fillId="0" borderId="42" xfId="0" applyNumberFormat="1" applyFont="1" applyBorder="1" applyAlignment="1" applyProtection="1">
      <alignment vertical="center"/>
      <protection hidden="1"/>
    </xf>
    <xf numFmtId="49" fontId="10" fillId="0" borderId="18" xfId="0" applyNumberFormat="1" applyFont="1" applyBorder="1" applyAlignment="1" applyProtection="1">
      <alignment horizontal="center" vertical="center"/>
      <protection hidden="1"/>
    </xf>
    <xf numFmtId="49" fontId="10" fillId="0" borderId="20" xfId="0" applyNumberFormat="1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49" fontId="10" fillId="0" borderId="50" xfId="0" applyNumberFormat="1" applyFont="1" applyBorder="1" applyAlignment="1" applyProtection="1">
      <alignment horizontal="center" vertical="center"/>
      <protection hidden="1"/>
    </xf>
    <xf numFmtId="49" fontId="3" fillId="0" borderId="58" xfId="0" applyNumberFormat="1" applyFont="1" applyBorder="1" applyAlignment="1" applyProtection="1">
      <alignment horizontal="center" vertical="center"/>
      <protection hidden="1"/>
    </xf>
    <xf numFmtId="49" fontId="10" fillId="0" borderId="55" xfId="0" applyNumberFormat="1" applyFont="1" applyBorder="1" applyAlignment="1" applyProtection="1">
      <alignment vertical="center"/>
      <protection hidden="1"/>
    </xf>
    <xf numFmtId="49" fontId="10" fillId="0" borderId="57" xfId="0" applyNumberFormat="1" applyFont="1" applyBorder="1" applyAlignment="1" applyProtection="1">
      <alignment vertical="center"/>
      <protection hidden="1"/>
    </xf>
    <xf numFmtId="0" fontId="3" fillId="0" borderId="50" xfId="0" applyFont="1" applyBorder="1" applyAlignment="1" applyProtection="1">
      <alignment horizontal="right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10" fillId="0" borderId="71" xfId="0" applyFont="1" applyBorder="1" applyAlignment="1" applyProtection="1">
      <alignment vertical="center"/>
      <protection hidden="1"/>
    </xf>
    <xf numFmtId="0" fontId="10" fillId="0" borderId="52" xfId="0" applyFont="1" applyBorder="1" applyAlignment="1" applyProtection="1">
      <alignment horizontal="center" vertical="center"/>
      <protection hidden="1"/>
    </xf>
    <xf numFmtId="0" fontId="10" fillId="0" borderId="52" xfId="0" applyFont="1" applyBorder="1" applyAlignment="1" applyProtection="1">
      <alignment vertical="center"/>
      <protection hidden="1"/>
    </xf>
    <xf numFmtId="0" fontId="3" fillId="0" borderId="50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1" fontId="9" fillId="0" borderId="17" xfId="0" applyNumberFormat="1" applyFont="1" applyBorder="1" applyAlignment="1" applyProtection="1">
      <alignment horizontal="center" vertical="center"/>
      <protection hidden="1"/>
    </xf>
    <xf numFmtId="1" fontId="9" fillId="0" borderId="19" xfId="0" applyNumberFormat="1" applyFont="1" applyBorder="1" applyAlignment="1" applyProtection="1">
      <alignment horizontal="center" vertical="center"/>
      <protection hidden="1"/>
    </xf>
    <xf numFmtId="1" fontId="9" fillId="0" borderId="21" xfId="0" applyNumberFormat="1" applyFont="1" applyBorder="1" applyAlignment="1" applyProtection="1">
      <alignment horizontal="center" vertical="center"/>
      <protection hidden="1"/>
    </xf>
    <xf numFmtId="49" fontId="0" fillId="0" borderId="38" xfId="0" applyNumberFormat="1" applyFont="1" applyBorder="1" applyAlignment="1" applyProtection="1">
      <alignment horizontal="left" vertical="center"/>
      <protection locked="0"/>
    </xf>
    <xf numFmtId="0" fontId="31" fillId="0" borderId="38" xfId="0" applyFont="1" applyBorder="1" applyAlignment="1">
      <alignment/>
    </xf>
    <xf numFmtId="0" fontId="0" fillId="0" borderId="38" xfId="0" applyFont="1" applyBorder="1" applyAlignment="1" applyProtection="1">
      <alignment horizontal="left" vertical="center"/>
      <protection locked="0"/>
    </xf>
    <xf numFmtId="49" fontId="8" fillId="0" borderId="38" xfId="0" applyNumberFormat="1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72" xfId="0" applyFont="1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top" wrapText="1"/>
      <protection hidden="1"/>
    </xf>
    <xf numFmtId="0" fontId="11" fillId="0" borderId="72" xfId="0" applyFont="1" applyBorder="1" applyAlignment="1" applyProtection="1">
      <alignment horizontal="center" vertical="top" wrapText="1"/>
      <protection hidden="1"/>
    </xf>
    <xf numFmtId="0" fontId="11" fillId="0" borderId="28" xfId="0" applyFont="1" applyBorder="1" applyAlignment="1" applyProtection="1">
      <alignment horizontal="center" vertical="top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45" xfId="0" applyFont="1" applyBorder="1" applyAlignment="1" applyProtection="1">
      <alignment horizontal="center" vertical="center" wrapText="1"/>
      <protection hidden="1"/>
    </xf>
    <xf numFmtId="0" fontId="3" fillId="0" borderId="73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10" fillId="0" borderId="45" xfId="0" applyFont="1" applyBorder="1" applyAlignment="1" applyProtection="1">
      <alignment horizontal="center" vertical="center"/>
      <protection hidden="1"/>
    </xf>
    <xf numFmtId="0" fontId="10" fillId="0" borderId="51" xfId="0" applyFont="1" applyBorder="1" applyAlignment="1" applyProtection="1">
      <alignment horizontal="center" vertical="center"/>
      <protection hidden="1"/>
    </xf>
    <xf numFmtId="0" fontId="10" fillId="0" borderId="73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31" xfId="0" applyFont="1" applyBorder="1" applyAlignment="1" applyProtection="1">
      <alignment horizontal="center" vertical="center" shrinkToFit="1"/>
      <protection hidden="1"/>
    </xf>
    <xf numFmtId="1" fontId="0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8">
    <dxf>
      <fill>
        <patternFill>
          <bgColor theme="9"/>
        </patternFill>
      </fill>
    </dxf>
    <dxf>
      <font>
        <b/>
        <i val="0"/>
        <strike val="0"/>
      </font>
      <fill>
        <patternFill>
          <bgColor theme="9"/>
        </patternFill>
      </fill>
    </dxf>
    <dxf>
      <font>
        <b/>
        <i val="0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b/>
        <i val="0"/>
        <color theme="5" tint="-0.499969989061355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  <border/>
    </dxf>
    <dxf>
      <font>
        <b/>
        <i val="0"/>
        <color theme="5" tint="-0.4999699890613556"/>
      </font>
      <fill>
        <patternFill>
          <bgColor rgb="FFFF00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0"/>
  <sheetViews>
    <sheetView tabSelected="1" zoomScalePageLayoutView="0" workbookViewId="0" topLeftCell="A1">
      <selection activeCell="B70" sqref="B70"/>
    </sheetView>
  </sheetViews>
  <sheetFormatPr defaultColWidth="9.00390625" defaultRowHeight="12.75"/>
  <cols>
    <col min="1" max="1" width="5.625" style="1" customWidth="1"/>
    <col min="2" max="2" width="6.125" style="1" customWidth="1"/>
    <col min="3" max="3" width="15.875" style="1" bestFit="1" customWidth="1"/>
    <col min="4" max="4" width="11.125" style="1" customWidth="1"/>
    <col min="5" max="5" width="21.25390625" style="1" customWidth="1"/>
    <col min="6" max="6" width="6.75390625" style="1" customWidth="1"/>
    <col min="7" max="7" width="5.75390625" style="1" customWidth="1"/>
    <col min="8" max="8" width="6.25390625" style="1" customWidth="1"/>
    <col min="9" max="9" width="7.25390625" style="1" bestFit="1" customWidth="1"/>
    <col min="10" max="10" width="6.875" style="18" customWidth="1"/>
    <col min="11" max="11" width="6.875" style="1" customWidth="1"/>
    <col min="12" max="12" width="11.875" style="1" customWidth="1"/>
    <col min="13" max="13" width="9.375" style="1" customWidth="1"/>
    <col min="14" max="14" width="9.125" style="1" customWidth="1"/>
    <col min="15" max="15" width="12.625" style="93" bestFit="1" customWidth="1"/>
    <col min="16" max="16" width="8.75390625" style="93" bestFit="1" customWidth="1"/>
    <col min="17" max="17" width="21.75390625" style="93" customWidth="1"/>
    <col min="18" max="18" width="9.125" style="93" customWidth="1"/>
    <col min="19" max="19" width="13.375" style="93" bestFit="1" customWidth="1"/>
    <col min="20" max="20" width="8.875" style="93" bestFit="1" customWidth="1"/>
    <col min="21" max="21" width="18.625" style="93" bestFit="1" customWidth="1"/>
    <col min="22" max="16384" width="9.125" style="1" customWidth="1"/>
  </cols>
  <sheetData>
    <row r="1" spans="1:15" ht="48.75" customHeight="1">
      <c r="A1" s="219" t="s">
        <v>6</v>
      </c>
      <c r="B1" s="220"/>
      <c r="C1" s="221"/>
      <c r="D1" s="222"/>
      <c r="E1" s="223" t="s">
        <v>36</v>
      </c>
      <c r="F1" s="224"/>
      <c r="G1" s="224"/>
      <c r="H1" s="224"/>
      <c r="I1" s="224"/>
      <c r="J1" s="224"/>
      <c r="K1" s="225"/>
      <c r="L1" s="226" t="s">
        <v>51</v>
      </c>
      <c r="M1" s="227"/>
      <c r="O1" s="230"/>
    </row>
    <row r="2" spans="1:15" ht="35.25" customHeight="1" thickBot="1">
      <c r="A2" s="231" t="s">
        <v>49</v>
      </c>
      <c r="B2" s="232"/>
      <c r="C2" s="233"/>
      <c r="D2" s="234"/>
      <c r="E2" s="235" t="s">
        <v>50</v>
      </c>
      <c r="F2" s="236"/>
      <c r="G2" s="236"/>
      <c r="H2" s="236"/>
      <c r="I2" s="236"/>
      <c r="J2" s="236"/>
      <c r="K2" s="237"/>
      <c r="L2" s="228"/>
      <c r="M2" s="229"/>
      <c r="O2" s="230"/>
    </row>
    <row r="3" spans="1:15" ht="12" customHeight="1">
      <c r="A3" s="33" t="s">
        <v>7</v>
      </c>
      <c r="B3" s="238" t="s">
        <v>19</v>
      </c>
      <c r="C3" s="240" t="s">
        <v>2</v>
      </c>
      <c r="D3" s="240" t="s">
        <v>3</v>
      </c>
      <c r="E3" s="238" t="s">
        <v>4</v>
      </c>
      <c r="F3" s="34" t="s">
        <v>37</v>
      </c>
      <c r="G3" s="240" t="s">
        <v>18</v>
      </c>
      <c r="H3" s="35" t="s">
        <v>5</v>
      </c>
      <c r="I3" s="33" t="s">
        <v>5</v>
      </c>
      <c r="J3" s="33" t="s">
        <v>5</v>
      </c>
      <c r="K3" s="35" t="s">
        <v>5</v>
      </c>
      <c r="L3" s="242" t="s">
        <v>31</v>
      </c>
      <c r="M3" s="242" t="s">
        <v>0</v>
      </c>
      <c r="O3" s="230"/>
    </row>
    <row r="4" spans="1:13" ht="13.5" customHeight="1" thickBot="1">
      <c r="A4" s="36" t="s">
        <v>1</v>
      </c>
      <c r="B4" s="239"/>
      <c r="C4" s="241"/>
      <c r="D4" s="241"/>
      <c r="E4" s="239"/>
      <c r="F4" s="37">
        <v>6</v>
      </c>
      <c r="G4" s="241"/>
      <c r="H4" s="38">
        <v>2</v>
      </c>
      <c r="I4" s="36">
        <v>3</v>
      </c>
      <c r="J4" s="36">
        <v>4</v>
      </c>
      <c r="K4" s="38">
        <v>5</v>
      </c>
      <c r="L4" s="243"/>
      <c r="M4" s="243"/>
    </row>
    <row r="5" spans="1:21" s="39" customFormat="1" ht="15" customHeight="1" thickBot="1">
      <c r="A5" s="75">
        <v>2</v>
      </c>
      <c r="B5" s="117" t="s">
        <v>20</v>
      </c>
      <c r="C5" s="215" t="s">
        <v>57</v>
      </c>
      <c r="D5" s="215" t="s">
        <v>58</v>
      </c>
      <c r="E5" s="216" t="s">
        <v>59</v>
      </c>
      <c r="F5" s="75">
        <f>1!U5</f>
        <v>120</v>
      </c>
      <c r="G5" s="212" t="str">
        <f>1!V5</f>
        <v>III.</v>
      </c>
      <c r="H5" s="144">
        <f>2B!Q5</f>
        <v>83.61</v>
      </c>
      <c r="I5" s="94">
        <f>3!P5</f>
        <v>64.75</v>
      </c>
      <c r="J5" s="144">
        <f>4!P5</f>
        <v>39.16</v>
      </c>
      <c r="K5" s="94">
        <f>5!K5</f>
        <v>69.12</v>
      </c>
      <c r="L5" s="147">
        <f aca="true" t="shared" si="0" ref="L5:L31">SUM(F5,H5:K5)</f>
        <v>376.64</v>
      </c>
      <c r="M5" s="121">
        <f aca="true" t="shared" si="1" ref="M5:M31">RANK(L5,$L$5:$L$64)</f>
        <v>1</v>
      </c>
      <c r="O5" s="93"/>
      <c r="P5" s="93"/>
      <c r="Q5" s="93"/>
      <c r="R5" s="93"/>
      <c r="S5" s="93"/>
      <c r="T5" s="93"/>
      <c r="U5" s="93"/>
    </row>
    <row r="6" spans="1:21" s="39" customFormat="1" ht="15" customHeight="1" thickBot="1">
      <c r="A6" s="76">
        <v>15</v>
      </c>
      <c r="B6" s="118" t="s">
        <v>20</v>
      </c>
      <c r="C6" s="215" t="s">
        <v>85</v>
      </c>
      <c r="D6" s="215" t="s">
        <v>75</v>
      </c>
      <c r="E6" s="217" t="s">
        <v>65</v>
      </c>
      <c r="F6" s="75">
        <f>1!U18</f>
        <v>131</v>
      </c>
      <c r="G6" s="212" t="str">
        <f>1!V18</f>
        <v>I.</v>
      </c>
      <c r="H6" s="145">
        <f>2B!Q18</f>
        <v>73.22</v>
      </c>
      <c r="I6" s="95">
        <f>3!P18</f>
        <v>79.71000000000001</v>
      </c>
      <c r="J6" s="145">
        <f>4!P18</f>
        <v>32.32</v>
      </c>
      <c r="K6" s="95">
        <f>5!K18</f>
        <v>58.85</v>
      </c>
      <c r="L6" s="148">
        <f t="shared" si="0"/>
        <v>375.1</v>
      </c>
      <c r="M6" s="122">
        <f t="shared" si="1"/>
        <v>2</v>
      </c>
      <c r="O6" s="93"/>
      <c r="P6" s="93"/>
      <c r="Q6" s="93"/>
      <c r="S6" s="93"/>
      <c r="T6" s="93"/>
      <c r="U6" s="93"/>
    </row>
    <row r="7" spans="1:21" s="39" customFormat="1" ht="15" customHeight="1" thickBot="1">
      <c r="A7" s="76">
        <v>21</v>
      </c>
      <c r="B7" s="118" t="s">
        <v>20</v>
      </c>
      <c r="C7" s="215" t="s">
        <v>96</v>
      </c>
      <c r="D7" s="215" t="s">
        <v>97</v>
      </c>
      <c r="E7" s="217" t="s">
        <v>62</v>
      </c>
      <c r="F7" s="75">
        <f>1!U24</f>
        <v>110</v>
      </c>
      <c r="G7" s="212" t="str">
        <f>1!V24</f>
        <v>ne</v>
      </c>
      <c r="H7" s="145">
        <f>2B!Q24</f>
        <v>77.49</v>
      </c>
      <c r="I7" s="95">
        <f>3!P24</f>
        <v>74.62</v>
      </c>
      <c r="J7" s="145">
        <f>4!P24</f>
        <v>35.18</v>
      </c>
      <c r="K7" s="95">
        <f>5!K24</f>
        <v>72.86</v>
      </c>
      <c r="L7" s="148">
        <f t="shared" si="0"/>
        <v>370.15000000000003</v>
      </c>
      <c r="M7" s="122">
        <f t="shared" si="1"/>
        <v>3</v>
      </c>
      <c r="R7" s="93"/>
      <c r="S7" s="93"/>
      <c r="T7" s="93"/>
      <c r="U7" s="93"/>
    </row>
    <row r="8" spans="1:21" s="39" customFormat="1" ht="15" customHeight="1" thickBot="1">
      <c r="A8" s="76">
        <v>27</v>
      </c>
      <c r="B8" s="118" t="s">
        <v>48</v>
      </c>
      <c r="C8" s="217" t="s">
        <v>107</v>
      </c>
      <c r="D8" s="216" t="s">
        <v>90</v>
      </c>
      <c r="E8" s="217" t="s">
        <v>108</v>
      </c>
      <c r="F8" s="75">
        <f>1!U30</f>
        <v>123</v>
      </c>
      <c r="G8" s="212" t="str">
        <f>1!V30</f>
        <v>III.</v>
      </c>
      <c r="H8" s="145">
        <f>2B!Q30</f>
        <v>64.65</v>
      </c>
      <c r="I8" s="95">
        <f>3!P30</f>
        <v>86.45</v>
      </c>
      <c r="J8" s="145">
        <f>4!P30</f>
        <v>35.25</v>
      </c>
      <c r="K8" s="95">
        <f>5!K30</f>
        <v>60.61</v>
      </c>
      <c r="L8" s="148">
        <f t="shared" si="0"/>
        <v>369.96000000000004</v>
      </c>
      <c r="M8" s="122">
        <f t="shared" si="1"/>
        <v>4</v>
      </c>
      <c r="R8" s="93"/>
      <c r="S8" s="93"/>
      <c r="T8" s="93"/>
      <c r="U8" s="93"/>
    </row>
    <row r="9" spans="1:21" s="39" customFormat="1" ht="15" customHeight="1" thickBot="1">
      <c r="A9" s="76">
        <v>12</v>
      </c>
      <c r="B9" s="118" t="s">
        <v>20</v>
      </c>
      <c r="C9" s="216" t="s">
        <v>78</v>
      </c>
      <c r="D9" s="216" t="s">
        <v>79</v>
      </c>
      <c r="E9" s="216" t="s">
        <v>80</v>
      </c>
      <c r="F9" s="75">
        <f>1!U15</f>
        <v>119</v>
      </c>
      <c r="G9" s="212" t="str">
        <f>1!V15</f>
        <v>III.</v>
      </c>
      <c r="H9" s="145">
        <f>2B!Q15</f>
        <v>73.64</v>
      </c>
      <c r="I9" s="95">
        <f>3!P15</f>
        <v>78.44</v>
      </c>
      <c r="J9" s="145">
        <f>4!P15</f>
        <v>29.61</v>
      </c>
      <c r="K9" s="95">
        <f>5!K15</f>
        <v>64.21000000000001</v>
      </c>
      <c r="L9" s="148">
        <f t="shared" si="0"/>
        <v>364.9</v>
      </c>
      <c r="M9" s="122">
        <f t="shared" si="1"/>
        <v>5</v>
      </c>
      <c r="O9" s="93"/>
      <c r="P9" s="93"/>
      <c r="Q9" s="93"/>
      <c r="S9" s="93"/>
      <c r="T9" s="93"/>
      <c r="U9" s="93"/>
    </row>
    <row r="10" spans="1:21" s="39" customFormat="1" ht="15" customHeight="1" thickBot="1">
      <c r="A10" s="76">
        <v>16</v>
      </c>
      <c r="B10" s="118" t="s">
        <v>20</v>
      </c>
      <c r="C10" s="215" t="s">
        <v>86</v>
      </c>
      <c r="D10" s="215" t="s">
        <v>87</v>
      </c>
      <c r="E10" s="217" t="s">
        <v>88</v>
      </c>
      <c r="F10" s="75">
        <f>1!U19</f>
        <v>105</v>
      </c>
      <c r="G10" s="212" t="str">
        <f>1!V19</f>
        <v>ne</v>
      </c>
      <c r="H10" s="145">
        <f>2B!Q19</f>
        <v>75.28999999999999</v>
      </c>
      <c r="I10" s="95">
        <f>3!P19</f>
        <v>81.35</v>
      </c>
      <c r="J10" s="145">
        <f>4!P19</f>
        <v>37.44</v>
      </c>
      <c r="K10" s="95">
        <f>5!K19</f>
        <v>60.27</v>
      </c>
      <c r="L10" s="148">
        <f t="shared" si="0"/>
        <v>359.34999999999997</v>
      </c>
      <c r="M10" s="122">
        <f t="shared" si="1"/>
        <v>6</v>
      </c>
      <c r="O10" s="93"/>
      <c r="P10" s="93"/>
      <c r="Q10" s="93"/>
      <c r="R10" s="93"/>
      <c r="S10" s="93"/>
      <c r="T10" s="93"/>
      <c r="U10" s="93"/>
    </row>
    <row r="11" spans="1:21" s="39" customFormat="1" ht="15" customHeight="1" thickBot="1">
      <c r="A11" s="76">
        <v>3</v>
      </c>
      <c r="B11" s="118" t="s">
        <v>20</v>
      </c>
      <c r="C11" s="216" t="s">
        <v>60</v>
      </c>
      <c r="D11" s="216" t="s">
        <v>61</v>
      </c>
      <c r="E11" s="216" t="s">
        <v>62</v>
      </c>
      <c r="F11" s="75">
        <f>1!U6</f>
        <v>116</v>
      </c>
      <c r="G11" s="212" t="str">
        <f>1!V6</f>
        <v>III.</v>
      </c>
      <c r="H11" s="145">
        <f>2B!Q6</f>
        <v>66.2</v>
      </c>
      <c r="I11" s="95">
        <f>3!P6</f>
        <v>71.31</v>
      </c>
      <c r="J11" s="145">
        <f>4!P6</f>
        <v>35.87</v>
      </c>
      <c r="K11" s="95">
        <f>5!K6</f>
        <v>69</v>
      </c>
      <c r="L11" s="148">
        <f t="shared" si="0"/>
        <v>358.38</v>
      </c>
      <c r="M11" s="122">
        <f t="shared" si="1"/>
        <v>7</v>
      </c>
      <c r="O11" s="93"/>
      <c r="P11" s="93"/>
      <c r="Q11" s="93"/>
      <c r="R11" s="93"/>
      <c r="S11" s="93"/>
      <c r="T11" s="93"/>
      <c r="U11" s="93"/>
    </row>
    <row r="12" spans="1:21" s="39" customFormat="1" ht="15" customHeight="1" thickBot="1">
      <c r="A12" s="76">
        <v>18</v>
      </c>
      <c r="B12" s="118" t="s">
        <v>20</v>
      </c>
      <c r="C12" s="215" t="s">
        <v>92</v>
      </c>
      <c r="D12" s="215" t="s">
        <v>93</v>
      </c>
      <c r="E12" s="217" t="s">
        <v>80</v>
      </c>
      <c r="F12" s="75">
        <f>1!U21</f>
        <v>121</v>
      </c>
      <c r="G12" s="212" t="str">
        <f>1!V21</f>
        <v>III.</v>
      </c>
      <c r="H12" s="145">
        <f>2B!Q21</f>
        <v>67.93</v>
      </c>
      <c r="I12" s="95">
        <f>3!P21</f>
        <v>65.35</v>
      </c>
      <c r="J12" s="145">
        <f>4!P21</f>
        <v>30.98</v>
      </c>
      <c r="K12" s="95">
        <f>5!K21</f>
        <v>70.91</v>
      </c>
      <c r="L12" s="148">
        <f t="shared" si="0"/>
        <v>356.16999999999996</v>
      </c>
      <c r="M12" s="122">
        <f t="shared" si="1"/>
        <v>8</v>
      </c>
      <c r="S12" s="93"/>
      <c r="T12" s="93"/>
      <c r="U12" s="93"/>
    </row>
    <row r="13" spans="1:21" s="39" customFormat="1" ht="15" customHeight="1" thickBot="1">
      <c r="A13" s="76">
        <v>5</v>
      </c>
      <c r="B13" s="118" t="s">
        <v>20</v>
      </c>
      <c r="C13" s="216" t="s">
        <v>66</v>
      </c>
      <c r="D13" s="216" t="s">
        <v>67</v>
      </c>
      <c r="E13" s="216" t="s">
        <v>68</v>
      </c>
      <c r="F13" s="75">
        <f>1!U8</f>
        <v>141</v>
      </c>
      <c r="G13" s="212" t="str">
        <f>1!V8</f>
        <v>M</v>
      </c>
      <c r="H13" s="145">
        <f>2B!Q8</f>
        <v>45.82</v>
      </c>
      <c r="I13" s="95">
        <f>3!P8</f>
        <v>54.36</v>
      </c>
      <c r="J13" s="145">
        <f>4!P8</f>
        <v>35.480000000000004</v>
      </c>
      <c r="K13" s="95">
        <f>5!K8</f>
        <v>65.24000000000001</v>
      </c>
      <c r="L13" s="148">
        <f t="shared" si="0"/>
        <v>341.90000000000003</v>
      </c>
      <c r="M13" s="122">
        <f t="shared" si="1"/>
        <v>9</v>
      </c>
      <c r="O13" s="93"/>
      <c r="P13" s="93"/>
      <c r="Q13" s="93"/>
      <c r="R13" s="93"/>
      <c r="S13" s="93"/>
      <c r="T13" s="93"/>
      <c r="U13" s="93"/>
    </row>
    <row r="14" spans="1:21" s="39" customFormat="1" ht="15" customHeight="1" thickBot="1">
      <c r="A14" s="76">
        <v>7</v>
      </c>
      <c r="B14" s="118" t="s">
        <v>20</v>
      </c>
      <c r="C14" s="215" t="s">
        <v>70</v>
      </c>
      <c r="D14" s="215" t="s">
        <v>71</v>
      </c>
      <c r="E14" s="217" t="s">
        <v>68</v>
      </c>
      <c r="F14" s="75">
        <f>1!U10</f>
        <v>112</v>
      </c>
      <c r="G14" s="212" t="str">
        <f>1!V10</f>
        <v>ne</v>
      </c>
      <c r="H14" s="145">
        <f>2B!Q10</f>
        <v>72.53999999999999</v>
      </c>
      <c r="I14" s="95">
        <f>3!P10</f>
        <v>81.77</v>
      </c>
      <c r="J14" s="145">
        <f>4!P10</f>
        <v>31</v>
      </c>
      <c r="K14" s="95">
        <f>5!K10</f>
        <v>40.7</v>
      </c>
      <c r="L14" s="148">
        <f t="shared" si="0"/>
        <v>338.01</v>
      </c>
      <c r="M14" s="122">
        <f t="shared" si="1"/>
        <v>10</v>
      </c>
      <c r="O14" s="93"/>
      <c r="P14" s="93"/>
      <c r="Q14" s="93"/>
      <c r="R14" s="93"/>
      <c r="S14" s="93"/>
      <c r="T14" s="93"/>
      <c r="U14" s="93"/>
    </row>
    <row r="15" spans="1:17" s="39" customFormat="1" ht="15" customHeight="1" thickBot="1">
      <c r="A15" s="76">
        <v>4</v>
      </c>
      <c r="B15" s="118" t="s">
        <v>20</v>
      </c>
      <c r="C15" s="215" t="s">
        <v>63</v>
      </c>
      <c r="D15" s="215" t="s">
        <v>64</v>
      </c>
      <c r="E15" s="217" t="s">
        <v>65</v>
      </c>
      <c r="F15" s="75">
        <f>1!U7</f>
        <v>123</v>
      </c>
      <c r="G15" s="212" t="str">
        <f>1!V7</f>
        <v>III.</v>
      </c>
      <c r="H15" s="145">
        <f>2B!Q7</f>
        <v>69.21000000000001</v>
      </c>
      <c r="I15" s="95">
        <f>3!P7</f>
        <v>32.489999999999995</v>
      </c>
      <c r="J15" s="145">
        <f>4!P7</f>
        <v>40.3</v>
      </c>
      <c r="K15" s="95">
        <f>5!K7</f>
        <v>68.01</v>
      </c>
      <c r="L15" s="148">
        <f t="shared" si="0"/>
        <v>333.01</v>
      </c>
      <c r="M15" s="122">
        <f t="shared" si="1"/>
        <v>11</v>
      </c>
      <c r="O15" s="93"/>
      <c r="P15" s="93"/>
      <c r="Q15" s="93"/>
    </row>
    <row r="16" spans="1:21" s="39" customFormat="1" ht="15" customHeight="1" thickBot="1">
      <c r="A16" s="76">
        <v>8</v>
      </c>
      <c r="B16" s="118" t="s">
        <v>20</v>
      </c>
      <c r="C16" s="215" t="s">
        <v>72</v>
      </c>
      <c r="D16" s="215" t="s">
        <v>64</v>
      </c>
      <c r="E16" s="217" t="s">
        <v>68</v>
      </c>
      <c r="F16" s="75">
        <f>1!U11</f>
        <v>106</v>
      </c>
      <c r="G16" s="212" t="str">
        <f>1!V11</f>
        <v>ne</v>
      </c>
      <c r="H16" s="145">
        <f>2B!Q11</f>
        <v>59.44</v>
      </c>
      <c r="I16" s="95">
        <f>3!P11</f>
        <v>66.35</v>
      </c>
      <c r="J16" s="145">
        <f>4!P11</f>
        <v>32.58</v>
      </c>
      <c r="K16" s="95">
        <f>5!K11</f>
        <v>67.06</v>
      </c>
      <c r="L16" s="148">
        <f t="shared" si="0"/>
        <v>331.43</v>
      </c>
      <c r="M16" s="122">
        <f t="shared" si="1"/>
        <v>12</v>
      </c>
      <c r="R16" s="93"/>
      <c r="S16" s="93"/>
      <c r="T16" s="93"/>
      <c r="U16" s="93"/>
    </row>
    <row r="17" spans="1:21" s="39" customFormat="1" ht="15" customHeight="1" thickBot="1">
      <c r="A17" s="76">
        <v>9</v>
      </c>
      <c r="B17" s="118" t="s">
        <v>20</v>
      </c>
      <c r="C17" s="215" t="s">
        <v>73</v>
      </c>
      <c r="D17" s="215" t="s">
        <v>64</v>
      </c>
      <c r="E17" s="217" t="s">
        <v>68</v>
      </c>
      <c r="F17" s="75">
        <f>1!U12</f>
        <v>112</v>
      </c>
      <c r="G17" s="212" t="str">
        <f>1!V12</f>
        <v>ne</v>
      </c>
      <c r="H17" s="145">
        <f>2B!Q12</f>
        <v>80.72</v>
      </c>
      <c r="I17" s="95">
        <f>3!P12</f>
        <v>59.989999999999995</v>
      </c>
      <c r="J17" s="145">
        <f>4!P12</f>
        <v>34.39</v>
      </c>
      <c r="K17" s="95">
        <f>5!K12</f>
        <v>40.54</v>
      </c>
      <c r="L17" s="148">
        <f t="shared" si="0"/>
        <v>327.64</v>
      </c>
      <c r="M17" s="122">
        <f t="shared" si="1"/>
        <v>13</v>
      </c>
      <c r="O17" s="93"/>
      <c r="P17" s="93"/>
      <c r="Q17" s="93"/>
      <c r="S17" s="93"/>
      <c r="T17" s="93"/>
      <c r="U17" s="93"/>
    </row>
    <row r="18" spans="1:21" s="39" customFormat="1" ht="15" customHeight="1" thickBot="1">
      <c r="A18" s="76">
        <v>14</v>
      </c>
      <c r="B18" s="118" t="s">
        <v>20</v>
      </c>
      <c r="C18" s="215" t="s">
        <v>83</v>
      </c>
      <c r="D18" s="215" t="s">
        <v>84</v>
      </c>
      <c r="E18" s="217" t="s">
        <v>65</v>
      </c>
      <c r="F18" s="75">
        <f>1!U17</f>
        <v>93</v>
      </c>
      <c r="G18" s="212" t="str">
        <f>1!V17</f>
        <v>ne</v>
      </c>
      <c r="H18" s="145">
        <f>2B!Q17</f>
        <v>69.55</v>
      </c>
      <c r="I18" s="95">
        <f>3!P17</f>
        <v>64.32</v>
      </c>
      <c r="J18" s="145">
        <f>4!P17</f>
        <v>24.630000000000003</v>
      </c>
      <c r="K18" s="95">
        <f>5!K17</f>
        <v>53.29</v>
      </c>
      <c r="L18" s="148">
        <f t="shared" si="0"/>
        <v>304.79</v>
      </c>
      <c r="M18" s="122">
        <f t="shared" si="1"/>
        <v>14</v>
      </c>
      <c r="O18" s="93"/>
      <c r="P18" s="93"/>
      <c r="Q18" s="93"/>
      <c r="R18" s="93"/>
      <c r="S18" s="93"/>
      <c r="T18" s="93"/>
      <c r="U18" s="93"/>
    </row>
    <row r="19" spans="1:21" s="39" customFormat="1" ht="15" customHeight="1" thickBot="1">
      <c r="A19" s="76">
        <v>25</v>
      </c>
      <c r="B19" s="118" t="s">
        <v>20</v>
      </c>
      <c r="C19" s="215" t="s">
        <v>105</v>
      </c>
      <c r="D19" s="215" t="s">
        <v>106</v>
      </c>
      <c r="E19" s="217" t="s">
        <v>104</v>
      </c>
      <c r="F19" s="75">
        <f>1!U28</f>
        <v>113</v>
      </c>
      <c r="G19" s="212" t="str">
        <f>1!V28</f>
        <v>ne</v>
      </c>
      <c r="H19" s="145">
        <f>2B!Q28</f>
        <v>56.68</v>
      </c>
      <c r="I19" s="95">
        <f>3!P28</f>
        <v>42.6</v>
      </c>
      <c r="J19" s="145">
        <f>4!P28</f>
        <v>33.66</v>
      </c>
      <c r="K19" s="95">
        <f>5!K28</f>
        <v>51.65</v>
      </c>
      <c r="L19" s="148">
        <f t="shared" si="0"/>
        <v>297.59</v>
      </c>
      <c r="M19" s="122">
        <f t="shared" si="1"/>
        <v>15</v>
      </c>
      <c r="S19" s="93"/>
      <c r="T19" s="93"/>
      <c r="U19" s="93"/>
    </row>
    <row r="20" spans="1:21" s="39" customFormat="1" ht="15" customHeight="1" thickBot="1">
      <c r="A20" s="76">
        <v>19</v>
      </c>
      <c r="B20" s="118" t="s">
        <v>20</v>
      </c>
      <c r="C20" s="215" t="s">
        <v>94</v>
      </c>
      <c r="D20" s="215" t="s">
        <v>95</v>
      </c>
      <c r="E20" s="217" t="s">
        <v>62</v>
      </c>
      <c r="F20" s="75">
        <f>1!U22</f>
        <v>118</v>
      </c>
      <c r="G20" s="212" t="str">
        <f>1!V22</f>
        <v>III.</v>
      </c>
      <c r="H20" s="145">
        <f>2B!Q22</f>
        <v>41.61</v>
      </c>
      <c r="I20" s="95">
        <f>3!P22</f>
        <v>48.44</v>
      </c>
      <c r="J20" s="145">
        <f>4!P22</f>
        <v>16.630000000000003</v>
      </c>
      <c r="K20" s="95">
        <f>5!K22</f>
        <v>62.38</v>
      </c>
      <c r="L20" s="148">
        <f t="shared" si="0"/>
        <v>287.06</v>
      </c>
      <c r="M20" s="122">
        <f t="shared" si="1"/>
        <v>16</v>
      </c>
      <c r="O20" s="93"/>
      <c r="P20" s="93"/>
      <c r="Q20" s="93"/>
      <c r="S20" s="93"/>
      <c r="T20" s="93"/>
      <c r="U20" s="93"/>
    </row>
    <row r="21" spans="1:20" s="39" customFormat="1" ht="15" customHeight="1" thickBot="1">
      <c r="A21" s="76">
        <v>22</v>
      </c>
      <c r="B21" s="118" t="s">
        <v>20</v>
      </c>
      <c r="C21" s="215" t="s">
        <v>98</v>
      </c>
      <c r="D21" s="217" t="s">
        <v>99</v>
      </c>
      <c r="E21" s="217" t="s">
        <v>62</v>
      </c>
      <c r="F21" s="75">
        <f>1!U25</f>
        <v>108</v>
      </c>
      <c r="G21" s="212" t="str">
        <f>1!V25</f>
        <v>ne</v>
      </c>
      <c r="H21" s="145">
        <f>2B!Q25</f>
        <v>40.980000000000004</v>
      </c>
      <c r="I21" s="95">
        <f>3!P25</f>
        <v>39.21</v>
      </c>
      <c r="J21" s="145">
        <f>4!P25</f>
        <v>18.79</v>
      </c>
      <c r="K21" s="95">
        <f>5!K25</f>
        <v>68.88</v>
      </c>
      <c r="L21" s="148">
        <f t="shared" si="0"/>
        <v>275.86</v>
      </c>
      <c r="M21" s="122">
        <f t="shared" si="1"/>
        <v>17</v>
      </c>
      <c r="O21" s="93"/>
      <c r="P21" s="93"/>
      <c r="Q21" s="93"/>
      <c r="R21" s="93"/>
      <c r="S21" s="93"/>
      <c r="T21" s="93"/>
    </row>
    <row r="22" spans="1:21" s="39" customFormat="1" ht="15" customHeight="1" thickBot="1">
      <c r="A22" s="76">
        <v>23</v>
      </c>
      <c r="B22" s="118" t="s">
        <v>20</v>
      </c>
      <c r="C22" s="215" t="s">
        <v>100</v>
      </c>
      <c r="D22" s="215" t="s">
        <v>101</v>
      </c>
      <c r="E22" s="217" t="s">
        <v>102</v>
      </c>
      <c r="F22" s="75">
        <f>1!U26</f>
        <v>109</v>
      </c>
      <c r="G22" s="212" t="str">
        <f>1!V26</f>
        <v>ne</v>
      </c>
      <c r="H22" s="145">
        <f>2B!Q26</f>
        <v>46.86</v>
      </c>
      <c r="I22" s="95">
        <f>3!P26</f>
        <v>26.78</v>
      </c>
      <c r="J22" s="145">
        <f>4!P26</f>
        <v>28.42</v>
      </c>
      <c r="K22" s="95">
        <f>5!K26</f>
        <v>52.25</v>
      </c>
      <c r="L22" s="148">
        <f t="shared" si="0"/>
        <v>263.31</v>
      </c>
      <c r="M22" s="122">
        <f t="shared" si="1"/>
        <v>18</v>
      </c>
      <c r="O22" s="93"/>
      <c r="P22" s="93"/>
      <c r="Q22" s="93"/>
      <c r="R22" s="93"/>
      <c r="S22" s="93"/>
      <c r="T22" s="93"/>
      <c r="U22" s="93"/>
    </row>
    <row r="23" spans="1:21" s="39" customFormat="1" ht="15" customHeight="1" thickBot="1">
      <c r="A23" s="76">
        <v>20</v>
      </c>
      <c r="B23" s="118" t="s">
        <v>48</v>
      </c>
      <c r="C23" s="215" t="s">
        <v>94</v>
      </c>
      <c r="D23" s="215" t="s">
        <v>95</v>
      </c>
      <c r="E23" s="217" t="s">
        <v>62</v>
      </c>
      <c r="F23" s="75">
        <f>1!U23</f>
        <v>100</v>
      </c>
      <c r="G23" s="212" t="str">
        <f>1!V23</f>
        <v>ne</v>
      </c>
      <c r="H23" s="145">
        <f>2B!Q23</f>
        <v>40.79</v>
      </c>
      <c r="I23" s="95">
        <f>3!P23</f>
        <v>44.17</v>
      </c>
      <c r="J23" s="145">
        <f>4!P23</f>
        <v>1.2399999999999984</v>
      </c>
      <c r="K23" s="95">
        <f>5!K23</f>
        <v>76.32</v>
      </c>
      <c r="L23" s="148">
        <f t="shared" si="0"/>
        <v>262.52</v>
      </c>
      <c r="M23" s="122">
        <f t="shared" si="1"/>
        <v>19</v>
      </c>
      <c r="O23" s="93"/>
      <c r="P23" s="93"/>
      <c r="Q23" s="93"/>
      <c r="S23" s="93"/>
      <c r="T23" s="93"/>
      <c r="U23" s="93"/>
    </row>
    <row r="24" spans="1:21" s="39" customFormat="1" ht="15" customHeight="1" thickBot="1">
      <c r="A24" s="76">
        <v>10</v>
      </c>
      <c r="B24" s="118" t="s">
        <v>20</v>
      </c>
      <c r="C24" s="215" t="s">
        <v>74</v>
      </c>
      <c r="D24" s="215" t="s">
        <v>75</v>
      </c>
      <c r="E24" s="217" t="s">
        <v>76</v>
      </c>
      <c r="F24" s="75">
        <f>1!U13</f>
        <v>115</v>
      </c>
      <c r="G24" s="212" t="str">
        <f>1!V13</f>
        <v>ne</v>
      </c>
      <c r="H24" s="145">
        <f>2B!Q13</f>
        <v>39.230000000000004</v>
      </c>
      <c r="I24" s="95">
        <f>3!P13</f>
        <v>66.45</v>
      </c>
      <c r="J24" s="145">
        <f>4!P13</f>
        <v>5.460000000000001</v>
      </c>
      <c r="K24" s="95">
        <f>5!K13</f>
        <v>32.81</v>
      </c>
      <c r="L24" s="148">
        <f t="shared" si="0"/>
        <v>258.95000000000005</v>
      </c>
      <c r="M24" s="122">
        <f t="shared" si="1"/>
        <v>20</v>
      </c>
      <c r="O24" s="93"/>
      <c r="P24" s="93"/>
      <c r="Q24" s="93"/>
      <c r="R24" s="93"/>
      <c r="S24" s="93"/>
      <c r="T24" s="93"/>
      <c r="U24" s="93"/>
    </row>
    <row r="25" spans="1:21" s="39" customFormat="1" ht="15" customHeight="1" thickBot="1">
      <c r="A25" s="76">
        <v>24</v>
      </c>
      <c r="B25" s="118" t="s">
        <v>20</v>
      </c>
      <c r="C25" s="215" t="s">
        <v>103</v>
      </c>
      <c r="D25" s="215" t="s">
        <v>87</v>
      </c>
      <c r="E25" s="217" t="s">
        <v>104</v>
      </c>
      <c r="F25" s="75">
        <f>1!U27</f>
        <v>122</v>
      </c>
      <c r="G25" s="212" t="str">
        <f>1!V27</f>
        <v>III.</v>
      </c>
      <c r="H25" s="145">
        <f>2B!Q27</f>
        <v>18.74</v>
      </c>
      <c r="I25" s="95">
        <f>3!P27</f>
        <v>49.25</v>
      </c>
      <c r="J25" s="145">
        <f>4!P27</f>
        <v>19.35</v>
      </c>
      <c r="K25" s="95">
        <f>5!K27</f>
        <v>39.05</v>
      </c>
      <c r="L25" s="148">
        <f t="shared" si="0"/>
        <v>248.39</v>
      </c>
      <c r="M25" s="122">
        <f t="shared" si="1"/>
        <v>21</v>
      </c>
      <c r="O25" s="93"/>
      <c r="P25" s="93"/>
      <c r="Q25" s="93"/>
      <c r="R25" s="93"/>
      <c r="S25" s="93"/>
      <c r="T25" s="93"/>
      <c r="U25" s="93"/>
    </row>
    <row r="26" spans="1:21" s="39" customFormat="1" ht="15" customHeight="1" thickBot="1">
      <c r="A26" s="76">
        <v>26</v>
      </c>
      <c r="B26" s="118" t="s">
        <v>20</v>
      </c>
      <c r="C26" s="217" t="s">
        <v>107</v>
      </c>
      <c r="D26" s="216" t="s">
        <v>90</v>
      </c>
      <c r="E26" s="217" t="s">
        <v>108</v>
      </c>
      <c r="F26" s="75">
        <f>1!U29</f>
        <v>131</v>
      </c>
      <c r="G26" s="212" t="str">
        <f>1!V29</f>
        <v>I.</v>
      </c>
      <c r="H26" s="145">
        <f>2B!Q29</f>
        <v>21.89</v>
      </c>
      <c r="I26" s="95">
        <f>3!P29</f>
        <v>19.77</v>
      </c>
      <c r="J26" s="145">
        <f>4!P29</f>
        <v>7.720000000000001</v>
      </c>
      <c r="K26" s="95">
        <f>5!K29</f>
        <v>56.64</v>
      </c>
      <c r="L26" s="148">
        <f t="shared" si="0"/>
        <v>237.01999999999998</v>
      </c>
      <c r="M26" s="122">
        <f t="shared" si="1"/>
        <v>22</v>
      </c>
      <c r="S26" s="93"/>
      <c r="T26" s="93"/>
      <c r="U26" s="93"/>
    </row>
    <row r="27" spans="1:21" s="39" customFormat="1" ht="15" customHeight="1" thickBot="1">
      <c r="A27" s="76">
        <v>17</v>
      </c>
      <c r="B27" s="118" t="s">
        <v>20</v>
      </c>
      <c r="C27" s="216" t="s">
        <v>89</v>
      </c>
      <c r="D27" s="218" t="s">
        <v>90</v>
      </c>
      <c r="E27" s="216" t="s">
        <v>91</v>
      </c>
      <c r="F27" s="75">
        <f>1!U20</f>
        <v>92</v>
      </c>
      <c r="G27" s="212" t="str">
        <f>1!V20</f>
        <v>ne</v>
      </c>
      <c r="H27" s="145">
        <f>2B!Q20</f>
        <v>35.04</v>
      </c>
      <c r="I27" s="95">
        <f>3!P20</f>
        <v>67.15</v>
      </c>
      <c r="J27" s="145">
        <f>4!P20</f>
        <v>14.04</v>
      </c>
      <c r="K27" s="95">
        <f>5!K20</f>
        <v>0</v>
      </c>
      <c r="L27" s="148">
        <f t="shared" si="0"/>
        <v>208.23</v>
      </c>
      <c r="M27" s="122">
        <f t="shared" si="1"/>
        <v>23</v>
      </c>
      <c r="O27" s="93"/>
      <c r="P27" s="93"/>
      <c r="Q27" s="93"/>
      <c r="R27" s="93"/>
      <c r="S27" s="93"/>
      <c r="T27" s="93"/>
      <c r="U27" s="93"/>
    </row>
    <row r="28" spans="1:21" s="39" customFormat="1" ht="15" customHeight="1" thickBot="1">
      <c r="A28" s="76">
        <v>6</v>
      </c>
      <c r="B28" s="118" t="s">
        <v>20</v>
      </c>
      <c r="C28" s="215" t="s">
        <v>69</v>
      </c>
      <c r="D28" s="215" t="s">
        <v>58</v>
      </c>
      <c r="E28" s="217" t="s">
        <v>65</v>
      </c>
      <c r="F28" s="75">
        <f>1!U9</f>
        <v>84</v>
      </c>
      <c r="G28" s="212" t="str">
        <f>1!V9</f>
        <v>ne</v>
      </c>
      <c r="H28" s="145">
        <f>2B!Q9</f>
        <v>13.6</v>
      </c>
      <c r="I28" s="95">
        <f>3!P9</f>
        <v>25.38</v>
      </c>
      <c r="J28" s="145" t="str">
        <f>4!P9</f>
        <v>0,00</v>
      </c>
      <c r="K28" s="95">
        <f>5!K9</f>
        <v>62.99</v>
      </c>
      <c r="L28" s="148">
        <f t="shared" si="0"/>
        <v>185.97</v>
      </c>
      <c r="M28" s="122">
        <f t="shared" si="1"/>
        <v>24</v>
      </c>
      <c r="O28" s="93"/>
      <c r="P28" s="93"/>
      <c r="Q28" s="93"/>
      <c r="S28" s="93"/>
      <c r="T28" s="93"/>
      <c r="U28" s="93"/>
    </row>
    <row r="29" spans="1:21" s="39" customFormat="1" ht="15" customHeight="1" thickBot="1">
      <c r="A29" s="76">
        <v>1</v>
      </c>
      <c r="B29" s="118" t="s">
        <v>20</v>
      </c>
      <c r="C29" s="215" t="s">
        <v>54</v>
      </c>
      <c r="D29" s="215" t="s">
        <v>55</v>
      </c>
      <c r="E29" s="217" t="s">
        <v>110</v>
      </c>
      <c r="F29" s="75">
        <f>1!U4</f>
        <v>95</v>
      </c>
      <c r="G29" s="212" t="str">
        <f>1!V4</f>
        <v>ne</v>
      </c>
      <c r="H29" s="145">
        <f>2B!Q4</f>
        <v>36.64</v>
      </c>
      <c r="I29" s="95">
        <f>3!P4</f>
        <v>15.77</v>
      </c>
      <c r="J29" s="145" t="str">
        <f>4!P4</f>
        <v>0,00</v>
      </c>
      <c r="K29" s="95">
        <f>5!K4</f>
        <v>0</v>
      </c>
      <c r="L29" s="148">
        <f t="shared" si="0"/>
        <v>147.41</v>
      </c>
      <c r="M29" s="122">
        <f t="shared" si="1"/>
        <v>25</v>
      </c>
      <c r="O29" s="93"/>
      <c r="P29" s="93"/>
      <c r="Q29" s="93"/>
      <c r="R29" s="93"/>
      <c r="S29" s="93"/>
      <c r="T29" s="93"/>
      <c r="U29" s="93"/>
    </row>
    <row r="30" spans="1:21" s="39" customFormat="1" ht="15" customHeight="1" thickBot="1">
      <c r="A30" s="76">
        <v>11</v>
      </c>
      <c r="B30" s="118" t="s">
        <v>20</v>
      </c>
      <c r="C30" s="215" t="s">
        <v>77</v>
      </c>
      <c r="D30" s="215" t="s">
        <v>64</v>
      </c>
      <c r="E30" s="217" t="s">
        <v>65</v>
      </c>
      <c r="F30" s="75">
        <f>1!U14</f>
        <v>44</v>
      </c>
      <c r="G30" s="212" t="str">
        <f>1!V14</f>
        <v>ne</v>
      </c>
      <c r="H30" s="145">
        <f>2B!Q14</f>
        <v>2.0300000000000002</v>
      </c>
      <c r="I30" s="95">
        <f>3!P14</f>
        <v>50.03</v>
      </c>
      <c r="J30" s="145">
        <f>4!P14</f>
        <v>3.99</v>
      </c>
      <c r="K30" s="95">
        <f>5!K14</f>
        <v>30.560000000000002</v>
      </c>
      <c r="L30" s="148">
        <f t="shared" si="0"/>
        <v>130.61</v>
      </c>
      <c r="M30" s="122">
        <f t="shared" si="1"/>
        <v>26</v>
      </c>
      <c r="R30" s="93"/>
      <c r="S30" s="93"/>
      <c r="T30" s="93"/>
      <c r="U30" s="93"/>
    </row>
    <row r="31" spans="1:21" s="39" customFormat="1" ht="15" customHeight="1">
      <c r="A31" s="76">
        <v>13</v>
      </c>
      <c r="B31" s="118" t="s">
        <v>20</v>
      </c>
      <c r="C31" s="216" t="s">
        <v>81</v>
      </c>
      <c r="D31" s="216" t="s">
        <v>75</v>
      </c>
      <c r="E31" s="216" t="s">
        <v>62</v>
      </c>
      <c r="F31" s="75">
        <f>1!U16</f>
        <v>54</v>
      </c>
      <c r="G31" s="212" t="str">
        <f>1!V16</f>
        <v>ne</v>
      </c>
      <c r="H31" s="145">
        <f>2B!Q16</f>
        <v>23.73</v>
      </c>
      <c r="I31" s="95">
        <f>3!P16</f>
        <v>32.33</v>
      </c>
      <c r="J31" s="145" t="str">
        <f>4!P16</f>
        <v>0,00</v>
      </c>
      <c r="K31" s="95">
        <f>5!K16</f>
        <v>0</v>
      </c>
      <c r="L31" s="148">
        <f t="shared" si="0"/>
        <v>110.06</v>
      </c>
      <c r="M31" s="122">
        <f t="shared" si="1"/>
        <v>27</v>
      </c>
      <c r="R31" s="93"/>
      <c r="S31" s="93"/>
      <c r="T31" s="93"/>
      <c r="U31" s="93"/>
    </row>
    <row r="32" spans="1:21" s="39" customFormat="1" ht="15" hidden="1">
      <c r="A32" s="76">
        <v>28</v>
      </c>
      <c r="B32" s="118" t="s">
        <v>20</v>
      </c>
      <c r="C32" s="215"/>
      <c r="D32" s="215"/>
      <c r="E32" s="217"/>
      <c r="F32" s="76" t="str">
        <f>1!U48</f>
        <v>©</v>
      </c>
      <c r="G32" s="213" t="str">
        <f>1!V48</f>
        <v> </v>
      </c>
      <c r="H32" s="145" t="str">
        <f>2B!Q31</f>
        <v>©</v>
      </c>
      <c r="I32" s="95" t="str">
        <f>3!P31</f>
        <v>©</v>
      </c>
      <c r="J32" s="145" t="str">
        <f>4!P31</f>
        <v>©</v>
      </c>
      <c r="K32" s="95" t="str">
        <f>5!K31</f>
        <v>©</v>
      </c>
      <c r="L32" s="148">
        <f aca="true" t="shared" si="2" ref="L32:L64">SUM(F32,H32:K32)</f>
        <v>0</v>
      </c>
      <c r="M32" s="122">
        <f aca="true" t="shared" si="3" ref="M32:M64">RANK(L32,$L$5:$L$64)</f>
        <v>28</v>
      </c>
      <c r="O32" s="93"/>
      <c r="P32" s="93"/>
      <c r="Q32" s="93"/>
      <c r="S32" s="93"/>
      <c r="T32" s="93"/>
      <c r="U32" s="93"/>
    </row>
    <row r="33" spans="1:21" s="39" customFormat="1" ht="15" hidden="1">
      <c r="A33" s="76">
        <v>29</v>
      </c>
      <c r="B33" s="118" t="s">
        <v>20</v>
      </c>
      <c r="C33" s="215"/>
      <c r="D33" s="215"/>
      <c r="E33" s="217"/>
      <c r="F33" s="76" t="str">
        <f>1!U49</f>
        <v>©</v>
      </c>
      <c r="G33" s="213" t="str">
        <f>1!V49</f>
        <v> </v>
      </c>
      <c r="H33" s="145" t="str">
        <f>2B!Q32</f>
        <v>©</v>
      </c>
      <c r="I33" s="95" t="str">
        <f>3!P32</f>
        <v>©</v>
      </c>
      <c r="J33" s="145" t="str">
        <f>4!P32</f>
        <v>©</v>
      </c>
      <c r="K33" s="95" t="str">
        <f>5!K32</f>
        <v>©</v>
      </c>
      <c r="L33" s="148">
        <f t="shared" si="2"/>
        <v>0</v>
      </c>
      <c r="M33" s="122">
        <f t="shared" si="3"/>
        <v>28</v>
      </c>
      <c r="R33" s="93"/>
      <c r="S33" s="93"/>
      <c r="T33" s="93"/>
      <c r="U33" s="93"/>
    </row>
    <row r="34" spans="1:21" s="39" customFormat="1" ht="15" hidden="1">
      <c r="A34" s="76">
        <v>30</v>
      </c>
      <c r="B34" s="118" t="s">
        <v>20</v>
      </c>
      <c r="C34" s="216"/>
      <c r="D34" s="216"/>
      <c r="E34" s="216"/>
      <c r="F34" s="76" t="str">
        <f>1!U50</f>
        <v>©</v>
      </c>
      <c r="G34" s="213" t="str">
        <f>1!V50</f>
        <v> </v>
      </c>
      <c r="H34" s="145" t="str">
        <f>2B!Q33</f>
        <v>©</v>
      </c>
      <c r="I34" s="95" t="str">
        <f>3!P33</f>
        <v>©</v>
      </c>
      <c r="J34" s="145" t="str">
        <f>4!P33</f>
        <v>©</v>
      </c>
      <c r="K34" s="95" t="str">
        <f>5!K33</f>
        <v>©</v>
      </c>
      <c r="L34" s="148">
        <f t="shared" si="2"/>
        <v>0</v>
      </c>
      <c r="M34" s="122">
        <f t="shared" si="3"/>
        <v>28</v>
      </c>
      <c r="R34" s="93"/>
      <c r="S34" s="93"/>
      <c r="T34" s="93"/>
      <c r="U34" s="93"/>
    </row>
    <row r="35" spans="1:21" s="39" customFormat="1" ht="15" hidden="1">
      <c r="A35" s="76">
        <v>31</v>
      </c>
      <c r="B35" s="118" t="s">
        <v>20</v>
      </c>
      <c r="C35" s="215"/>
      <c r="D35" s="215"/>
      <c r="E35" s="216"/>
      <c r="F35" s="76" t="str">
        <f>1!U51</f>
        <v>©</v>
      </c>
      <c r="G35" s="213" t="str">
        <f>1!V51</f>
        <v> </v>
      </c>
      <c r="H35" s="145" t="str">
        <f>2B!Q34</f>
        <v>©</v>
      </c>
      <c r="I35" s="95" t="str">
        <f>3!P34</f>
        <v>©</v>
      </c>
      <c r="J35" s="145" t="str">
        <f>4!P34</f>
        <v>©</v>
      </c>
      <c r="K35" s="95" t="str">
        <f>5!K34</f>
        <v>©</v>
      </c>
      <c r="L35" s="148">
        <f t="shared" si="2"/>
        <v>0</v>
      </c>
      <c r="M35" s="122">
        <f t="shared" si="3"/>
        <v>28</v>
      </c>
      <c r="S35" s="93"/>
      <c r="T35" s="93"/>
      <c r="U35" s="93"/>
    </row>
    <row r="36" spans="1:21" s="39" customFormat="1" ht="15" hidden="1">
      <c r="A36" s="76">
        <v>32</v>
      </c>
      <c r="B36" s="118" t="s">
        <v>20</v>
      </c>
      <c r="C36" s="216"/>
      <c r="D36" s="218"/>
      <c r="E36" s="216"/>
      <c r="F36" s="76" t="str">
        <f>1!U52</f>
        <v>©</v>
      </c>
      <c r="G36" s="213" t="str">
        <f>1!V52</f>
        <v> </v>
      </c>
      <c r="H36" s="145" t="str">
        <f>2B!Q35</f>
        <v>©</v>
      </c>
      <c r="I36" s="95" t="str">
        <f>3!P35</f>
        <v>©</v>
      </c>
      <c r="J36" s="145" t="str">
        <f>4!P35</f>
        <v>©</v>
      </c>
      <c r="K36" s="95" t="str">
        <f>5!K35</f>
        <v>©</v>
      </c>
      <c r="L36" s="148">
        <f t="shared" si="2"/>
        <v>0</v>
      </c>
      <c r="M36" s="122">
        <f t="shared" si="3"/>
        <v>28</v>
      </c>
      <c r="O36" s="93"/>
      <c r="P36" s="93"/>
      <c r="Q36" s="93"/>
      <c r="R36" s="93"/>
      <c r="S36" s="93"/>
      <c r="T36" s="93"/>
      <c r="U36" s="93"/>
    </row>
    <row r="37" spans="1:21" s="39" customFormat="1" ht="15" hidden="1">
      <c r="A37" s="76">
        <v>33</v>
      </c>
      <c r="B37" s="118" t="s">
        <v>20</v>
      </c>
      <c r="C37" s="215"/>
      <c r="D37" s="215"/>
      <c r="E37" s="217"/>
      <c r="F37" s="76" t="str">
        <f>1!U53</f>
        <v>©</v>
      </c>
      <c r="G37" s="213" t="str">
        <f>1!V53</f>
        <v> </v>
      </c>
      <c r="H37" s="145" t="str">
        <f>2B!Q36</f>
        <v>©</v>
      </c>
      <c r="I37" s="95" t="str">
        <f>3!P36</f>
        <v>©</v>
      </c>
      <c r="J37" s="145" t="str">
        <f>4!P36</f>
        <v>©</v>
      </c>
      <c r="K37" s="95" t="str">
        <f>5!K36</f>
        <v>©</v>
      </c>
      <c r="L37" s="148">
        <f t="shared" si="2"/>
        <v>0</v>
      </c>
      <c r="M37" s="122">
        <f t="shared" si="3"/>
        <v>28</v>
      </c>
      <c r="O37" s="93"/>
      <c r="P37" s="93"/>
      <c r="Q37" s="93"/>
      <c r="S37" s="93"/>
      <c r="T37" s="93"/>
      <c r="U37" s="93"/>
    </row>
    <row r="38" spans="1:21" s="39" customFormat="1" ht="15" hidden="1">
      <c r="A38" s="76">
        <v>34</v>
      </c>
      <c r="B38" s="118" t="s">
        <v>20</v>
      </c>
      <c r="C38" s="215"/>
      <c r="D38" s="215"/>
      <c r="E38" s="217"/>
      <c r="F38" s="76" t="str">
        <f>1!U54</f>
        <v>©</v>
      </c>
      <c r="G38" s="213" t="str">
        <f>1!V54</f>
        <v> </v>
      </c>
      <c r="H38" s="145" t="str">
        <f>2B!Q37</f>
        <v>©</v>
      </c>
      <c r="I38" s="95" t="str">
        <f>3!P37</f>
        <v>©</v>
      </c>
      <c r="J38" s="145" t="str">
        <f>4!P37</f>
        <v>©</v>
      </c>
      <c r="K38" s="95" t="str">
        <f>5!K37</f>
        <v>©</v>
      </c>
      <c r="L38" s="148">
        <f t="shared" si="2"/>
        <v>0</v>
      </c>
      <c r="M38" s="122">
        <f t="shared" si="3"/>
        <v>28</v>
      </c>
      <c r="O38" s="93"/>
      <c r="P38" s="93"/>
      <c r="Q38" s="93"/>
      <c r="S38" s="93"/>
      <c r="T38" s="93"/>
      <c r="U38" s="93"/>
    </row>
    <row r="39" spans="1:21" s="39" customFormat="1" ht="15" hidden="1">
      <c r="A39" s="76">
        <v>35</v>
      </c>
      <c r="B39" s="118" t="s">
        <v>20</v>
      </c>
      <c r="C39" s="216"/>
      <c r="D39" s="216"/>
      <c r="E39" s="216"/>
      <c r="F39" s="76" t="str">
        <f>1!U55</f>
        <v>©</v>
      </c>
      <c r="G39" s="213" t="str">
        <f>1!V55</f>
        <v> </v>
      </c>
      <c r="H39" s="145" t="str">
        <f>2B!Q38</f>
        <v>©</v>
      </c>
      <c r="I39" s="95" t="str">
        <f>3!P38</f>
        <v>©</v>
      </c>
      <c r="J39" s="145" t="str">
        <f>4!P38</f>
        <v>©</v>
      </c>
      <c r="K39" s="95" t="str">
        <f>5!K38</f>
        <v>©</v>
      </c>
      <c r="L39" s="148">
        <f t="shared" si="2"/>
        <v>0</v>
      </c>
      <c r="M39" s="122">
        <f t="shared" si="3"/>
        <v>28</v>
      </c>
      <c r="O39" s="93"/>
      <c r="P39" s="93"/>
      <c r="Q39" s="93"/>
      <c r="R39" s="93"/>
      <c r="S39" s="93"/>
      <c r="T39" s="93"/>
      <c r="U39" s="93"/>
    </row>
    <row r="40" spans="1:21" s="39" customFormat="1" ht="15" hidden="1">
      <c r="A40" s="76">
        <v>36</v>
      </c>
      <c r="B40" s="118" t="s">
        <v>20</v>
      </c>
      <c r="C40" s="215"/>
      <c r="D40" s="215"/>
      <c r="E40" s="217"/>
      <c r="F40" s="76" t="str">
        <f>1!U56</f>
        <v>©</v>
      </c>
      <c r="G40" s="213" t="str">
        <f>1!V56</f>
        <v> </v>
      </c>
      <c r="H40" s="145" t="str">
        <f>2B!Q39</f>
        <v>©</v>
      </c>
      <c r="I40" s="95" t="str">
        <f>3!P39</f>
        <v>©</v>
      </c>
      <c r="J40" s="145" t="str">
        <f>4!P39</f>
        <v>©</v>
      </c>
      <c r="K40" s="95" t="str">
        <f>5!K39</f>
        <v>©</v>
      </c>
      <c r="L40" s="148">
        <f t="shared" si="2"/>
        <v>0</v>
      </c>
      <c r="M40" s="122">
        <f t="shared" si="3"/>
        <v>28</v>
      </c>
      <c r="O40" s="93"/>
      <c r="P40" s="93"/>
      <c r="Q40" s="93"/>
      <c r="R40" s="93"/>
      <c r="S40" s="93"/>
      <c r="T40" s="93"/>
      <c r="U40" s="93"/>
    </row>
    <row r="41" spans="1:21" s="39" customFormat="1" ht="15" hidden="1">
      <c r="A41" s="76">
        <v>37</v>
      </c>
      <c r="B41" s="118" t="s">
        <v>20</v>
      </c>
      <c r="C41" s="215"/>
      <c r="D41" s="217"/>
      <c r="E41" s="217"/>
      <c r="F41" s="76" t="str">
        <f>1!U57</f>
        <v>©</v>
      </c>
      <c r="G41" s="213" t="str">
        <f>1!V57</f>
        <v> </v>
      </c>
      <c r="H41" s="145" t="str">
        <f>2B!Q40</f>
        <v>©</v>
      </c>
      <c r="I41" s="95" t="str">
        <f>3!P40</f>
        <v>©</v>
      </c>
      <c r="J41" s="145" t="str">
        <f>4!P40</f>
        <v>©</v>
      </c>
      <c r="K41" s="95" t="str">
        <f>5!K40</f>
        <v>©</v>
      </c>
      <c r="L41" s="148">
        <f t="shared" si="2"/>
        <v>0</v>
      </c>
      <c r="M41" s="122">
        <f t="shared" si="3"/>
        <v>28</v>
      </c>
      <c r="O41" s="93"/>
      <c r="P41" s="93"/>
      <c r="Q41" s="93"/>
      <c r="R41" s="93"/>
      <c r="S41" s="93"/>
      <c r="T41" s="93"/>
      <c r="U41" s="93"/>
    </row>
    <row r="42" spans="1:13" s="39" customFormat="1" ht="15" hidden="1">
      <c r="A42" s="76">
        <v>38</v>
      </c>
      <c r="B42" s="118" t="s">
        <v>20</v>
      </c>
      <c r="C42" s="215"/>
      <c r="D42" s="217"/>
      <c r="E42" s="217"/>
      <c r="F42" s="76" t="str">
        <f>1!U58</f>
        <v>©</v>
      </c>
      <c r="G42" s="213" t="str">
        <f>1!V58</f>
        <v> </v>
      </c>
      <c r="H42" s="145" t="str">
        <f>2B!Q41</f>
        <v>©</v>
      </c>
      <c r="I42" s="95" t="str">
        <f>3!P41</f>
        <v>©</v>
      </c>
      <c r="J42" s="145" t="str">
        <f>4!P41</f>
        <v>©</v>
      </c>
      <c r="K42" s="95" t="str">
        <f>5!K41</f>
        <v>©</v>
      </c>
      <c r="L42" s="148">
        <f t="shared" si="2"/>
        <v>0</v>
      </c>
      <c r="M42" s="122">
        <f t="shared" si="3"/>
        <v>28</v>
      </c>
    </row>
    <row r="43" spans="1:21" s="39" customFormat="1" ht="15" hidden="1">
      <c r="A43" s="76">
        <v>39</v>
      </c>
      <c r="B43" s="118" t="s">
        <v>20</v>
      </c>
      <c r="C43" s="216"/>
      <c r="D43" s="216"/>
      <c r="E43" s="216"/>
      <c r="F43" s="76" t="str">
        <f>1!U59</f>
        <v>©</v>
      </c>
      <c r="G43" s="213" t="str">
        <f>1!V59</f>
        <v> </v>
      </c>
      <c r="H43" s="145" t="str">
        <f>2B!Q42</f>
        <v>©</v>
      </c>
      <c r="I43" s="95" t="str">
        <f>3!P42</f>
        <v>©</v>
      </c>
      <c r="J43" s="145" t="str">
        <f>4!P42</f>
        <v>©</v>
      </c>
      <c r="K43" s="95" t="str">
        <f>5!K42</f>
        <v>©</v>
      </c>
      <c r="L43" s="148">
        <f t="shared" si="2"/>
        <v>0</v>
      </c>
      <c r="M43" s="122">
        <f t="shared" si="3"/>
        <v>28</v>
      </c>
      <c r="O43" s="93"/>
      <c r="P43" s="93"/>
      <c r="Q43" s="93"/>
      <c r="R43" s="93"/>
      <c r="S43" s="93"/>
      <c r="T43" s="93"/>
      <c r="U43" s="93"/>
    </row>
    <row r="44" spans="1:21" s="39" customFormat="1" ht="15" hidden="1">
      <c r="A44" s="76">
        <v>40</v>
      </c>
      <c r="B44" s="118" t="s">
        <v>20</v>
      </c>
      <c r="C44" s="215"/>
      <c r="D44" s="215"/>
      <c r="E44" s="217"/>
      <c r="F44" s="76" t="str">
        <f>1!U60</f>
        <v>©</v>
      </c>
      <c r="G44" s="213" t="str">
        <f>1!V60</f>
        <v> </v>
      </c>
      <c r="H44" s="145" t="str">
        <f>2B!Q43</f>
        <v>©</v>
      </c>
      <c r="I44" s="95" t="str">
        <f>3!P43</f>
        <v>©</v>
      </c>
      <c r="J44" s="145" t="str">
        <f>4!P43</f>
        <v>©</v>
      </c>
      <c r="K44" s="95" t="str">
        <f>5!K43</f>
        <v>©</v>
      </c>
      <c r="L44" s="148">
        <f t="shared" si="2"/>
        <v>0</v>
      </c>
      <c r="M44" s="122">
        <f t="shared" si="3"/>
        <v>28</v>
      </c>
      <c r="S44" s="93"/>
      <c r="T44" s="93"/>
      <c r="U44" s="93"/>
    </row>
    <row r="45" spans="1:21" s="39" customFormat="1" ht="15" hidden="1">
      <c r="A45" s="76">
        <v>41</v>
      </c>
      <c r="B45" s="118" t="s">
        <v>20</v>
      </c>
      <c r="C45" s="215"/>
      <c r="D45" s="215"/>
      <c r="E45" s="217"/>
      <c r="F45" s="76" t="str">
        <f>1!U61</f>
        <v>©</v>
      </c>
      <c r="G45" s="213" t="str">
        <f>1!V61</f>
        <v> </v>
      </c>
      <c r="H45" s="145" t="str">
        <f>2B!Q44</f>
        <v>©</v>
      </c>
      <c r="I45" s="95" t="str">
        <f>3!P44</f>
        <v>©</v>
      </c>
      <c r="J45" s="145" t="str">
        <f>4!P44</f>
        <v>©</v>
      </c>
      <c r="K45" s="95" t="str">
        <f>5!K44</f>
        <v>©</v>
      </c>
      <c r="L45" s="148">
        <f t="shared" si="2"/>
        <v>0</v>
      </c>
      <c r="M45" s="122">
        <f t="shared" si="3"/>
        <v>28</v>
      </c>
      <c r="R45" s="93"/>
      <c r="S45" s="93"/>
      <c r="T45" s="93"/>
      <c r="U45" s="93"/>
    </row>
    <row r="46" spans="1:21" s="39" customFormat="1" ht="15" hidden="1">
      <c r="A46" s="76">
        <v>42</v>
      </c>
      <c r="B46" s="118" t="s">
        <v>20</v>
      </c>
      <c r="C46" s="215"/>
      <c r="D46" s="215"/>
      <c r="E46" s="217"/>
      <c r="F46" s="76" t="str">
        <f>1!U62</f>
        <v>©</v>
      </c>
      <c r="G46" s="213" t="str">
        <f>1!V62</f>
        <v> </v>
      </c>
      <c r="H46" s="145" t="str">
        <f>2B!Q45</f>
        <v>©</v>
      </c>
      <c r="I46" s="95" t="str">
        <f>3!P45</f>
        <v>©</v>
      </c>
      <c r="J46" s="145" t="str">
        <f>4!P45</f>
        <v>©</v>
      </c>
      <c r="K46" s="95" t="str">
        <f>5!K45</f>
        <v>©</v>
      </c>
      <c r="L46" s="148">
        <f t="shared" si="2"/>
        <v>0</v>
      </c>
      <c r="M46" s="122">
        <f t="shared" si="3"/>
        <v>28</v>
      </c>
      <c r="R46" s="93"/>
      <c r="S46" s="93"/>
      <c r="T46" s="93"/>
      <c r="U46" s="93"/>
    </row>
    <row r="47" spans="1:21" s="39" customFormat="1" ht="15" hidden="1">
      <c r="A47" s="76">
        <v>43</v>
      </c>
      <c r="B47" s="118" t="s">
        <v>20</v>
      </c>
      <c r="C47" s="216"/>
      <c r="D47" s="216"/>
      <c r="E47" s="216"/>
      <c r="F47" s="76" t="str">
        <f>1!U63</f>
        <v>©</v>
      </c>
      <c r="G47" s="213" t="str">
        <f>1!V63</f>
        <v> </v>
      </c>
      <c r="H47" s="145" t="str">
        <f>2B!Q46</f>
        <v>©</v>
      </c>
      <c r="I47" s="95" t="str">
        <f>3!P46</f>
        <v>©</v>
      </c>
      <c r="J47" s="145" t="str">
        <f>4!P46</f>
        <v>©</v>
      </c>
      <c r="K47" s="95" t="str">
        <f>5!K46</f>
        <v>©</v>
      </c>
      <c r="L47" s="148">
        <f t="shared" si="2"/>
        <v>0</v>
      </c>
      <c r="M47" s="122">
        <f t="shared" si="3"/>
        <v>28</v>
      </c>
      <c r="O47" s="93"/>
      <c r="P47" s="93"/>
      <c r="Q47" s="93"/>
      <c r="R47" s="93"/>
      <c r="S47" s="93"/>
      <c r="T47" s="93"/>
      <c r="U47" s="93"/>
    </row>
    <row r="48" spans="1:21" s="39" customFormat="1" ht="15" hidden="1">
      <c r="A48" s="76">
        <v>44</v>
      </c>
      <c r="B48" s="118" t="s">
        <v>20</v>
      </c>
      <c r="C48" s="216"/>
      <c r="D48" s="216"/>
      <c r="E48" s="216"/>
      <c r="F48" s="76" t="str">
        <f>1!U64</f>
        <v>©</v>
      </c>
      <c r="G48" s="213" t="str">
        <f>1!V64</f>
        <v> </v>
      </c>
      <c r="H48" s="145" t="str">
        <f>2B!Q47</f>
        <v>©</v>
      </c>
      <c r="I48" s="95" t="str">
        <f>3!P47</f>
        <v>©</v>
      </c>
      <c r="J48" s="145" t="str">
        <f>4!P47</f>
        <v>©</v>
      </c>
      <c r="K48" s="95" t="str">
        <f>5!K47</f>
        <v>©</v>
      </c>
      <c r="L48" s="148">
        <f t="shared" si="2"/>
        <v>0</v>
      </c>
      <c r="M48" s="122">
        <f t="shared" si="3"/>
        <v>28</v>
      </c>
      <c r="S48" s="93"/>
      <c r="T48" s="93"/>
      <c r="U48" s="93"/>
    </row>
    <row r="49" spans="1:21" s="39" customFormat="1" ht="15" hidden="1">
      <c r="A49" s="76">
        <v>45</v>
      </c>
      <c r="B49" s="118" t="s">
        <v>20</v>
      </c>
      <c r="C49" s="215"/>
      <c r="D49" s="215"/>
      <c r="E49" s="217"/>
      <c r="F49" s="76" t="str">
        <f>1!U65</f>
        <v>©</v>
      </c>
      <c r="G49" s="213" t="str">
        <f>1!V65</f>
        <v> </v>
      </c>
      <c r="H49" s="145" t="str">
        <f>2B!Q48</f>
        <v>©</v>
      </c>
      <c r="I49" s="95" t="str">
        <f>3!P48</f>
        <v>©</v>
      </c>
      <c r="J49" s="145" t="str">
        <f>4!P48</f>
        <v>©</v>
      </c>
      <c r="K49" s="95" t="str">
        <f>5!K48</f>
        <v>©</v>
      </c>
      <c r="L49" s="148">
        <f t="shared" si="2"/>
        <v>0</v>
      </c>
      <c r="M49" s="122">
        <f t="shared" si="3"/>
        <v>28</v>
      </c>
      <c r="O49" s="93"/>
      <c r="P49" s="93"/>
      <c r="Q49" s="93"/>
      <c r="R49" s="93"/>
      <c r="S49" s="93"/>
      <c r="T49" s="93"/>
      <c r="U49" s="93"/>
    </row>
    <row r="50" spans="1:21" s="39" customFormat="1" ht="15" hidden="1">
      <c r="A50" s="76">
        <v>46</v>
      </c>
      <c r="B50" s="118" t="s">
        <v>20</v>
      </c>
      <c r="C50" s="77"/>
      <c r="D50" s="78"/>
      <c r="E50" s="78"/>
      <c r="F50" s="76" t="str">
        <f>1!U66</f>
        <v>©</v>
      </c>
      <c r="G50" s="213" t="str">
        <f>1!V66</f>
        <v> </v>
      </c>
      <c r="H50" s="145" t="str">
        <f>2B!Q49</f>
        <v>©</v>
      </c>
      <c r="I50" s="95" t="str">
        <f>3!P49</f>
        <v>©</v>
      </c>
      <c r="J50" s="145" t="str">
        <f>4!P49</f>
        <v>©</v>
      </c>
      <c r="K50" s="95" t="str">
        <f>5!K49</f>
        <v>©</v>
      </c>
      <c r="L50" s="148">
        <f t="shared" si="2"/>
        <v>0</v>
      </c>
      <c r="M50" s="122">
        <f t="shared" si="3"/>
        <v>28</v>
      </c>
      <c r="O50" s="93"/>
      <c r="P50" s="93"/>
      <c r="Q50" s="93"/>
      <c r="R50" s="93"/>
      <c r="S50" s="93"/>
      <c r="T50" s="93"/>
      <c r="U50" s="93"/>
    </row>
    <row r="51" spans="1:21" s="39" customFormat="1" ht="15" hidden="1">
      <c r="A51" s="76">
        <v>47</v>
      </c>
      <c r="B51" s="118" t="s">
        <v>20</v>
      </c>
      <c r="C51" s="77"/>
      <c r="D51" s="78"/>
      <c r="E51" s="78"/>
      <c r="F51" s="76" t="str">
        <f>1!U67</f>
        <v>©</v>
      </c>
      <c r="G51" s="213" t="str">
        <f>1!V67</f>
        <v> </v>
      </c>
      <c r="H51" s="145" t="str">
        <f>2B!Q50</f>
        <v>©</v>
      </c>
      <c r="I51" s="95" t="str">
        <f>3!P50</f>
        <v>©</v>
      </c>
      <c r="J51" s="145" t="str">
        <f>4!P50</f>
        <v>©</v>
      </c>
      <c r="K51" s="95" t="str">
        <f>5!K50</f>
        <v>©</v>
      </c>
      <c r="L51" s="148">
        <f t="shared" si="2"/>
        <v>0</v>
      </c>
      <c r="M51" s="122">
        <f t="shared" si="3"/>
        <v>28</v>
      </c>
      <c r="O51" s="93"/>
      <c r="P51" s="93"/>
      <c r="Q51" s="93"/>
      <c r="R51" s="93"/>
      <c r="S51" s="93"/>
      <c r="T51" s="93"/>
      <c r="U51" s="93"/>
    </row>
    <row r="52" spans="1:21" s="39" customFormat="1" ht="15" hidden="1">
      <c r="A52" s="76">
        <v>48</v>
      </c>
      <c r="B52" s="118" t="s">
        <v>20</v>
      </c>
      <c r="C52" s="77"/>
      <c r="D52" s="78"/>
      <c r="E52" s="78"/>
      <c r="F52" s="76" t="str">
        <f>1!U68</f>
        <v>©</v>
      </c>
      <c r="G52" s="213" t="str">
        <f>1!V68</f>
        <v> </v>
      </c>
      <c r="H52" s="145" t="str">
        <f>2B!Q51</f>
        <v>©</v>
      </c>
      <c r="I52" s="95" t="str">
        <f>3!P51</f>
        <v>©</v>
      </c>
      <c r="J52" s="145" t="str">
        <f>4!P51</f>
        <v>©</v>
      </c>
      <c r="K52" s="95" t="str">
        <f>5!K51</f>
        <v>©</v>
      </c>
      <c r="L52" s="148">
        <f t="shared" si="2"/>
        <v>0</v>
      </c>
      <c r="M52" s="122">
        <f t="shared" si="3"/>
        <v>28</v>
      </c>
      <c r="O52" s="93"/>
      <c r="P52" s="93"/>
      <c r="Q52" s="93"/>
      <c r="R52" s="93"/>
      <c r="S52" s="93"/>
      <c r="T52" s="93"/>
      <c r="U52" s="93"/>
    </row>
    <row r="53" spans="1:21" s="39" customFormat="1" ht="15" hidden="1">
      <c r="A53" s="76">
        <v>49</v>
      </c>
      <c r="B53" s="118" t="s">
        <v>20</v>
      </c>
      <c r="C53" s="77"/>
      <c r="D53" s="78"/>
      <c r="E53" s="78"/>
      <c r="F53" s="76" t="str">
        <f>1!U69</f>
        <v>©</v>
      </c>
      <c r="G53" s="213" t="str">
        <f>1!V69</f>
        <v> </v>
      </c>
      <c r="H53" s="145" t="str">
        <f>2B!Q52</f>
        <v>©</v>
      </c>
      <c r="I53" s="95" t="str">
        <f>3!P52</f>
        <v>©</v>
      </c>
      <c r="J53" s="145" t="str">
        <f>4!P52</f>
        <v>©</v>
      </c>
      <c r="K53" s="95" t="str">
        <f>5!K52</f>
        <v>©</v>
      </c>
      <c r="L53" s="148">
        <f t="shared" si="2"/>
        <v>0</v>
      </c>
      <c r="M53" s="122">
        <f t="shared" si="3"/>
        <v>28</v>
      </c>
      <c r="O53" s="93"/>
      <c r="P53" s="93"/>
      <c r="Q53" s="93"/>
      <c r="S53" s="93"/>
      <c r="T53" s="93"/>
      <c r="U53" s="93"/>
    </row>
    <row r="54" spans="1:21" s="39" customFormat="1" ht="15" hidden="1">
      <c r="A54" s="76">
        <v>50</v>
      </c>
      <c r="B54" s="118" t="s">
        <v>20</v>
      </c>
      <c r="C54" s="77"/>
      <c r="D54" s="78"/>
      <c r="E54" s="78"/>
      <c r="F54" s="76" t="str">
        <f>1!U70</f>
        <v>©</v>
      </c>
      <c r="G54" s="213" t="str">
        <f>1!V70</f>
        <v> </v>
      </c>
      <c r="H54" s="145" t="str">
        <f>2B!Q53</f>
        <v>©</v>
      </c>
      <c r="I54" s="95" t="str">
        <f>3!P53</f>
        <v>©</v>
      </c>
      <c r="J54" s="145" t="str">
        <f>4!P53</f>
        <v>©</v>
      </c>
      <c r="K54" s="95" t="str">
        <f>5!K53</f>
        <v>©</v>
      </c>
      <c r="L54" s="148">
        <f t="shared" si="2"/>
        <v>0</v>
      </c>
      <c r="M54" s="122">
        <f t="shared" si="3"/>
        <v>28</v>
      </c>
      <c r="R54" s="93"/>
      <c r="S54" s="93"/>
      <c r="T54" s="93"/>
      <c r="U54" s="93"/>
    </row>
    <row r="55" spans="1:21" s="39" customFormat="1" ht="15" hidden="1">
      <c r="A55" s="76">
        <v>51</v>
      </c>
      <c r="B55" s="118" t="s">
        <v>20</v>
      </c>
      <c r="C55" s="77"/>
      <c r="D55" s="78"/>
      <c r="E55" s="78"/>
      <c r="F55" s="76" t="str">
        <f>1!U71</f>
        <v>©</v>
      </c>
      <c r="G55" s="213" t="str">
        <f>1!V71</f>
        <v> </v>
      </c>
      <c r="H55" s="145" t="str">
        <f>2B!Q54</f>
        <v>©</v>
      </c>
      <c r="I55" s="95" t="str">
        <f>3!P54</f>
        <v>©</v>
      </c>
      <c r="J55" s="145" t="str">
        <f>4!P54</f>
        <v>©</v>
      </c>
      <c r="K55" s="95" t="str">
        <f>5!K54</f>
        <v>©</v>
      </c>
      <c r="L55" s="148">
        <f t="shared" si="2"/>
        <v>0</v>
      </c>
      <c r="M55" s="122">
        <f t="shared" si="3"/>
        <v>28</v>
      </c>
      <c r="O55" s="93"/>
      <c r="P55" s="93"/>
      <c r="Q55" s="93"/>
      <c r="R55" s="93"/>
      <c r="S55" s="93"/>
      <c r="T55" s="93"/>
      <c r="U55" s="93"/>
    </row>
    <row r="56" spans="1:21" s="39" customFormat="1" ht="15" hidden="1">
      <c r="A56" s="76">
        <v>52</v>
      </c>
      <c r="B56" s="118" t="s">
        <v>20</v>
      </c>
      <c r="C56" s="77"/>
      <c r="D56" s="78"/>
      <c r="E56" s="78"/>
      <c r="F56" s="76" t="str">
        <f>1!U72</f>
        <v>©</v>
      </c>
      <c r="G56" s="213" t="str">
        <f>1!V72</f>
        <v> </v>
      </c>
      <c r="H56" s="145" t="str">
        <f>2B!Q55</f>
        <v>©</v>
      </c>
      <c r="I56" s="95" t="str">
        <f>3!P55</f>
        <v>©</v>
      </c>
      <c r="J56" s="145" t="str">
        <f>4!P55</f>
        <v>©</v>
      </c>
      <c r="K56" s="95" t="str">
        <f>5!K55</f>
        <v>©</v>
      </c>
      <c r="L56" s="148">
        <f t="shared" si="2"/>
        <v>0</v>
      </c>
      <c r="M56" s="122">
        <f t="shared" si="3"/>
        <v>28</v>
      </c>
      <c r="O56" s="93"/>
      <c r="P56" s="93"/>
      <c r="Q56" s="93"/>
      <c r="R56" s="93"/>
      <c r="S56" s="93"/>
      <c r="T56" s="93"/>
      <c r="U56" s="93"/>
    </row>
    <row r="57" spans="1:21" s="39" customFormat="1" ht="15" hidden="1">
      <c r="A57" s="76">
        <v>53</v>
      </c>
      <c r="B57" s="118" t="s">
        <v>20</v>
      </c>
      <c r="C57" s="77"/>
      <c r="D57" s="78"/>
      <c r="E57" s="78"/>
      <c r="F57" s="76" t="str">
        <f>1!U73</f>
        <v>©</v>
      </c>
      <c r="G57" s="213" t="str">
        <f>1!V73</f>
        <v> </v>
      </c>
      <c r="H57" s="145" t="str">
        <f>2B!Q56</f>
        <v>©</v>
      </c>
      <c r="I57" s="95" t="str">
        <f>3!P56</f>
        <v>©</v>
      </c>
      <c r="J57" s="145" t="str">
        <f>4!P56</f>
        <v>©</v>
      </c>
      <c r="K57" s="95" t="str">
        <f>5!K56</f>
        <v>©</v>
      </c>
      <c r="L57" s="148">
        <f t="shared" si="2"/>
        <v>0</v>
      </c>
      <c r="M57" s="122">
        <f t="shared" si="3"/>
        <v>28</v>
      </c>
      <c r="O57" s="93"/>
      <c r="P57" s="93"/>
      <c r="Q57" s="93"/>
      <c r="S57" s="93"/>
      <c r="T57" s="93"/>
      <c r="U57" s="93"/>
    </row>
    <row r="58" spans="1:21" s="39" customFormat="1" ht="15" hidden="1">
      <c r="A58" s="76">
        <v>54</v>
      </c>
      <c r="B58" s="118" t="s">
        <v>20</v>
      </c>
      <c r="C58" s="77"/>
      <c r="D58" s="78"/>
      <c r="E58" s="78"/>
      <c r="F58" s="76" t="str">
        <f>1!U74</f>
        <v>©</v>
      </c>
      <c r="G58" s="213" t="str">
        <f>1!V74</f>
        <v> </v>
      </c>
      <c r="H58" s="145" t="str">
        <f>2B!Q57</f>
        <v>©</v>
      </c>
      <c r="I58" s="95" t="str">
        <f>3!P57</f>
        <v>©</v>
      </c>
      <c r="J58" s="145" t="str">
        <f>4!P57</f>
        <v>©</v>
      </c>
      <c r="K58" s="95" t="str">
        <f>5!K57</f>
        <v>©</v>
      </c>
      <c r="L58" s="148">
        <f t="shared" si="2"/>
        <v>0</v>
      </c>
      <c r="M58" s="122">
        <f t="shared" si="3"/>
        <v>28</v>
      </c>
      <c r="O58" s="93"/>
      <c r="P58" s="93"/>
      <c r="Q58" s="93"/>
      <c r="R58" s="93"/>
      <c r="S58" s="93"/>
      <c r="T58" s="93"/>
      <c r="U58" s="93"/>
    </row>
    <row r="59" spans="1:21" s="39" customFormat="1" ht="15" hidden="1">
      <c r="A59" s="76">
        <v>55</v>
      </c>
      <c r="B59" s="118" t="s">
        <v>20</v>
      </c>
      <c r="C59" s="77"/>
      <c r="D59" s="78"/>
      <c r="E59" s="78"/>
      <c r="F59" s="76" t="str">
        <f>1!U75</f>
        <v>©</v>
      </c>
      <c r="G59" s="213" t="str">
        <f>1!V75</f>
        <v> </v>
      </c>
      <c r="H59" s="145" t="str">
        <f>2B!Q58</f>
        <v>©</v>
      </c>
      <c r="I59" s="95" t="str">
        <f>3!P58</f>
        <v>©</v>
      </c>
      <c r="J59" s="145" t="str">
        <f>4!P58</f>
        <v>©</v>
      </c>
      <c r="K59" s="95" t="str">
        <f>5!K58</f>
        <v>©</v>
      </c>
      <c r="L59" s="148">
        <f t="shared" si="2"/>
        <v>0</v>
      </c>
      <c r="M59" s="122">
        <f t="shared" si="3"/>
        <v>28</v>
      </c>
      <c r="S59" s="93"/>
      <c r="T59" s="93"/>
      <c r="U59" s="93"/>
    </row>
    <row r="60" spans="1:21" s="39" customFormat="1" ht="15" hidden="1">
      <c r="A60" s="76">
        <v>56</v>
      </c>
      <c r="B60" s="118" t="s">
        <v>20</v>
      </c>
      <c r="C60" s="77"/>
      <c r="D60" s="78"/>
      <c r="E60" s="78"/>
      <c r="F60" s="76" t="str">
        <f>1!U76</f>
        <v>©</v>
      </c>
      <c r="G60" s="213" t="str">
        <f>1!V76</f>
        <v> </v>
      </c>
      <c r="H60" s="145" t="str">
        <f>2B!Q59</f>
        <v>©</v>
      </c>
      <c r="I60" s="95" t="str">
        <f>3!P59</f>
        <v>©</v>
      </c>
      <c r="J60" s="145" t="str">
        <f>4!P59</f>
        <v>©</v>
      </c>
      <c r="K60" s="95" t="str">
        <f>5!K59</f>
        <v>©</v>
      </c>
      <c r="L60" s="148">
        <f t="shared" si="2"/>
        <v>0</v>
      </c>
      <c r="M60" s="122">
        <f t="shared" si="3"/>
        <v>28</v>
      </c>
      <c r="O60" s="93"/>
      <c r="P60" s="93"/>
      <c r="Q60" s="93"/>
      <c r="R60" s="93"/>
      <c r="S60" s="93"/>
      <c r="T60" s="93"/>
      <c r="U60" s="93"/>
    </row>
    <row r="61" spans="1:21" s="39" customFormat="1" ht="15" hidden="1">
      <c r="A61" s="76">
        <v>57</v>
      </c>
      <c r="B61" s="118" t="s">
        <v>20</v>
      </c>
      <c r="C61" s="77"/>
      <c r="D61" s="78"/>
      <c r="E61" s="78"/>
      <c r="F61" s="76" t="str">
        <f>1!U77</f>
        <v>©</v>
      </c>
      <c r="G61" s="213" t="str">
        <f>1!V77</f>
        <v> </v>
      </c>
      <c r="H61" s="145" t="str">
        <f>2B!Q60</f>
        <v>©</v>
      </c>
      <c r="I61" s="95" t="str">
        <f>3!P60</f>
        <v>©</v>
      </c>
      <c r="J61" s="145" t="str">
        <f>4!P60</f>
        <v>©</v>
      </c>
      <c r="K61" s="95" t="str">
        <f>5!K60</f>
        <v>©</v>
      </c>
      <c r="L61" s="148">
        <f t="shared" si="2"/>
        <v>0</v>
      </c>
      <c r="M61" s="122">
        <f t="shared" si="3"/>
        <v>28</v>
      </c>
      <c r="O61" s="93"/>
      <c r="P61" s="93"/>
      <c r="Q61" s="93"/>
      <c r="R61" s="93"/>
      <c r="S61" s="93"/>
      <c r="T61" s="93"/>
      <c r="U61" s="93"/>
    </row>
    <row r="62" spans="1:21" s="39" customFormat="1" ht="15" hidden="1">
      <c r="A62" s="76">
        <v>58</v>
      </c>
      <c r="B62" s="118" t="s">
        <v>20</v>
      </c>
      <c r="C62" s="77"/>
      <c r="D62" s="78"/>
      <c r="E62" s="78"/>
      <c r="F62" s="76" t="str">
        <f>1!U78</f>
        <v>©</v>
      </c>
      <c r="G62" s="213" t="str">
        <f>1!V78</f>
        <v> </v>
      </c>
      <c r="H62" s="145" t="str">
        <f>2B!Q61</f>
        <v>©</v>
      </c>
      <c r="I62" s="95" t="str">
        <f>3!P61</f>
        <v>©</v>
      </c>
      <c r="J62" s="145" t="str">
        <f>4!P61</f>
        <v>©</v>
      </c>
      <c r="K62" s="95" t="str">
        <f>5!K61</f>
        <v>©</v>
      </c>
      <c r="L62" s="148">
        <f t="shared" si="2"/>
        <v>0</v>
      </c>
      <c r="M62" s="122">
        <f t="shared" si="3"/>
        <v>28</v>
      </c>
      <c r="O62" s="93"/>
      <c r="P62" s="93"/>
      <c r="Q62" s="93"/>
      <c r="R62" s="93"/>
      <c r="S62" s="93"/>
      <c r="T62" s="93"/>
      <c r="U62" s="93"/>
    </row>
    <row r="63" spans="1:21" s="39" customFormat="1" ht="15" hidden="1">
      <c r="A63" s="76">
        <v>59</v>
      </c>
      <c r="B63" s="118" t="s">
        <v>20</v>
      </c>
      <c r="C63" s="77"/>
      <c r="D63" s="78"/>
      <c r="E63" s="78"/>
      <c r="F63" s="76" t="str">
        <f>1!U79</f>
        <v>©</v>
      </c>
      <c r="G63" s="213" t="str">
        <f>1!V79</f>
        <v> </v>
      </c>
      <c r="H63" s="145" t="str">
        <f>2B!Q62</f>
        <v>©</v>
      </c>
      <c r="I63" s="95" t="str">
        <f>3!P62</f>
        <v>©</v>
      </c>
      <c r="J63" s="145" t="str">
        <f>4!P62</f>
        <v>©</v>
      </c>
      <c r="K63" s="95" t="str">
        <f>5!K62</f>
        <v>©</v>
      </c>
      <c r="L63" s="148">
        <f t="shared" si="2"/>
        <v>0</v>
      </c>
      <c r="M63" s="122">
        <f t="shared" si="3"/>
        <v>28</v>
      </c>
      <c r="O63" s="93"/>
      <c r="P63" s="93"/>
      <c r="Q63" s="93"/>
      <c r="S63" s="93"/>
      <c r="T63" s="93"/>
      <c r="U63" s="93"/>
    </row>
    <row r="64" spans="1:21" s="39" customFormat="1" ht="15.75" hidden="1" thickBot="1">
      <c r="A64" s="79">
        <v>60</v>
      </c>
      <c r="B64" s="119" t="s">
        <v>20</v>
      </c>
      <c r="C64" s="80"/>
      <c r="D64" s="81"/>
      <c r="E64" s="81"/>
      <c r="F64" s="79" t="str">
        <f>1!U80</f>
        <v>©</v>
      </c>
      <c r="G64" s="214" t="str">
        <f>1!V80</f>
        <v> </v>
      </c>
      <c r="H64" s="146" t="str">
        <f>2B!Q63</f>
        <v>©</v>
      </c>
      <c r="I64" s="96" t="str">
        <f>3!P63</f>
        <v>©</v>
      </c>
      <c r="J64" s="146" t="str">
        <f>4!P63</f>
        <v>©</v>
      </c>
      <c r="K64" s="96" t="str">
        <f>5!K63</f>
        <v>©</v>
      </c>
      <c r="L64" s="149">
        <f t="shared" si="2"/>
        <v>0</v>
      </c>
      <c r="M64" s="123">
        <f t="shared" si="3"/>
        <v>28</v>
      </c>
      <c r="O64" s="93"/>
      <c r="P64" s="93"/>
      <c r="Q64" s="93"/>
      <c r="R64" s="93"/>
      <c r="S64" s="93"/>
      <c r="T64" s="93"/>
      <c r="U64" s="93"/>
    </row>
    <row r="65" spans="1:21" s="39" customFormat="1" ht="12.75">
      <c r="A65" s="120" t="s">
        <v>40</v>
      </c>
      <c r="B65" s="88">
        <f>COUNTIF(B5:B64,"R")</f>
        <v>2</v>
      </c>
      <c r="C65" s="244" t="s">
        <v>8</v>
      </c>
      <c r="D65" s="190">
        <f ca="1">TODAY()</f>
        <v>45381</v>
      </c>
      <c r="E65" s="1"/>
      <c r="F65" s="1"/>
      <c r="G65" s="1"/>
      <c r="H65" s="1"/>
      <c r="I65" s="1"/>
      <c r="J65" s="18"/>
      <c r="K65" s="18"/>
      <c r="L65" s="1"/>
      <c r="M65" s="1"/>
      <c r="O65" s="93"/>
      <c r="P65" s="93"/>
      <c r="Q65" s="93"/>
      <c r="S65" s="93"/>
      <c r="T65" s="93"/>
      <c r="U65" s="93"/>
    </row>
    <row r="66" spans="1:21" s="39" customFormat="1" ht="12.75">
      <c r="A66" s="120"/>
      <c r="B66" s="88"/>
      <c r="C66" s="244"/>
      <c r="D66" s="74">
        <f ca="1">NOW()</f>
        <v>45381.75818125</v>
      </c>
      <c r="E66" s="1"/>
      <c r="F66" s="1"/>
      <c r="G66" s="1"/>
      <c r="H66" s="18"/>
      <c r="I66" s="18"/>
      <c r="J66" s="18"/>
      <c r="K66" s="18"/>
      <c r="L66" s="40"/>
      <c r="M66" s="40"/>
      <c r="O66" s="93"/>
      <c r="P66" s="93"/>
      <c r="Q66" s="93"/>
      <c r="R66" s="93"/>
      <c r="S66" s="93"/>
      <c r="T66" s="93"/>
      <c r="U66" s="93"/>
    </row>
    <row r="67" spans="1:21" s="39" customFormat="1" ht="12.75">
      <c r="A67" s="1" t="s">
        <v>33</v>
      </c>
      <c r="B67" s="1"/>
      <c r="C67" s="1"/>
      <c r="D67" s="1"/>
      <c r="E67" s="1"/>
      <c r="F67" s="1"/>
      <c r="G67" s="1"/>
      <c r="H67" s="1"/>
      <c r="I67" s="1"/>
      <c r="J67" s="18" t="s">
        <v>34</v>
      </c>
      <c r="K67" s="1"/>
      <c r="L67" s="1"/>
      <c r="M67" s="1"/>
      <c r="O67" s="93"/>
      <c r="P67" s="93"/>
      <c r="Q67" s="93"/>
      <c r="R67" s="93"/>
      <c r="S67" s="93"/>
      <c r="T67" s="93"/>
      <c r="U67" s="93"/>
    </row>
    <row r="68" spans="1:21" s="39" customFormat="1" ht="12.75">
      <c r="A68" s="1" t="s">
        <v>53</v>
      </c>
      <c r="B68" s="1"/>
      <c r="C68" s="1"/>
      <c r="E68" s="1"/>
      <c r="F68" s="1"/>
      <c r="G68" s="1"/>
      <c r="H68" s="1"/>
      <c r="I68" s="1"/>
      <c r="J68" s="18" t="s">
        <v>109</v>
      </c>
      <c r="K68" s="1"/>
      <c r="L68" s="1"/>
      <c r="M68" s="1"/>
      <c r="O68" s="93"/>
      <c r="P68" s="93"/>
      <c r="Q68" s="93"/>
      <c r="S68" s="93"/>
      <c r="T68" s="93"/>
      <c r="U68" s="93"/>
    </row>
    <row r="69" spans="1:21" s="39" customFormat="1" ht="12.75">
      <c r="A69" s="1"/>
      <c r="B69" s="1"/>
      <c r="C69" s="1"/>
      <c r="E69" s="1"/>
      <c r="F69" s="1"/>
      <c r="G69" s="1"/>
      <c r="H69" s="1"/>
      <c r="I69" s="1"/>
      <c r="J69" s="18"/>
      <c r="K69" s="1"/>
      <c r="L69" s="1"/>
      <c r="M69" s="1"/>
      <c r="O69" s="93"/>
      <c r="P69" s="93"/>
      <c r="Q69" s="93"/>
      <c r="R69" s="93"/>
      <c r="S69" s="93"/>
      <c r="T69" s="93"/>
      <c r="U69" s="93"/>
    </row>
    <row r="70" spans="1:21" s="39" customFormat="1" ht="12.75">
      <c r="A70" s="1"/>
      <c r="B70" s="1"/>
      <c r="C70" s="41"/>
      <c r="D70" s="42"/>
      <c r="E70" s="42"/>
      <c r="F70" s="1"/>
      <c r="G70" s="1"/>
      <c r="H70" s="1"/>
      <c r="I70" s="1"/>
      <c r="J70" s="18"/>
      <c r="K70" s="1"/>
      <c r="L70" s="1"/>
      <c r="M70" s="1"/>
      <c r="O70" s="93"/>
      <c r="P70" s="93"/>
      <c r="Q70" s="93"/>
      <c r="S70" s="93"/>
      <c r="T70" s="93"/>
      <c r="U70" s="93"/>
    </row>
    <row r="71" spans="1:21" s="39" customFormat="1" ht="12.75">
      <c r="A71" s="1"/>
      <c r="B71" s="1"/>
      <c r="C71" s="41"/>
      <c r="D71" s="42"/>
      <c r="E71" s="42"/>
      <c r="F71" s="1"/>
      <c r="G71" s="1"/>
      <c r="H71" s="1"/>
      <c r="I71" s="1"/>
      <c r="J71" s="18"/>
      <c r="K71" s="1"/>
      <c r="L71" s="1"/>
      <c r="M71" s="1"/>
      <c r="O71" s="93"/>
      <c r="P71" s="93"/>
      <c r="Q71" s="93"/>
      <c r="R71" s="93"/>
      <c r="S71" s="93"/>
      <c r="T71" s="93"/>
      <c r="U71" s="93"/>
    </row>
    <row r="72" spans="1:21" s="39" customFormat="1" ht="12.75">
      <c r="A72" s="1"/>
      <c r="B72" s="1"/>
      <c r="C72" s="1"/>
      <c r="D72" s="1"/>
      <c r="E72" s="1"/>
      <c r="F72" s="1"/>
      <c r="G72" s="1"/>
      <c r="H72" s="1"/>
      <c r="I72" s="1"/>
      <c r="J72" s="18"/>
      <c r="K72" s="1"/>
      <c r="L72" s="1"/>
      <c r="M72" s="1"/>
      <c r="O72" s="93"/>
      <c r="P72" s="93"/>
      <c r="Q72" s="93"/>
      <c r="S72" s="93"/>
      <c r="T72" s="93"/>
      <c r="U72" s="93"/>
    </row>
    <row r="73" spans="1:21" s="39" customFormat="1" ht="12.75">
      <c r="A73" s="1"/>
      <c r="B73" s="1"/>
      <c r="C73" s="1"/>
      <c r="D73" s="1"/>
      <c r="E73" s="1"/>
      <c r="F73" s="1"/>
      <c r="G73" s="1"/>
      <c r="H73" s="1"/>
      <c r="I73" s="1"/>
      <c r="J73" s="18"/>
      <c r="K73" s="1"/>
      <c r="L73" s="1"/>
      <c r="M73" s="1"/>
      <c r="O73" s="93"/>
      <c r="P73" s="93"/>
      <c r="Q73" s="93"/>
      <c r="R73" s="93"/>
      <c r="S73" s="93"/>
      <c r="T73" s="93"/>
      <c r="U73" s="93"/>
    </row>
    <row r="74" spans="1:21" s="39" customFormat="1" ht="12.75">
      <c r="A74" s="1"/>
      <c r="B74" s="1"/>
      <c r="C74" s="1"/>
      <c r="D74" s="1"/>
      <c r="E74" s="1"/>
      <c r="F74" s="1"/>
      <c r="G74" s="1"/>
      <c r="H74" s="1"/>
      <c r="I74" s="1"/>
      <c r="J74" s="18"/>
      <c r="K74" s="1"/>
      <c r="L74" s="1"/>
      <c r="M74" s="1"/>
      <c r="O74" s="93"/>
      <c r="P74" s="93"/>
      <c r="Q74" s="93"/>
      <c r="R74" s="93"/>
      <c r="S74" s="93"/>
      <c r="T74" s="93"/>
      <c r="U74" s="93"/>
    </row>
    <row r="75" spans="1:21" s="39" customFormat="1" ht="12.75">
      <c r="A75" s="1"/>
      <c r="B75" s="1"/>
      <c r="C75" s="1"/>
      <c r="D75" s="1"/>
      <c r="E75" s="1"/>
      <c r="F75" s="1"/>
      <c r="G75" s="1"/>
      <c r="H75" s="1"/>
      <c r="I75" s="1"/>
      <c r="J75" s="18"/>
      <c r="K75" s="1"/>
      <c r="L75" s="1"/>
      <c r="M75" s="1"/>
      <c r="S75" s="93"/>
      <c r="T75" s="93"/>
      <c r="U75" s="93"/>
    </row>
    <row r="76" spans="1:21" s="39" customFormat="1" ht="12.75">
      <c r="A76" s="1"/>
      <c r="B76" s="1"/>
      <c r="C76" s="1"/>
      <c r="D76" s="1"/>
      <c r="E76" s="1"/>
      <c r="F76" s="1"/>
      <c r="G76" s="1"/>
      <c r="H76" s="1"/>
      <c r="I76" s="1"/>
      <c r="J76" s="18"/>
      <c r="K76" s="1"/>
      <c r="L76" s="1"/>
      <c r="M76" s="1"/>
      <c r="R76" s="93"/>
      <c r="S76" s="93"/>
      <c r="T76" s="93"/>
      <c r="U76" s="93"/>
    </row>
    <row r="77" spans="1:21" s="39" customFormat="1" ht="12.75">
      <c r="A77" s="1"/>
      <c r="B77" s="1"/>
      <c r="C77" s="1"/>
      <c r="D77" s="1"/>
      <c r="E77" s="1"/>
      <c r="F77" s="1"/>
      <c r="G77" s="1"/>
      <c r="H77" s="1"/>
      <c r="I77" s="1"/>
      <c r="J77" s="18"/>
      <c r="K77" s="1"/>
      <c r="L77" s="1"/>
      <c r="M77" s="1"/>
      <c r="O77" s="93"/>
      <c r="P77" s="93"/>
      <c r="Q77" s="93"/>
      <c r="R77" s="93"/>
      <c r="S77" s="93"/>
      <c r="T77" s="93"/>
      <c r="U77" s="93"/>
    </row>
    <row r="78" spans="1:21" s="39" customFormat="1" ht="12.75">
      <c r="A78" s="1"/>
      <c r="B78" s="1"/>
      <c r="C78" s="1"/>
      <c r="D78" s="1"/>
      <c r="E78" s="1"/>
      <c r="F78" s="1"/>
      <c r="G78" s="1"/>
      <c r="H78" s="1"/>
      <c r="I78" s="1"/>
      <c r="J78" s="18"/>
      <c r="K78" s="1"/>
      <c r="L78" s="1"/>
      <c r="M78" s="1"/>
      <c r="O78" s="93"/>
      <c r="P78" s="93"/>
      <c r="Q78" s="93"/>
      <c r="R78" s="93"/>
      <c r="S78" s="93"/>
      <c r="T78" s="93"/>
      <c r="U78" s="93"/>
    </row>
    <row r="79" spans="1:21" s="39" customFormat="1" ht="12.75">
      <c r="A79" s="1"/>
      <c r="B79" s="1"/>
      <c r="C79" s="1"/>
      <c r="D79" s="1"/>
      <c r="E79" s="1"/>
      <c r="F79" s="1"/>
      <c r="G79" s="1"/>
      <c r="H79" s="1"/>
      <c r="I79" s="1"/>
      <c r="J79" s="18"/>
      <c r="K79" s="1"/>
      <c r="L79" s="1"/>
      <c r="M79" s="1"/>
      <c r="S79" s="93"/>
      <c r="T79" s="93"/>
      <c r="U79" s="93"/>
    </row>
    <row r="80" spans="1:21" s="39" customFormat="1" ht="12.75">
      <c r="A80" s="1"/>
      <c r="B80" s="1"/>
      <c r="C80" s="1"/>
      <c r="D80" s="1"/>
      <c r="E80" s="1"/>
      <c r="F80" s="1"/>
      <c r="G80" s="1"/>
      <c r="H80" s="1"/>
      <c r="I80" s="1"/>
      <c r="J80" s="18"/>
      <c r="K80" s="1"/>
      <c r="L80" s="1"/>
      <c r="M80" s="1"/>
      <c r="O80" s="93"/>
      <c r="P80" s="93"/>
      <c r="Q80" s="93"/>
      <c r="R80" s="93"/>
      <c r="S80" s="93"/>
      <c r="T80" s="93"/>
      <c r="U80" s="93"/>
    </row>
    <row r="81" spans="1:21" s="39" customFormat="1" ht="12.75">
      <c r="A81" s="1"/>
      <c r="B81" s="1"/>
      <c r="C81" s="1"/>
      <c r="D81" s="1"/>
      <c r="E81" s="1"/>
      <c r="F81" s="1"/>
      <c r="G81" s="1"/>
      <c r="H81" s="1"/>
      <c r="I81" s="1"/>
      <c r="J81" s="18"/>
      <c r="K81" s="1"/>
      <c r="L81" s="1"/>
      <c r="M81" s="1"/>
      <c r="O81" s="93"/>
      <c r="P81" s="93"/>
      <c r="Q81" s="93"/>
      <c r="S81" s="93"/>
      <c r="T81" s="93"/>
      <c r="U81" s="93"/>
    </row>
    <row r="82" spans="1:21" s="39" customFormat="1" ht="12.75">
      <c r="A82" s="1"/>
      <c r="B82" s="1"/>
      <c r="C82" s="1"/>
      <c r="D82" s="1"/>
      <c r="E82" s="1"/>
      <c r="F82" s="1"/>
      <c r="G82" s="1"/>
      <c r="H82" s="1"/>
      <c r="I82" s="1"/>
      <c r="J82" s="18"/>
      <c r="K82" s="1"/>
      <c r="L82" s="1"/>
      <c r="M82" s="1"/>
      <c r="O82" s="93"/>
      <c r="P82" s="93"/>
      <c r="Q82" s="93"/>
      <c r="R82" s="93"/>
      <c r="S82" s="93"/>
      <c r="T82" s="93"/>
      <c r="U82" s="93"/>
    </row>
    <row r="83" spans="1:21" s="39" customFormat="1" ht="12.75">
      <c r="A83" s="1"/>
      <c r="B83" s="1"/>
      <c r="C83" s="1"/>
      <c r="D83" s="1"/>
      <c r="E83" s="1"/>
      <c r="F83" s="1"/>
      <c r="G83" s="1"/>
      <c r="H83" s="1"/>
      <c r="I83" s="1"/>
      <c r="J83" s="18"/>
      <c r="K83" s="1"/>
      <c r="L83" s="1"/>
      <c r="M83" s="1"/>
      <c r="O83" s="93"/>
      <c r="P83" s="93"/>
      <c r="Q83" s="93"/>
      <c r="S83" s="93"/>
      <c r="T83" s="93"/>
      <c r="U83" s="93"/>
    </row>
    <row r="84" spans="1:21" s="39" customFormat="1" ht="12.75">
      <c r="A84" s="1"/>
      <c r="B84" s="1"/>
      <c r="C84" s="1"/>
      <c r="D84" s="1"/>
      <c r="E84" s="1"/>
      <c r="F84" s="1"/>
      <c r="G84" s="1"/>
      <c r="H84" s="1"/>
      <c r="I84" s="1"/>
      <c r="J84" s="18"/>
      <c r="K84" s="1"/>
      <c r="L84" s="1"/>
      <c r="M84" s="1"/>
      <c r="O84" s="93"/>
      <c r="P84" s="93"/>
      <c r="Q84" s="93"/>
      <c r="R84" s="93"/>
      <c r="S84" s="93"/>
      <c r="T84" s="93"/>
      <c r="U84" s="93"/>
    </row>
    <row r="85" spans="1:21" s="39" customFormat="1" ht="12.75">
      <c r="A85" s="1"/>
      <c r="B85" s="1"/>
      <c r="C85" s="1"/>
      <c r="D85" s="1"/>
      <c r="E85" s="1"/>
      <c r="F85" s="1"/>
      <c r="G85" s="1"/>
      <c r="H85" s="1"/>
      <c r="I85" s="1"/>
      <c r="J85" s="18"/>
      <c r="K85" s="1"/>
      <c r="L85" s="1"/>
      <c r="M85" s="1"/>
      <c r="S85" s="93"/>
      <c r="T85" s="93"/>
      <c r="U85" s="93"/>
    </row>
    <row r="87" ht="12.75">
      <c r="R87" s="39"/>
    </row>
    <row r="89" ht="12.75">
      <c r="Q89" s="1"/>
    </row>
    <row r="96" ht="12.75">
      <c r="R96" s="39"/>
    </row>
    <row r="100" ht="12.75">
      <c r="R100" s="39"/>
    </row>
    <row r="102" ht="12.75">
      <c r="R102" s="39"/>
    </row>
    <row r="104" spans="15:17" ht="12.75">
      <c r="O104" s="39"/>
      <c r="P104" s="39"/>
      <c r="Q104" s="39"/>
    </row>
    <row r="105" ht="12.75">
      <c r="R105" s="39"/>
    </row>
    <row r="106" spans="15:17" ht="12.75">
      <c r="O106" s="39"/>
      <c r="P106" s="39"/>
      <c r="Q106" s="39"/>
    </row>
    <row r="107" ht="12.75">
      <c r="R107" s="39"/>
    </row>
    <row r="109" ht="12.75">
      <c r="R109" s="39"/>
    </row>
    <row r="113" ht="12.75">
      <c r="R113" s="39"/>
    </row>
    <row r="114" ht="12.75">
      <c r="R114" s="39"/>
    </row>
    <row r="119" ht="12.75">
      <c r="R119" s="39"/>
    </row>
    <row r="122" ht="12.75">
      <c r="R122" s="39"/>
    </row>
    <row r="133" ht="12.75">
      <c r="R133" s="39"/>
    </row>
    <row r="135" ht="12.75">
      <c r="R135" s="39"/>
    </row>
    <row r="137" ht="12.75">
      <c r="R137" s="39"/>
    </row>
    <row r="140" ht="12.75">
      <c r="R140" s="39"/>
    </row>
    <row r="142" ht="12.75">
      <c r="R142" s="39"/>
    </row>
    <row r="144" ht="12.75">
      <c r="R144" s="39"/>
    </row>
    <row r="148" spans="15:17" ht="12.75">
      <c r="O148" s="39"/>
      <c r="P148" s="39"/>
      <c r="Q148" s="39"/>
    </row>
    <row r="151" spans="15:17" ht="12.75">
      <c r="O151" s="39"/>
      <c r="P151" s="39"/>
      <c r="Q151" s="39"/>
    </row>
    <row r="152" ht="12.75">
      <c r="R152" s="39"/>
    </row>
    <row r="157" ht="12.75">
      <c r="R157" s="39"/>
    </row>
    <row r="162" ht="12.75">
      <c r="R162" s="39"/>
    </row>
    <row r="163" spans="15:17" ht="12.75">
      <c r="O163" s="39"/>
      <c r="P163" s="39"/>
      <c r="Q163" s="39"/>
    </row>
    <row r="165" ht="12.75">
      <c r="R165" s="39"/>
    </row>
    <row r="166" spans="15:17" ht="12.75">
      <c r="O166" s="39"/>
      <c r="P166" s="39"/>
      <c r="Q166" s="39"/>
    </row>
    <row r="169" ht="12.75">
      <c r="R169" s="39"/>
    </row>
    <row r="170" spans="15:17" ht="12.75">
      <c r="O170" s="39"/>
      <c r="P170" s="39"/>
      <c r="Q170" s="39"/>
    </row>
    <row r="175" spans="15:18" ht="12.75">
      <c r="O175" s="39"/>
      <c r="P175" s="39"/>
      <c r="Q175" s="39"/>
      <c r="R175" s="39"/>
    </row>
    <row r="176" spans="15:21" ht="12.75">
      <c r="O176" s="39"/>
      <c r="P176" s="39"/>
      <c r="Q176" s="39"/>
      <c r="S176" s="39"/>
      <c r="T176" s="39"/>
      <c r="U176" s="39"/>
    </row>
    <row r="177" ht="12.75">
      <c r="R177" s="39"/>
    </row>
    <row r="180" ht="12.75">
      <c r="R180" s="39"/>
    </row>
    <row r="184" ht="12.75">
      <c r="R184" s="39"/>
    </row>
    <row r="185" spans="15:17" ht="12.75">
      <c r="O185" s="39"/>
      <c r="P185" s="39"/>
      <c r="Q185" s="39"/>
    </row>
    <row r="188" ht="12.75">
      <c r="R188" s="39"/>
    </row>
    <row r="189" spans="19:21" ht="12.75">
      <c r="S189" s="39"/>
      <c r="T189" s="39"/>
      <c r="U189" s="39"/>
    </row>
    <row r="191" ht="12.75">
      <c r="R191" s="39"/>
    </row>
    <row r="193" spans="15:18" ht="12.75">
      <c r="O193" s="39"/>
      <c r="P193" s="39"/>
      <c r="Q193" s="39"/>
      <c r="R193" s="39"/>
    </row>
    <row r="195" spans="19:21" ht="12.75">
      <c r="S195" s="39"/>
      <c r="T195" s="39"/>
      <c r="U195" s="39"/>
    </row>
    <row r="197" ht="12.75">
      <c r="R197" s="39"/>
    </row>
    <row r="199" ht="12.75">
      <c r="R199" s="39"/>
    </row>
    <row r="208" spans="19:21" ht="12.75">
      <c r="S208" s="39"/>
      <c r="T208" s="39"/>
      <c r="U208" s="39"/>
    </row>
    <row r="234" spans="15:17" ht="12.75">
      <c r="O234" s="39"/>
      <c r="P234" s="39"/>
      <c r="Q234" s="39"/>
    </row>
    <row r="240" ht="12.75">
      <c r="S240" s="1"/>
    </row>
    <row r="260" spans="15:17" ht="12.75">
      <c r="O260" s="39"/>
      <c r="P260" s="39"/>
      <c r="Q260" s="39"/>
    </row>
    <row r="264" spans="15:17" ht="12.75">
      <c r="O264" s="39"/>
      <c r="P264" s="39"/>
      <c r="Q264" s="39"/>
    </row>
    <row r="286" spans="15:17" ht="12.75">
      <c r="O286" s="39"/>
      <c r="P286" s="39"/>
      <c r="Q286" s="39"/>
    </row>
    <row r="293" spans="15:17" ht="12.75">
      <c r="O293" s="39"/>
      <c r="P293" s="39"/>
      <c r="Q293" s="39"/>
    </row>
    <row r="294" spans="15:17" ht="12.75">
      <c r="O294" s="39"/>
      <c r="P294" s="39"/>
      <c r="Q294" s="39"/>
    </row>
    <row r="297" spans="15:17" ht="12.75">
      <c r="O297" s="39"/>
      <c r="P297" s="39"/>
      <c r="Q297" s="39"/>
    </row>
    <row r="299" spans="15:17" ht="12.75">
      <c r="O299" s="39"/>
      <c r="P299" s="39"/>
      <c r="Q299" s="39"/>
    </row>
    <row r="301" spans="15:17" ht="12.75">
      <c r="O301" s="39"/>
      <c r="P301" s="39"/>
      <c r="Q301" s="39"/>
    </row>
    <row r="303" spans="15:17" ht="12.75">
      <c r="O303" s="39"/>
      <c r="P303" s="39"/>
      <c r="Q303" s="39"/>
    </row>
    <row r="308" spans="15:17" ht="12.75">
      <c r="O308" s="39"/>
      <c r="P308" s="39"/>
      <c r="Q308" s="39"/>
    </row>
    <row r="313" spans="15:17" ht="12.75">
      <c r="O313" s="39"/>
      <c r="P313" s="39"/>
      <c r="Q313" s="39"/>
    </row>
    <row r="328" spans="15:16" ht="12.75">
      <c r="O328" s="39"/>
      <c r="P328" s="39"/>
    </row>
    <row r="334" spans="15:17" ht="12.75">
      <c r="O334" s="39"/>
      <c r="P334" s="39"/>
      <c r="Q334" s="39"/>
    </row>
    <row r="336" spans="15:17" ht="12.75">
      <c r="O336" s="39"/>
      <c r="P336" s="39"/>
      <c r="Q336" s="39"/>
    </row>
    <row r="337" spans="15:17" ht="12.75">
      <c r="O337" s="39"/>
      <c r="P337" s="39"/>
      <c r="Q337" s="39"/>
    </row>
    <row r="344" spans="15:17" ht="12.75">
      <c r="O344" s="39"/>
      <c r="P344" s="39"/>
      <c r="Q344" s="39"/>
    </row>
    <row r="347" spans="15:17" ht="12.75">
      <c r="O347" s="39"/>
      <c r="P347" s="39"/>
      <c r="Q347" s="39"/>
    </row>
    <row r="353" spans="15:17" ht="12.75">
      <c r="O353" s="39"/>
      <c r="P353" s="39"/>
      <c r="Q353" s="39"/>
    </row>
    <row r="356" spans="15:17" ht="12.75">
      <c r="O356" s="39"/>
      <c r="P356" s="39"/>
      <c r="Q356" s="39"/>
    </row>
    <row r="357" spans="15:17" ht="12.75">
      <c r="O357" s="39"/>
      <c r="P357" s="39"/>
      <c r="Q357" s="39"/>
    </row>
    <row r="360" spans="15:17" ht="12.75">
      <c r="O360" s="39"/>
      <c r="P360" s="39"/>
      <c r="Q360" s="39"/>
    </row>
  </sheetData>
  <sheetProtection/>
  <mergeCells count="14">
    <mergeCell ref="G3:G4"/>
    <mergeCell ref="L3:L4"/>
    <mergeCell ref="M3:M4"/>
    <mergeCell ref="C65:C66"/>
    <mergeCell ref="A1:D1"/>
    <mergeCell ref="E1:K1"/>
    <mergeCell ref="L1:M2"/>
    <mergeCell ref="O1:O3"/>
    <mergeCell ref="A2:D2"/>
    <mergeCell ref="E2:K2"/>
    <mergeCell ref="B3:B4"/>
    <mergeCell ref="C3:C4"/>
    <mergeCell ref="D3:D4"/>
    <mergeCell ref="E3:E4"/>
  </mergeCells>
  <conditionalFormatting sqref="B5:B64">
    <cfRule type="cellIs" priority="2" dxfId="0" operator="equal" stopIfTrue="1">
      <formula>"R"</formula>
    </cfRule>
  </conditionalFormatting>
  <conditionalFormatting sqref="F5:H5 K6 K8:K14 K34:K64 K17:K32 J5:J64 F6:I64">
    <cfRule type="cellIs" priority="1" dxfId="14" operator="equal" stopIfTrue="1">
      <formula>0</formula>
    </cfRule>
  </conditionalFormatting>
  <printOptions horizontalCentered="1"/>
  <pageMargins left="0.15748031496062992" right="0.11811023622047245" top="0.31496062992125984" bottom="0.35433070866141736" header="0.15748031496062992" footer="0.2362204724409449"/>
  <pageSetup fitToHeight="1" fitToWidth="1" horizontalDpi="360" verticalDpi="360" orientation="portrait" paperSize="9" scale="84" r:id="rId1"/>
  <headerFooter alignWithMargins="0">
    <oddFooter xml:space="preserve">&amp;R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6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625" style="1" customWidth="1"/>
    <col min="2" max="2" width="6.125" style="1" customWidth="1"/>
    <col min="3" max="3" width="15.875" style="1" bestFit="1" customWidth="1"/>
    <col min="4" max="4" width="11.125" style="1" customWidth="1"/>
    <col min="5" max="5" width="21.25390625" style="1" customWidth="1"/>
    <col min="6" max="6" width="6.75390625" style="1" customWidth="1"/>
    <col min="7" max="7" width="5.75390625" style="1" customWidth="1"/>
    <col min="8" max="8" width="6.25390625" style="1" customWidth="1"/>
    <col min="9" max="9" width="7.25390625" style="1" bestFit="1" customWidth="1"/>
    <col min="10" max="10" width="6.875" style="18" customWidth="1"/>
    <col min="11" max="11" width="6.875" style="1" customWidth="1"/>
    <col min="12" max="12" width="11.875" style="1" customWidth="1"/>
    <col min="13" max="13" width="9.375" style="1" customWidth="1"/>
    <col min="14" max="14" width="9.125" style="1" customWidth="1"/>
    <col min="15" max="15" width="12.625" style="93" bestFit="1" customWidth="1"/>
    <col min="16" max="16" width="8.75390625" style="93" bestFit="1" customWidth="1"/>
    <col min="17" max="17" width="21.75390625" style="93" customWidth="1"/>
    <col min="18" max="18" width="9.125" style="93" customWidth="1"/>
    <col min="19" max="19" width="13.375" style="93" bestFit="1" customWidth="1"/>
    <col min="20" max="20" width="8.875" style="93" bestFit="1" customWidth="1"/>
    <col min="21" max="21" width="18.625" style="93" bestFit="1" customWidth="1"/>
    <col min="22" max="16384" width="9.125" style="1" customWidth="1"/>
  </cols>
  <sheetData>
    <row r="1" spans="1:15" ht="48.75" customHeight="1">
      <c r="A1" s="219" t="s">
        <v>6</v>
      </c>
      <c r="B1" s="220"/>
      <c r="C1" s="221"/>
      <c r="D1" s="222"/>
      <c r="E1" s="223" t="s">
        <v>36</v>
      </c>
      <c r="F1" s="224"/>
      <c r="G1" s="224"/>
      <c r="H1" s="224"/>
      <c r="I1" s="224"/>
      <c r="J1" s="224"/>
      <c r="K1" s="225"/>
      <c r="L1" s="226" t="s">
        <v>51</v>
      </c>
      <c r="M1" s="227"/>
      <c r="O1" s="230"/>
    </row>
    <row r="2" spans="1:15" ht="35.25" customHeight="1" thickBot="1">
      <c r="A2" s="231" t="s">
        <v>49</v>
      </c>
      <c r="B2" s="232"/>
      <c r="C2" s="233"/>
      <c r="D2" s="234"/>
      <c r="E2" s="235" t="s">
        <v>50</v>
      </c>
      <c r="F2" s="236"/>
      <c r="G2" s="236"/>
      <c r="H2" s="236"/>
      <c r="I2" s="236"/>
      <c r="J2" s="236"/>
      <c r="K2" s="237"/>
      <c r="L2" s="228"/>
      <c r="M2" s="229"/>
      <c r="O2" s="230"/>
    </row>
    <row r="3" spans="1:15" ht="12" customHeight="1">
      <c r="A3" s="33" t="s">
        <v>7</v>
      </c>
      <c r="B3" s="238" t="s">
        <v>19</v>
      </c>
      <c r="C3" s="240" t="s">
        <v>2</v>
      </c>
      <c r="D3" s="240" t="s">
        <v>3</v>
      </c>
      <c r="E3" s="238" t="s">
        <v>4</v>
      </c>
      <c r="F3" s="34" t="s">
        <v>37</v>
      </c>
      <c r="G3" s="240" t="s">
        <v>18</v>
      </c>
      <c r="H3" s="35" t="s">
        <v>5</v>
      </c>
      <c r="I3" s="33" t="s">
        <v>5</v>
      </c>
      <c r="J3" s="33" t="s">
        <v>5</v>
      </c>
      <c r="K3" s="35" t="s">
        <v>5</v>
      </c>
      <c r="L3" s="242" t="s">
        <v>31</v>
      </c>
      <c r="M3" s="242" t="s">
        <v>0</v>
      </c>
      <c r="O3" s="230"/>
    </row>
    <row r="4" spans="1:13" ht="13.5" customHeight="1" thickBot="1">
      <c r="A4" s="36" t="s">
        <v>1</v>
      </c>
      <c r="B4" s="239"/>
      <c r="C4" s="241"/>
      <c r="D4" s="241"/>
      <c r="E4" s="239"/>
      <c r="F4" s="37">
        <v>6</v>
      </c>
      <c r="G4" s="241"/>
      <c r="H4" s="38">
        <v>2</v>
      </c>
      <c r="I4" s="36">
        <v>3</v>
      </c>
      <c r="J4" s="36">
        <v>4</v>
      </c>
      <c r="K4" s="38">
        <v>5</v>
      </c>
      <c r="L4" s="243"/>
      <c r="M4" s="243"/>
    </row>
    <row r="5" spans="1:21" s="39" customFormat="1" ht="15" customHeight="1" thickBot="1">
      <c r="A5" s="75">
        <v>1</v>
      </c>
      <c r="B5" s="117" t="s">
        <v>20</v>
      </c>
      <c r="C5" s="215" t="s">
        <v>54</v>
      </c>
      <c r="D5" s="215" t="s">
        <v>55</v>
      </c>
      <c r="E5" s="217" t="s">
        <v>56</v>
      </c>
      <c r="F5" s="75">
        <f>1!U4</f>
        <v>95</v>
      </c>
      <c r="G5" s="212" t="str">
        <f>1!V4</f>
        <v>ne</v>
      </c>
      <c r="H5" s="144">
        <f>2B!Q4</f>
        <v>36.64</v>
      </c>
      <c r="I5" s="94">
        <f>3!P4</f>
        <v>15.77</v>
      </c>
      <c r="J5" s="144" t="str">
        <f>4!P4</f>
        <v>0,00</v>
      </c>
      <c r="K5" s="94">
        <f>5!K4</f>
        <v>0</v>
      </c>
      <c r="L5" s="147">
        <f>SUM(F5,H5:K5)</f>
        <v>147.41</v>
      </c>
      <c r="M5" s="121">
        <f>RANK(L5,$L$5:$L$64)</f>
        <v>25</v>
      </c>
      <c r="O5" s="93"/>
      <c r="P5" s="93"/>
      <c r="Q5" s="93"/>
      <c r="R5" s="93"/>
      <c r="S5" s="93"/>
      <c r="T5" s="93"/>
      <c r="U5" s="93"/>
    </row>
    <row r="6" spans="1:21" s="39" customFormat="1" ht="15" customHeight="1" thickBot="1">
      <c r="A6" s="76">
        <v>2</v>
      </c>
      <c r="B6" s="118" t="s">
        <v>20</v>
      </c>
      <c r="C6" s="215" t="s">
        <v>57</v>
      </c>
      <c r="D6" s="215" t="s">
        <v>58</v>
      </c>
      <c r="E6" s="216" t="s">
        <v>59</v>
      </c>
      <c r="F6" s="75">
        <f>1!U5</f>
        <v>120</v>
      </c>
      <c r="G6" s="212" t="str">
        <f>1!V5</f>
        <v>III.</v>
      </c>
      <c r="H6" s="145">
        <f>2B!Q5</f>
        <v>83.61</v>
      </c>
      <c r="I6" s="95">
        <f>3!P5</f>
        <v>64.75</v>
      </c>
      <c r="J6" s="145">
        <f>4!P5</f>
        <v>39.16</v>
      </c>
      <c r="K6" s="95">
        <f>5!K5</f>
        <v>69.12</v>
      </c>
      <c r="L6" s="148">
        <f aca="true" t="shared" si="0" ref="L6:L64">SUM(F6,H6:K6)</f>
        <v>376.64</v>
      </c>
      <c r="M6" s="122">
        <f aca="true" t="shared" si="1" ref="M6:M64">RANK(L6,$L$5:$L$64)</f>
        <v>1</v>
      </c>
      <c r="O6" s="93"/>
      <c r="P6" s="93"/>
      <c r="Q6" s="93"/>
      <c r="S6" s="93"/>
      <c r="T6" s="93"/>
      <c r="U6" s="93"/>
    </row>
    <row r="7" spans="1:21" s="39" customFormat="1" ht="15" customHeight="1" thickBot="1">
      <c r="A7" s="76">
        <v>3</v>
      </c>
      <c r="B7" s="118" t="s">
        <v>20</v>
      </c>
      <c r="C7" s="216" t="s">
        <v>60</v>
      </c>
      <c r="D7" s="216" t="s">
        <v>61</v>
      </c>
      <c r="E7" s="216" t="s">
        <v>62</v>
      </c>
      <c r="F7" s="75">
        <f>1!U6</f>
        <v>116</v>
      </c>
      <c r="G7" s="212" t="str">
        <f>1!V6</f>
        <v>III.</v>
      </c>
      <c r="H7" s="145">
        <f>2B!Q6</f>
        <v>66.2</v>
      </c>
      <c r="I7" s="95">
        <f>3!P6</f>
        <v>71.31</v>
      </c>
      <c r="J7" s="145">
        <f>4!P6</f>
        <v>35.87</v>
      </c>
      <c r="K7" s="95">
        <f>5!K6</f>
        <v>69</v>
      </c>
      <c r="L7" s="148">
        <f t="shared" si="0"/>
        <v>358.38</v>
      </c>
      <c r="M7" s="122">
        <f t="shared" si="1"/>
        <v>7</v>
      </c>
      <c r="R7" s="93"/>
      <c r="S7" s="93"/>
      <c r="T7" s="93"/>
      <c r="U7" s="93"/>
    </row>
    <row r="8" spans="1:21" s="39" customFormat="1" ht="15" customHeight="1" thickBot="1">
      <c r="A8" s="76">
        <v>4</v>
      </c>
      <c r="B8" s="118" t="s">
        <v>20</v>
      </c>
      <c r="C8" s="215" t="s">
        <v>63</v>
      </c>
      <c r="D8" s="215" t="s">
        <v>64</v>
      </c>
      <c r="E8" s="217" t="s">
        <v>65</v>
      </c>
      <c r="F8" s="75">
        <f>1!U7</f>
        <v>123</v>
      </c>
      <c r="G8" s="212" t="str">
        <f>1!V7</f>
        <v>III.</v>
      </c>
      <c r="H8" s="145">
        <f>2B!Q7</f>
        <v>69.21000000000001</v>
      </c>
      <c r="I8" s="95">
        <f>3!P7</f>
        <v>32.489999999999995</v>
      </c>
      <c r="J8" s="145">
        <f>4!P7</f>
        <v>40.3</v>
      </c>
      <c r="K8" s="95">
        <f>5!K7</f>
        <v>68.01</v>
      </c>
      <c r="L8" s="148">
        <f t="shared" si="0"/>
        <v>333.01</v>
      </c>
      <c r="M8" s="122">
        <f t="shared" si="1"/>
        <v>11</v>
      </c>
      <c r="R8" s="93"/>
      <c r="S8" s="93"/>
      <c r="T8" s="93"/>
      <c r="U8" s="93"/>
    </row>
    <row r="9" spans="1:21" s="39" customFormat="1" ht="15" customHeight="1" thickBot="1">
      <c r="A9" s="76">
        <v>5</v>
      </c>
      <c r="B9" s="118" t="s">
        <v>20</v>
      </c>
      <c r="C9" s="216" t="s">
        <v>66</v>
      </c>
      <c r="D9" s="216" t="s">
        <v>67</v>
      </c>
      <c r="E9" s="216" t="s">
        <v>68</v>
      </c>
      <c r="F9" s="75">
        <f>1!U8</f>
        <v>141</v>
      </c>
      <c r="G9" s="212" t="str">
        <f>1!V8</f>
        <v>M</v>
      </c>
      <c r="H9" s="145">
        <f>2B!Q8</f>
        <v>45.82</v>
      </c>
      <c r="I9" s="95">
        <f>3!P8</f>
        <v>54.36</v>
      </c>
      <c r="J9" s="145">
        <f>4!P8</f>
        <v>35.480000000000004</v>
      </c>
      <c r="K9" s="95">
        <f>5!K8</f>
        <v>65.24000000000001</v>
      </c>
      <c r="L9" s="148">
        <f t="shared" si="0"/>
        <v>341.90000000000003</v>
      </c>
      <c r="M9" s="122">
        <f t="shared" si="1"/>
        <v>9</v>
      </c>
      <c r="O9" s="93"/>
      <c r="P9" s="93"/>
      <c r="Q9" s="93"/>
      <c r="S9" s="93"/>
      <c r="T9" s="93"/>
      <c r="U9" s="93"/>
    </row>
    <row r="10" spans="1:21" s="39" customFormat="1" ht="15" customHeight="1" thickBot="1">
      <c r="A10" s="76">
        <v>6</v>
      </c>
      <c r="B10" s="118" t="s">
        <v>20</v>
      </c>
      <c r="C10" s="215" t="s">
        <v>69</v>
      </c>
      <c r="D10" s="215" t="s">
        <v>58</v>
      </c>
      <c r="E10" s="217" t="s">
        <v>65</v>
      </c>
      <c r="F10" s="75">
        <f>1!U9</f>
        <v>84</v>
      </c>
      <c r="G10" s="212" t="str">
        <f>1!V9</f>
        <v>ne</v>
      </c>
      <c r="H10" s="145">
        <f>2B!Q9</f>
        <v>13.6</v>
      </c>
      <c r="I10" s="95">
        <f>3!P9</f>
        <v>25.38</v>
      </c>
      <c r="J10" s="145" t="str">
        <f>4!P9</f>
        <v>0,00</v>
      </c>
      <c r="K10" s="95">
        <f>5!K9</f>
        <v>62.99</v>
      </c>
      <c r="L10" s="148">
        <f t="shared" si="0"/>
        <v>185.97</v>
      </c>
      <c r="M10" s="122">
        <f t="shared" si="1"/>
        <v>24</v>
      </c>
      <c r="O10" s="93"/>
      <c r="P10" s="93"/>
      <c r="Q10" s="93"/>
      <c r="R10" s="93"/>
      <c r="S10" s="93"/>
      <c r="T10" s="93"/>
      <c r="U10" s="93"/>
    </row>
    <row r="11" spans="1:21" s="39" customFormat="1" ht="15" customHeight="1" thickBot="1">
      <c r="A11" s="76">
        <v>7</v>
      </c>
      <c r="B11" s="118" t="s">
        <v>20</v>
      </c>
      <c r="C11" s="215" t="s">
        <v>70</v>
      </c>
      <c r="D11" s="215" t="s">
        <v>71</v>
      </c>
      <c r="E11" s="217" t="s">
        <v>68</v>
      </c>
      <c r="F11" s="75">
        <f>1!U10</f>
        <v>112</v>
      </c>
      <c r="G11" s="212" t="str">
        <f>1!V10</f>
        <v>ne</v>
      </c>
      <c r="H11" s="145">
        <f>2B!Q10</f>
        <v>72.53999999999999</v>
      </c>
      <c r="I11" s="95">
        <f>3!P10</f>
        <v>81.77</v>
      </c>
      <c r="J11" s="145">
        <f>4!P10</f>
        <v>31</v>
      </c>
      <c r="K11" s="95">
        <f>5!K10</f>
        <v>40.7</v>
      </c>
      <c r="L11" s="148">
        <f t="shared" si="0"/>
        <v>338.01</v>
      </c>
      <c r="M11" s="122">
        <f t="shared" si="1"/>
        <v>10</v>
      </c>
      <c r="O11" s="93"/>
      <c r="P11" s="93"/>
      <c r="Q11" s="93"/>
      <c r="R11" s="93"/>
      <c r="S11" s="93"/>
      <c r="T11" s="93"/>
      <c r="U11" s="93"/>
    </row>
    <row r="12" spans="1:21" s="39" customFormat="1" ht="15" customHeight="1" thickBot="1">
      <c r="A12" s="76">
        <v>8</v>
      </c>
      <c r="B12" s="118" t="s">
        <v>20</v>
      </c>
      <c r="C12" s="215" t="s">
        <v>72</v>
      </c>
      <c r="D12" s="215" t="s">
        <v>64</v>
      </c>
      <c r="E12" s="217" t="s">
        <v>68</v>
      </c>
      <c r="F12" s="75">
        <f>1!U11</f>
        <v>106</v>
      </c>
      <c r="G12" s="212" t="str">
        <f>1!V11</f>
        <v>ne</v>
      </c>
      <c r="H12" s="145">
        <f>2B!Q11</f>
        <v>59.44</v>
      </c>
      <c r="I12" s="95">
        <f>3!P11</f>
        <v>66.35</v>
      </c>
      <c r="J12" s="145">
        <f>4!P11</f>
        <v>32.58</v>
      </c>
      <c r="K12" s="95">
        <f>5!K11</f>
        <v>67.06</v>
      </c>
      <c r="L12" s="148">
        <f t="shared" si="0"/>
        <v>331.43</v>
      </c>
      <c r="M12" s="122">
        <f t="shared" si="1"/>
        <v>12</v>
      </c>
      <c r="S12" s="93"/>
      <c r="T12" s="93"/>
      <c r="U12" s="93"/>
    </row>
    <row r="13" spans="1:21" s="39" customFormat="1" ht="15" customHeight="1" thickBot="1">
      <c r="A13" s="76">
        <v>9</v>
      </c>
      <c r="B13" s="118" t="s">
        <v>20</v>
      </c>
      <c r="C13" s="215" t="s">
        <v>73</v>
      </c>
      <c r="D13" s="215" t="s">
        <v>64</v>
      </c>
      <c r="E13" s="217" t="s">
        <v>68</v>
      </c>
      <c r="F13" s="75">
        <f>1!U12</f>
        <v>112</v>
      </c>
      <c r="G13" s="212" t="str">
        <f>1!V12</f>
        <v>ne</v>
      </c>
      <c r="H13" s="145">
        <f>2B!Q12</f>
        <v>80.72</v>
      </c>
      <c r="I13" s="95">
        <f>3!P12</f>
        <v>59.989999999999995</v>
      </c>
      <c r="J13" s="145">
        <f>4!P12</f>
        <v>34.39</v>
      </c>
      <c r="K13" s="95">
        <f>5!K12</f>
        <v>40.54</v>
      </c>
      <c r="L13" s="148">
        <f t="shared" si="0"/>
        <v>327.64</v>
      </c>
      <c r="M13" s="122">
        <f t="shared" si="1"/>
        <v>13</v>
      </c>
      <c r="O13" s="93"/>
      <c r="P13" s="93"/>
      <c r="Q13" s="93"/>
      <c r="R13" s="93"/>
      <c r="S13" s="93"/>
      <c r="T13" s="93"/>
      <c r="U13" s="93"/>
    </row>
    <row r="14" spans="1:21" s="39" customFormat="1" ht="15" customHeight="1" thickBot="1">
      <c r="A14" s="76">
        <v>10</v>
      </c>
      <c r="B14" s="118" t="s">
        <v>20</v>
      </c>
      <c r="C14" s="215" t="s">
        <v>74</v>
      </c>
      <c r="D14" s="215" t="s">
        <v>75</v>
      </c>
      <c r="E14" s="217" t="s">
        <v>76</v>
      </c>
      <c r="F14" s="75">
        <f>1!U13</f>
        <v>115</v>
      </c>
      <c r="G14" s="212" t="str">
        <f>1!V13</f>
        <v>ne</v>
      </c>
      <c r="H14" s="145">
        <f>2B!Q13</f>
        <v>39.230000000000004</v>
      </c>
      <c r="I14" s="95">
        <f>3!P13</f>
        <v>66.45</v>
      </c>
      <c r="J14" s="145">
        <f>4!P13</f>
        <v>5.460000000000001</v>
      </c>
      <c r="K14" s="95">
        <f>5!K13</f>
        <v>32.81</v>
      </c>
      <c r="L14" s="148">
        <f t="shared" si="0"/>
        <v>258.95000000000005</v>
      </c>
      <c r="M14" s="122">
        <f t="shared" si="1"/>
        <v>20</v>
      </c>
      <c r="O14" s="93"/>
      <c r="P14" s="93"/>
      <c r="Q14" s="93"/>
      <c r="R14" s="93"/>
      <c r="S14" s="93"/>
      <c r="T14" s="93"/>
      <c r="U14" s="93"/>
    </row>
    <row r="15" spans="1:17" s="39" customFormat="1" ht="15" customHeight="1" thickBot="1">
      <c r="A15" s="76">
        <v>11</v>
      </c>
      <c r="B15" s="118" t="s">
        <v>20</v>
      </c>
      <c r="C15" s="215" t="s">
        <v>77</v>
      </c>
      <c r="D15" s="215" t="s">
        <v>64</v>
      </c>
      <c r="E15" s="217" t="s">
        <v>65</v>
      </c>
      <c r="F15" s="75">
        <f>1!U14</f>
        <v>44</v>
      </c>
      <c r="G15" s="212" t="str">
        <f>1!V14</f>
        <v>ne</v>
      </c>
      <c r="H15" s="145">
        <f>2B!Q14</f>
        <v>2.0300000000000002</v>
      </c>
      <c r="I15" s="95">
        <f>3!P14</f>
        <v>50.03</v>
      </c>
      <c r="J15" s="145">
        <f>4!P14</f>
        <v>3.99</v>
      </c>
      <c r="K15" s="95">
        <f>5!K14</f>
        <v>30.560000000000002</v>
      </c>
      <c r="L15" s="148">
        <f t="shared" si="0"/>
        <v>130.61</v>
      </c>
      <c r="M15" s="122">
        <f t="shared" si="1"/>
        <v>26</v>
      </c>
      <c r="O15" s="93"/>
      <c r="P15" s="93"/>
      <c r="Q15" s="93"/>
    </row>
    <row r="16" spans="1:21" s="39" customFormat="1" ht="15" customHeight="1" thickBot="1">
      <c r="A16" s="76">
        <v>12</v>
      </c>
      <c r="B16" s="118" t="s">
        <v>20</v>
      </c>
      <c r="C16" s="216" t="s">
        <v>78</v>
      </c>
      <c r="D16" s="216" t="s">
        <v>79</v>
      </c>
      <c r="E16" s="216" t="s">
        <v>80</v>
      </c>
      <c r="F16" s="75">
        <f>1!U15</f>
        <v>119</v>
      </c>
      <c r="G16" s="212" t="str">
        <f>1!V15</f>
        <v>III.</v>
      </c>
      <c r="H16" s="145">
        <f>2B!Q15</f>
        <v>73.64</v>
      </c>
      <c r="I16" s="95">
        <f>3!P15</f>
        <v>78.44</v>
      </c>
      <c r="J16" s="145">
        <f>4!P15</f>
        <v>29.61</v>
      </c>
      <c r="K16" s="95">
        <f>5!K15</f>
        <v>64.21000000000001</v>
      </c>
      <c r="L16" s="148">
        <f t="shared" si="0"/>
        <v>364.9</v>
      </c>
      <c r="M16" s="122">
        <f t="shared" si="1"/>
        <v>5</v>
      </c>
      <c r="R16" s="93"/>
      <c r="S16" s="93"/>
      <c r="T16" s="93"/>
      <c r="U16" s="93"/>
    </row>
    <row r="17" spans="1:21" s="39" customFormat="1" ht="15" customHeight="1" thickBot="1">
      <c r="A17" s="76">
        <v>13</v>
      </c>
      <c r="B17" s="118" t="s">
        <v>20</v>
      </c>
      <c r="C17" s="216" t="s">
        <v>81</v>
      </c>
      <c r="D17" s="216" t="s">
        <v>75</v>
      </c>
      <c r="E17" s="216" t="s">
        <v>82</v>
      </c>
      <c r="F17" s="75">
        <f>1!U16</f>
        <v>54</v>
      </c>
      <c r="G17" s="212" t="str">
        <f>1!V16</f>
        <v>ne</v>
      </c>
      <c r="H17" s="145">
        <f>2B!Q16</f>
        <v>23.73</v>
      </c>
      <c r="I17" s="95">
        <f>3!P16</f>
        <v>32.33</v>
      </c>
      <c r="J17" s="145" t="str">
        <f>4!P16</f>
        <v>0,00</v>
      </c>
      <c r="K17" s="95">
        <f>5!K16</f>
        <v>0</v>
      </c>
      <c r="L17" s="148">
        <f t="shared" si="0"/>
        <v>110.06</v>
      </c>
      <c r="M17" s="122">
        <f t="shared" si="1"/>
        <v>27</v>
      </c>
      <c r="O17" s="93"/>
      <c r="P17" s="93"/>
      <c r="Q17" s="93"/>
      <c r="S17" s="93"/>
      <c r="T17" s="93"/>
      <c r="U17" s="93"/>
    </row>
    <row r="18" spans="1:21" s="39" customFormat="1" ht="15" customHeight="1" thickBot="1">
      <c r="A18" s="76">
        <v>14</v>
      </c>
      <c r="B18" s="118" t="s">
        <v>20</v>
      </c>
      <c r="C18" s="215" t="s">
        <v>83</v>
      </c>
      <c r="D18" s="215" t="s">
        <v>84</v>
      </c>
      <c r="E18" s="217" t="s">
        <v>65</v>
      </c>
      <c r="F18" s="75">
        <f>1!U17</f>
        <v>93</v>
      </c>
      <c r="G18" s="212" t="str">
        <f>1!V17</f>
        <v>ne</v>
      </c>
      <c r="H18" s="145">
        <f>2B!Q17</f>
        <v>69.55</v>
      </c>
      <c r="I18" s="95">
        <f>3!P17</f>
        <v>64.32</v>
      </c>
      <c r="J18" s="145">
        <f>4!P17</f>
        <v>24.630000000000003</v>
      </c>
      <c r="K18" s="95">
        <f>5!K17</f>
        <v>53.29</v>
      </c>
      <c r="L18" s="148">
        <f t="shared" si="0"/>
        <v>304.79</v>
      </c>
      <c r="M18" s="122">
        <f t="shared" si="1"/>
        <v>14</v>
      </c>
      <c r="O18" s="93"/>
      <c r="P18" s="93"/>
      <c r="Q18" s="93"/>
      <c r="R18" s="93"/>
      <c r="S18" s="93"/>
      <c r="T18" s="93"/>
      <c r="U18" s="93"/>
    </row>
    <row r="19" spans="1:21" s="39" customFormat="1" ht="15" customHeight="1" thickBot="1">
      <c r="A19" s="76">
        <v>15</v>
      </c>
      <c r="B19" s="118" t="s">
        <v>20</v>
      </c>
      <c r="C19" s="215" t="s">
        <v>85</v>
      </c>
      <c r="D19" s="215" t="s">
        <v>75</v>
      </c>
      <c r="E19" s="217" t="s">
        <v>65</v>
      </c>
      <c r="F19" s="75">
        <f>1!U18</f>
        <v>131</v>
      </c>
      <c r="G19" s="212" t="str">
        <f>1!V18</f>
        <v>I.</v>
      </c>
      <c r="H19" s="145">
        <f>2B!Q18</f>
        <v>73.22</v>
      </c>
      <c r="I19" s="95">
        <f>3!P18</f>
        <v>79.71000000000001</v>
      </c>
      <c r="J19" s="145">
        <f>4!P18</f>
        <v>32.32</v>
      </c>
      <c r="K19" s="95">
        <f>5!K18</f>
        <v>58.85</v>
      </c>
      <c r="L19" s="148">
        <f t="shared" si="0"/>
        <v>375.1</v>
      </c>
      <c r="M19" s="122">
        <f t="shared" si="1"/>
        <v>2</v>
      </c>
      <c r="S19" s="93"/>
      <c r="T19" s="93"/>
      <c r="U19" s="93"/>
    </row>
    <row r="20" spans="1:21" s="39" customFormat="1" ht="15" customHeight="1" thickBot="1">
      <c r="A20" s="76">
        <v>16</v>
      </c>
      <c r="B20" s="118" t="s">
        <v>20</v>
      </c>
      <c r="C20" s="215" t="s">
        <v>86</v>
      </c>
      <c r="D20" s="215" t="s">
        <v>87</v>
      </c>
      <c r="E20" s="217" t="s">
        <v>88</v>
      </c>
      <c r="F20" s="75">
        <f>1!U19</f>
        <v>105</v>
      </c>
      <c r="G20" s="212" t="str">
        <f>1!V19</f>
        <v>ne</v>
      </c>
      <c r="H20" s="145">
        <f>2B!Q19</f>
        <v>75.28999999999999</v>
      </c>
      <c r="I20" s="95">
        <f>3!P19</f>
        <v>81.35</v>
      </c>
      <c r="J20" s="145">
        <f>4!P19</f>
        <v>37.44</v>
      </c>
      <c r="K20" s="95">
        <f>5!K19</f>
        <v>60.27</v>
      </c>
      <c r="L20" s="148">
        <f t="shared" si="0"/>
        <v>359.34999999999997</v>
      </c>
      <c r="M20" s="122">
        <f t="shared" si="1"/>
        <v>6</v>
      </c>
      <c r="O20" s="93"/>
      <c r="P20" s="93"/>
      <c r="Q20" s="93"/>
      <c r="S20" s="93"/>
      <c r="T20" s="93"/>
      <c r="U20" s="93"/>
    </row>
    <row r="21" spans="1:20" s="39" customFormat="1" ht="15" customHeight="1" thickBot="1">
      <c r="A21" s="76">
        <v>17</v>
      </c>
      <c r="B21" s="118" t="s">
        <v>20</v>
      </c>
      <c r="C21" s="216" t="s">
        <v>89</v>
      </c>
      <c r="D21" s="218" t="s">
        <v>90</v>
      </c>
      <c r="E21" s="216" t="s">
        <v>91</v>
      </c>
      <c r="F21" s="75">
        <f>1!U20</f>
        <v>92</v>
      </c>
      <c r="G21" s="212" t="str">
        <f>1!V20</f>
        <v>ne</v>
      </c>
      <c r="H21" s="145">
        <f>2B!Q20</f>
        <v>35.04</v>
      </c>
      <c r="I21" s="95">
        <f>3!P20</f>
        <v>67.15</v>
      </c>
      <c r="J21" s="145">
        <f>4!P20</f>
        <v>14.04</v>
      </c>
      <c r="K21" s="95">
        <f>5!K20</f>
        <v>0</v>
      </c>
      <c r="L21" s="148">
        <f t="shared" si="0"/>
        <v>208.23</v>
      </c>
      <c r="M21" s="122">
        <f t="shared" si="1"/>
        <v>23</v>
      </c>
      <c r="O21" s="93"/>
      <c r="P21" s="93"/>
      <c r="Q21" s="93"/>
      <c r="R21" s="93"/>
      <c r="S21" s="93"/>
      <c r="T21" s="93"/>
    </row>
    <row r="22" spans="1:21" s="39" customFormat="1" ht="15" customHeight="1" thickBot="1">
      <c r="A22" s="76">
        <v>18</v>
      </c>
      <c r="B22" s="118" t="s">
        <v>20</v>
      </c>
      <c r="C22" s="215" t="s">
        <v>92</v>
      </c>
      <c r="D22" s="215" t="s">
        <v>93</v>
      </c>
      <c r="E22" s="217" t="s">
        <v>80</v>
      </c>
      <c r="F22" s="75">
        <f>1!U21</f>
        <v>121</v>
      </c>
      <c r="G22" s="212" t="str">
        <f>1!V21</f>
        <v>III.</v>
      </c>
      <c r="H22" s="145">
        <f>2B!Q21</f>
        <v>67.93</v>
      </c>
      <c r="I22" s="95">
        <f>3!P21</f>
        <v>65.35</v>
      </c>
      <c r="J22" s="145">
        <f>4!P21</f>
        <v>30.98</v>
      </c>
      <c r="K22" s="95">
        <f>5!K21</f>
        <v>70.91</v>
      </c>
      <c r="L22" s="148">
        <f t="shared" si="0"/>
        <v>356.16999999999996</v>
      </c>
      <c r="M22" s="122">
        <f t="shared" si="1"/>
        <v>8</v>
      </c>
      <c r="O22" s="93"/>
      <c r="P22" s="93"/>
      <c r="Q22" s="93"/>
      <c r="R22" s="93"/>
      <c r="S22" s="93"/>
      <c r="T22" s="93"/>
      <c r="U22" s="93"/>
    </row>
    <row r="23" spans="1:21" s="39" customFormat="1" ht="15" customHeight="1" thickBot="1">
      <c r="A23" s="76">
        <v>19</v>
      </c>
      <c r="B23" s="118" t="s">
        <v>20</v>
      </c>
      <c r="C23" s="215" t="s">
        <v>94</v>
      </c>
      <c r="D23" s="215" t="s">
        <v>95</v>
      </c>
      <c r="E23" s="217" t="s">
        <v>62</v>
      </c>
      <c r="F23" s="75">
        <f>1!U22</f>
        <v>118</v>
      </c>
      <c r="G23" s="212" t="str">
        <f>1!V22</f>
        <v>III.</v>
      </c>
      <c r="H23" s="145">
        <f>2B!Q22</f>
        <v>41.61</v>
      </c>
      <c r="I23" s="95">
        <f>3!P22</f>
        <v>48.44</v>
      </c>
      <c r="J23" s="145">
        <f>4!P22</f>
        <v>16.630000000000003</v>
      </c>
      <c r="K23" s="95">
        <f>5!K22</f>
        <v>62.38</v>
      </c>
      <c r="L23" s="148">
        <f t="shared" si="0"/>
        <v>287.06</v>
      </c>
      <c r="M23" s="122">
        <f t="shared" si="1"/>
        <v>16</v>
      </c>
      <c r="O23" s="93"/>
      <c r="P23" s="93"/>
      <c r="Q23" s="93"/>
      <c r="S23" s="93"/>
      <c r="T23" s="93"/>
      <c r="U23" s="93"/>
    </row>
    <row r="24" spans="1:21" s="39" customFormat="1" ht="15" customHeight="1" thickBot="1">
      <c r="A24" s="76">
        <v>20</v>
      </c>
      <c r="B24" s="118" t="s">
        <v>48</v>
      </c>
      <c r="C24" s="215" t="s">
        <v>94</v>
      </c>
      <c r="D24" s="215" t="s">
        <v>95</v>
      </c>
      <c r="E24" s="217" t="s">
        <v>62</v>
      </c>
      <c r="F24" s="75">
        <f>1!U23</f>
        <v>100</v>
      </c>
      <c r="G24" s="212" t="str">
        <f>1!V23</f>
        <v>ne</v>
      </c>
      <c r="H24" s="145">
        <f>2B!Q23</f>
        <v>40.79</v>
      </c>
      <c r="I24" s="95">
        <f>3!P23</f>
        <v>44.17</v>
      </c>
      <c r="J24" s="145">
        <f>4!P23</f>
        <v>1.2399999999999984</v>
      </c>
      <c r="K24" s="95">
        <f>5!K23</f>
        <v>76.32</v>
      </c>
      <c r="L24" s="148">
        <f t="shared" si="0"/>
        <v>262.52</v>
      </c>
      <c r="M24" s="122">
        <f t="shared" si="1"/>
        <v>19</v>
      </c>
      <c r="O24" s="93"/>
      <c r="P24" s="93"/>
      <c r="Q24" s="93"/>
      <c r="R24" s="93"/>
      <c r="S24" s="93"/>
      <c r="T24" s="93"/>
      <c r="U24" s="93"/>
    </row>
    <row r="25" spans="1:21" s="39" customFormat="1" ht="15" customHeight="1" thickBot="1">
      <c r="A25" s="76">
        <v>21</v>
      </c>
      <c r="B25" s="118" t="s">
        <v>20</v>
      </c>
      <c r="C25" s="215" t="s">
        <v>96</v>
      </c>
      <c r="D25" s="215" t="s">
        <v>97</v>
      </c>
      <c r="E25" s="217" t="s">
        <v>62</v>
      </c>
      <c r="F25" s="75">
        <f>1!U24</f>
        <v>110</v>
      </c>
      <c r="G25" s="212" t="str">
        <f>1!V24</f>
        <v>ne</v>
      </c>
      <c r="H25" s="145">
        <f>2B!Q24</f>
        <v>77.49</v>
      </c>
      <c r="I25" s="95">
        <f>3!P24</f>
        <v>74.62</v>
      </c>
      <c r="J25" s="145">
        <f>4!P24</f>
        <v>35.18</v>
      </c>
      <c r="K25" s="95">
        <f>5!K24</f>
        <v>72.86</v>
      </c>
      <c r="L25" s="148">
        <f t="shared" si="0"/>
        <v>370.15000000000003</v>
      </c>
      <c r="M25" s="122">
        <f t="shared" si="1"/>
        <v>3</v>
      </c>
      <c r="O25" s="93"/>
      <c r="P25" s="93"/>
      <c r="Q25" s="93"/>
      <c r="R25" s="93"/>
      <c r="S25" s="93"/>
      <c r="T25" s="93"/>
      <c r="U25" s="93"/>
    </row>
    <row r="26" spans="1:21" s="39" customFormat="1" ht="15" customHeight="1" thickBot="1">
      <c r="A26" s="76">
        <v>22</v>
      </c>
      <c r="B26" s="118" t="s">
        <v>20</v>
      </c>
      <c r="C26" s="215" t="s">
        <v>98</v>
      </c>
      <c r="D26" s="217" t="s">
        <v>99</v>
      </c>
      <c r="E26" s="217" t="s">
        <v>62</v>
      </c>
      <c r="F26" s="75">
        <f>1!U25</f>
        <v>108</v>
      </c>
      <c r="G26" s="212" t="str">
        <f>1!V25</f>
        <v>ne</v>
      </c>
      <c r="H26" s="145">
        <f>2B!Q25</f>
        <v>40.980000000000004</v>
      </c>
      <c r="I26" s="95">
        <f>3!P25</f>
        <v>39.21</v>
      </c>
      <c r="J26" s="145">
        <f>4!P25</f>
        <v>18.79</v>
      </c>
      <c r="K26" s="95">
        <f>5!K25</f>
        <v>68.88</v>
      </c>
      <c r="L26" s="148">
        <f t="shared" si="0"/>
        <v>275.86</v>
      </c>
      <c r="M26" s="122">
        <f t="shared" si="1"/>
        <v>17</v>
      </c>
      <c r="S26" s="93"/>
      <c r="T26" s="93"/>
      <c r="U26" s="93"/>
    </row>
    <row r="27" spans="1:21" s="39" customFormat="1" ht="15" customHeight="1" thickBot="1">
      <c r="A27" s="76">
        <v>23</v>
      </c>
      <c r="B27" s="118" t="s">
        <v>20</v>
      </c>
      <c r="C27" s="215" t="s">
        <v>100</v>
      </c>
      <c r="D27" s="215" t="s">
        <v>101</v>
      </c>
      <c r="E27" s="217" t="s">
        <v>102</v>
      </c>
      <c r="F27" s="75">
        <f>1!U26</f>
        <v>109</v>
      </c>
      <c r="G27" s="212" t="str">
        <f>1!V26</f>
        <v>ne</v>
      </c>
      <c r="H27" s="145">
        <f>2B!Q26</f>
        <v>46.86</v>
      </c>
      <c r="I27" s="95">
        <f>3!P26</f>
        <v>26.78</v>
      </c>
      <c r="J27" s="145">
        <f>4!P26</f>
        <v>28.42</v>
      </c>
      <c r="K27" s="95">
        <f>5!K26</f>
        <v>52.25</v>
      </c>
      <c r="L27" s="148">
        <f t="shared" si="0"/>
        <v>263.31</v>
      </c>
      <c r="M27" s="122">
        <f t="shared" si="1"/>
        <v>18</v>
      </c>
      <c r="O27" s="93"/>
      <c r="P27" s="93"/>
      <c r="Q27" s="93"/>
      <c r="R27" s="93"/>
      <c r="S27" s="93"/>
      <c r="T27" s="93"/>
      <c r="U27" s="93"/>
    </row>
    <row r="28" spans="1:21" s="39" customFormat="1" ht="15" customHeight="1" thickBot="1">
      <c r="A28" s="76">
        <v>24</v>
      </c>
      <c r="B28" s="118" t="s">
        <v>20</v>
      </c>
      <c r="C28" s="215" t="s">
        <v>103</v>
      </c>
      <c r="D28" s="215" t="s">
        <v>87</v>
      </c>
      <c r="E28" s="217" t="s">
        <v>104</v>
      </c>
      <c r="F28" s="75">
        <f>1!U27</f>
        <v>122</v>
      </c>
      <c r="G28" s="212" t="str">
        <f>1!V27</f>
        <v>III.</v>
      </c>
      <c r="H28" s="145">
        <f>2B!Q27</f>
        <v>18.74</v>
      </c>
      <c r="I28" s="95">
        <f>3!P27</f>
        <v>49.25</v>
      </c>
      <c r="J28" s="145">
        <f>4!P27</f>
        <v>19.35</v>
      </c>
      <c r="K28" s="95">
        <f>5!K27</f>
        <v>39.05</v>
      </c>
      <c r="L28" s="148">
        <f t="shared" si="0"/>
        <v>248.39</v>
      </c>
      <c r="M28" s="122">
        <f t="shared" si="1"/>
        <v>21</v>
      </c>
      <c r="O28" s="93"/>
      <c r="P28" s="93"/>
      <c r="Q28" s="93"/>
      <c r="S28" s="93"/>
      <c r="T28" s="93"/>
      <c r="U28" s="93"/>
    </row>
    <row r="29" spans="1:21" s="39" customFormat="1" ht="15" customHeight="1" thickBot="1">
      <c r="A29" s="76">
        <v>25</v>
      </c>
      <c r="B29" s="118" t="s">
        <v>20</v>
      </c>
      <c r="C29" s="215" t="s">
        <v>105</v>
      </c>
      <c r="D29" s="215" t="s">
        <v>106</v>
      </c>
      <c r="E29" s="217" t="s">
        <v>104</v>
      </c>
      <c r="F29" s="75">
        <f>1!U28</f>
        <v>113</v>
      </c>
      <c r="G29" s="212" t="str">
        <f>1!V28</f>
        <v>ne</v>
      </c>
      <c r="H29" s="145">
        <f>2B!Q28</f>
        <v>56.68</v>
      </c>
      <c r="I29" s="95">
        <f>3!P28</f>
        <v>42.6</v>
      </c>
      <c r="J29" s="145">
        <f>4!P28</f>
        <v>33.66</v>
      </c>
      <c r="K29" s="95">
        <f>5!K28</f>
        <v>51.65</v>
      </c>
      <c r="L29" s="148">
        <f t="shared" si="0"/>
        <v>297.59</v>
      </c>
      <c r="M29" s="122">
        <f t="shared" si="1"/>
        <v>15</v>
      </c>
      <c r="O29" s="93"/>
      <c r="P29" s="93"/>
      <c r="Q29" s="93"/>
      <c r="R29" s="93"/>
      <c r="S29" s="93"/>
      <c r="T29" s="93"/>
      <c r="U29" s="93"/>
    </row>
    <row r="30" spans="1:21" s="39" customFormat="1" ht="15" customHeight="1" thickBot="1">
      <c r="A30" s="76">
        <v>26</v>
      </c>
      <c r="B30" s="118" t="s">
        <v>20</v>
      </c>
      <c r="C30" s="217" t="s">
        <v>107</v>
      </c>
      <c r="D30" s="216" t="s">
        <v>90</v>
      </c>
      <c r="E30" s="217" t="s">
        <v>108</v>
      </c>
      <c r="F30" s="75">
        <f>1!U29</f>
        <v>131</v>
      </c>
      <c r="G30" s="212" t="str">
        <f>1!V29</f>
        <v>I.</v>
      </c>
      <c r="H30" s="145">
        <f>2B!Q29</f>
        <v>21.89</v>
      </c>
      <c r="I30" s="95">
        <f>3!P29</f>
        <v>19.77</v>
      </c>
      <c r="J30" s="145">
        <f>4!P29</f>
        <v>7.720000000000001</v>
      </c>
      <c r="K30" s="95">
        <f>5!K29</f>
        <v>56.64</v>
      </c>
      <c r="L30" s="148">
        <f t="shared" si="0"/>
        <v>237.01999999999998</v>
      </c>
      <c r="M30" s="122">
        <f t="shared" si="1"/>
        <v>22</v>
      </c>
      <c r="R30" s="93"/>
      <c r="S30" s="93"/>
      <c r="T30" s="93"/>
      <c r="U30" s="93"/>
    </row>
    <row r="31" spans="1:21" s="39" customFormat="1" ht="15" customHeight="1">
      <c r="A31" s="76">
        <v>27</v>
      </c>
      <c r="B31" s="118" t="s">
        <v>48</v>
      </c>
      <c r="C31" s="217" t="s">
        <v>107</v>
      </c>
      <c r="D31" s="216" t="s">
        <v>90</v>
      </c>
      <c r="E31" s="217" t="s">
        <v>108</v>
      </c>
      <c r="F31" s="75">
        <f>1!U30</f>
        <v>123</v>
      </c>
      <c r="G31" s="212" t="str">
        <f>1!V30</f>
        <v>III.</v>
      </c>
      <c r="H31" s="145">
        <f>2B!Q30</f>
        <v>64.65</v>
      </c>
      <c r="I31" s="95">
        <f>3!P30</f>
        <v>86.45</v>
      </c>
      <c r="J31" s="145">
        <f>4!P30</f>
        <v>35.25</v>
      </c>
      <c r="K31" s="95">
        <f>5!K30</f>
        <v>60.61</v>
      </c>
      <c r="L31" s="148">
        <f t="shared" si="0"/>
        <v>369.96000000000004</v>
      </c>
      <c r="M31" s="122">
        <f t="shared" si="1"/>
        <v>4</v>
      </c>
      <c r="R31" s="93"/>
      <c r="S31" s="93"/>
      <c r="T31" s="93"/>
      <c r="U31" s="93"/>
    </row>
    <row r="32" spans="1:21" s="39" customFormat="1" ht="15">
      <c r="A32" s="76">
        <v>28</v>
      </c>
      <c r="B32" s="118" t="s">
        <v>20</v>
      </c>
      <c r="C32" s="215"/>
      <c r="D32" s="215"/>
      <c r="E32" s="217"/>
      <c r="F32" s="76" t="str">
        <f>1!U48</f>
        <v>©</v>
      </c>
      <c r="G32" s="213" t="str">
        <f>1!V48</f>
        <v> </v>
      </c>
      <c r="H32" s="145" t="str">
        <f>2B!Q31</f>
        <v>©</v>
      </c>
      <c r="I32" s="95" t="str">
        <f>3!P31</f>
        <v>©</v>
      </c>
      <c r="J32" s="145" t="str">
        <f>4!P31</f>
        <v>©</v>
      </c>
      <c r="K32" s="95" t="str">
        <f>5!K31</f>
        <v>©</v>
      </c>
      <c r="L32" s="148">
        <f t="shared" si="0"/>
        <v>0</v>
      </c>
      <c r="M32" s="122">
        <f t="shared" si="1"/>
        <v>28</v>
      </c>
      <c r="O32" s="93"/>
      <c r="P32" s="93"/>
      <c r="Q32" s="93"/>
      <c r="S32" s="93"/>
      <c r="T32" s="93"/>
      <c r="U32" s="93"/>
    </row>
    <row r="33" spans="1:21" s="39" customFormat="1" ht="15">
      <c r="A33" s="76">
        <v>29</v>
      </c>
      <c r="B33" s="118" t="s">
        <v>20</v>
      </c>
      <c r="C33" s="215"/>
      <c r="D33" s="215"/>
      <c r="E33" s="217"/>
      <c r="F33" s="76" t="str">
        <f>1!U49</f>
        <v>©</v>
      </c>
      <c r="G33" s="213" t="str">
        <f>1!V49</f>
        <v> </v>
      </c>
      <c r="H33" s="145" t="str">
        <f>2B!Q32</f>
        <v>©</v>
      </c>
      <c r="I33" s="95" t="str">
        <f>3!P32</f>
        <v>©</v>
      </c>
      <c r="J33" s="145" t="str">
        <f>4!P32</f>
        <v>©</v>
      </c>
      <c r="K33" s="95" t="str">
        <f>5!K32</f>
        <v>©</v>
      </c>
      <c r="L33" s="148">
        <f t="shared" si="0"/>
        <v>0</v>
      </c>
      <c r="M33" s="122">
        <f t="shared" si="1"/>
        <v>28</v>
      </c>
      <c r="R33" s="93"/>
      <c r="S33" s="93"/>
      <c r="T33" s="93"/>
      <c r="U33" s="93"/>
    </row>
    <row r="34" spans="1:21" s="39" customFormat="1" ht="15">
      <c r="A34" s="76">
        <v>30</v>
      </c>
      <c r="B34" s="118" t="s">
        <v>20</v>
      </c>
      <c r="C34" s="216"/>
      <c r="D34" s="216"/>
      <c r="E34" s="216"/>
      <c r="F34" s="76" t="str">
        <f>1!U50</f>
        <v>©</v>
      </c>
      <c r="G34" s="213" t="str">
        <f>1!V50</f>
        <v> </v>
      </c>
      <c r="H34" s="145" t="str">
        <f>2B!Q33</f>
        <v>©</v>
      </c>
      <c r="I34" s="95" t="str">
        <f>3!P33</f>
        <v>©</v>
      </c>
      <c r="J34" s="145" t="str">
        <f>4!P33</f>
        <v>©</v>
      </c>
      <c r="K34" s="95" t="str">
        <f>5!K33</f>
        <v>©</v>
      </c>
      <c r="L34" s="148">
        <f t="shared" si="0"/>
        <v>0</v>
      </c>
      <c r="M34" s="122">
        <f t="shared" si="1"/>
        <v>28</v>
      </c>
      <c r="R34" s="93"/>
      <c r="S34" s="93"/>
      <c r="T34" s="93"/>
      <c r="U34" s="93"/>
    </row>
    <row r="35" spans="1:21" s="39" customFormat="1" ht="15">
      <c r="A35" s="76">
        <v>31</v>
      </c>
      <c r="B35" s="118" t="s">
        <v>20</v>
      </c>
      <c r="C35" s="215"/>
      <c r="D35" s="215"/>
      <c r="E35" s="216"/>
      <c r="F35" s="76" t="str">
        <f>1!U51</f>
        <v>©</v>
      </c>
      <c r="G35" s="213" t="str">
        <f>1!V51</f>
        <v> </v>
      </c>
      <c r="H35" s="145" t="str">
        <f>2B!Q34</f>
        <v>©</v>
      </c>
      <c r="I35" s="95" t="str">
        <f>3!P34</f>
        <v>©</v>
      </c>
      <c r="J35" s="145" t="str">
        <f>4!P34</f>
        <v>©</v>
      </c>
      <c r="K35" s="95" t="str">
        <f>5!K34</f>
        <v>©</v>
      </c>
      <c r="L35" s="148">
        <f t="shared" si="0"/>
        <v>0</v>
      </c>
      <c r="M35" s="122">
        <f t="shared" si="1"/>
        <v>28</v>
      </c>
      <c r="S35" s="93"/>
      <c r="T35" s="93"/>
      <c r="U35" s="93"/>
    </row>
    <row r="36" spans="1:21" s="39" customFormat="1" ht="15">
      <c r="A36" s="76">
        <v>32</v>
      </c>
      <c r="B36" s="118" t="s">
        <v>20</v>
      </c>
      <c r="C36" s="216"/>
      <c r="D36" s="218"/>
      <c r="E36" s="216"/>
      <c r="F36" s="76" t="str">
        <f>1!U52</f>
        <v>©</v>
      </c>
      <c r="G36" s="213" t="str">
        <f>1!V52</f>
        <v> </v>
      </c>
      <c r="H36" s="145" t="str">
        <f>2B!Q35</f>
        <v>©</v>
      </c>
      <c r="I36" s="95" t="str">
        <f>3!P35</f>
        <v>©</v>
      </c>
      <c r="J36" s="145" t="str">
        <f>4!P35</f>
        <v>©</v>
      </c>
      <c r="K36" s="95" t="str">
        <f>5!K35</f>
        <v>©</v>
      </c>
      <c r="L36" s="148">
        <f t="shared" si="0"/>
        <v>0</v>
      </c>
      <c r="M36" s="122">
        <f t="shared" si="1"/>
        <v>28</v>
      </c>
      <c r="O36" s="93"/>
      <c r="P36" s="93"/>
      <c r="Q36" s="93"/>
      <c r="R36" s="93"/>
      <c r="S36" s="93"/>
      <c r="T36" s="93"/>
      <c r="U36" s="93"/>
    </row>
    <row r="37" spans="1:21" s="39" customFormat="1" ht="15">
      <c r="A37" s="76">
        <v>33</v>
      </c>
      <c r="B37" s="118" t="s">
        <v>20</v>
      </c>
      <c r="C37" s="215"/>
      <c r="D37" s="215"/>
      <c r="E37" s="217"/>
      <c r="F37" s="76" t="str">
        <f>1!U53</f>
        <v>©</v>
      </c>
      <c r="G37" s="213" t="str">
        <f>1!V53</f>
        <v> </v>
      </c>
      <c r="H37" s="145" t="str">
        <f>2B!Q36</f>
        <v>©</v>
      </c>
      <c r="I37" s="95" t="str">
        <f>3!P36</f>
        <v>©</v>
      </c>
      <c r="J37" s="145" t="str">
        <f>4!P36</f>
        <v>©</v>
      </c>
      <c r="K37" s="95" t="str">
        <f>5!K36</f>
        <v>©</v>
      </c>
      <c r="L37" s="148">
        <f t="shared" si="0"/>
        <v>0</v>
      </c>
      <c r="M37" s="122">
        <f t="shared" si="1"/>
        <v>28</v>
      </c>
      <c r="O37" s="93"/>
      <c r="P37" s="93"/>
      <c r="Q37" s="93"/>
      <c r="S37" s="93"/>
      <c r="T37" s="93"/>
      <c r="U37" s="93"/>
    </row>
    <row r="38" spans="1:21" s="39" customFormat="1" ht="15">
      <c r="A38" s="76">
        <v>34</v>
      </c>
      <c r="B38" s="118" t="s">
        <v>20</v>
      </c>
      <c r="C38" s="215"/>
      <c r="D38" s="215"/>
      <c r="E38" s="217"/>
      <c r="F38" s="76" t="str">
        <f>1!U54</f>
        <v>©</v>
      </c>
      <c r="G38" s="213" t="str">
        <f>1!V54</f>
        <v> </v>
      </c>
      <c r="H38" s="145" t="str">
        <f>2B!Q37</f>
        <v>©</v>
      </c>
      <c r="I38" s="95" t="str">
        <f>3!P37</f>
        <v>©</v>
      </c>
      <c r="J38" s="145" t="str">
        <f>4!P37</f>
        <v>©</v>
      </c>
      <c r="K38" s="95" t="str">
        <f>5!K37</f>
        <v>©</v>
      </c>
      <c r="L38" s="148">
        <f t="shared" si="0"/>
        <v>0</v>
      </c>
      <c r="M38" s="122">
        <f t="shared" si="1"/>
        <v>28</v>
      </c>
      <c r="O38" s="93"/>
      <c r="P38" s="93"/>
      <c r="Q38" s="93"/>
      <c r="S38" s="93"/>
      <c r="T38" s="93"/>
      <c r="U38" s="93"/>
    </row>
    <row r="39" spans="1:21" s="39" customFormat="1" ht="15">
      <c r="A39" s="76">
        <v>35</v>
      </c>
      <c r="B39" s="118" t="s">
        <v>20</v>
      </c>
      <c r="C39" s="216"/>
      <c r="D39" s="216"/>
      <c r="E39" s="216"/>
      <c r="F39" s="76" t="str">
        <f>1!U55</f>
        <v>©</v>
      </c>
      <c r="G39" s="213" t="str">
        <f>1!V55</f>
        <v> </v>
      </c>
      <c r="H39" s="145" t="str">
        <f>2B!Q38</f>
        <v>©</v>
      </c>
      <c r="I39" s="95" t="str">
        <f>3!P38</f>
        <v>©</v>
      </c>
      <c r="J39" s="145" t="str">
        <f>4!P38</f>
        <v>©</v>
      </c>
      <c r="K39" s="95" t="str">
        <f>5!K38</f>
        <v>©</v>
      </c>
      <c r="L39" s="148">
        <f t="shared" si="0"/>
        <v>0</v>
      </c>
      <c r="M39" s="122">
        <f t="shared" si="1"/>
        <v>28</v>
      </c>
      <c r="O39" s="93"/>
      <c r="P39" s="93"/>
      <c r="Q39" s="93"/>
      <c r="R39" s="93"/>
      <c r="S39" s="93"/>
      <c r="T39" s="93"/>
      <c r="U39" s="93"/>
    </row>
    <row r="40" spans="1:21" s="39" customFormat="1" ht="15">
      <c r="A40" s="76">
        <v>36</v>
      </c>
      <c r="B40" s="118" t="s">
        <v>20</v>
      </c>
      <c r="C40" s="215"/>
      <c r="D40" s="215"/>
      <c r="E40" s="217"/>
      <c r="F40" s="76" t="str">
        <f>1!U56</f>
        <v>©</v>
      </c>
      <c r="G40" s="213" t="str">
        <f>1!V56</f>
        <v> </v>
      </c>
      <c r="H40" s="145" t="str">
        <f>2B!Q39</f>
        <v>©</v>
      </c>
      <c r="I40" s="95" t="str">
        <f>3!P39</f>
        <v>©</v>
      </c>
      <c r="J40" s="145" t="str">
        <f>4!P39</f>
        <v>©</v>
      </c>
      <c r="K40" s="95" t="str">
        <f>5!K39</f>
        <v>©</v>
      </c>
      <c r="L40" s="148">
        <f t="shared" si="0"/>
        <v>0</v>
      </c>
      <c r="M40" s="122">
        <f t="shared" si="1"/>
        <v>28</v>
      </c>
      <c r="O40" s="93"/>
      <c r="P40" s="93"/>
      <c r="Q40" s="93"/>
      <c r="R40" s="93"/>
      <c r="S40" s="93"/>
      <c r="T40" s="93"/>
      <c r="U40" s="93"/>
    </row>
    <row r="41" spans="1:21" s="39" customFormat="1" ht="15">
      <c r="A41" s="76">
        <v>37</v>
      </c>
      <c r="B41" s="118" t="s">
        <v>20</v>
      </c>
      <c r="C41" s="215"/>
      <c r="D41" s="217"/>
      <c r="E41" s="217"/>
      <c r="F41" s="76" t="str">
        <f>1!U57</f>
        <v>©</v>
      </c>
      <c r="G41" s="213" t="str">
        <f>1!V57</f>
        <v> </v>
      </c>
      <c r="H41" s="145" t="str">
        <f>2B!Q40</f>
        <v>©</v>
      </c>
      <c r="I41" s="95" t="str">
        <f>3!P40</f>
        <v>©</v>
      </c>
      <c r="J41" s="145" t="str">
        <f>4!P40</f>
        <v>©</v>
      </c>
      <c r="K41" s="95" t="str">
        <f>5!K40</f>
        <v>©</v>
      </c>
      <c r="L41" s="148">
        <f t="shared" si="0"/>
        <v>0</v>
      </c>
      <c r="M41" s="122">
        <f t="shared" si="1"/>
        <v>28</v>
      </c>
      <c r="O41" s="93"/>
      <c r="P41" s="93"/>
      <c r="Q41" s="93"/>
      <c r="R41" s="93"/>
      <c r="S41" s="93"/>
      <c r="T41" s="93"/>
      <c r="U41" s="93"/>
    </row>
    <row r="42" spans="1:13" s="39" customFormat="1" ht="15">
      <c r="A42" s="76">
        <v>38</v>
      </c>
      <c r="B42" s="118" t="s">
        <v>20</v>
      </c>
      <c r="C42" s="215"/>
      <c r="D42" s="217"/>
      <c r="E42" s="217"/>
      <c r="F42" s="76" t="str">
        <f>1!U58</f>
        <v>©</v>
      </c>
      <c r="G42" s="213" t="str">
        <f>1!V58</f>
        <v> </v>
      </c>
      <c r="H42" s="145" t="str">
        <f>2B!Q41</f>
        <v>©</v>
      </c>
      <c r="I42" s="95" t="str">
        <f>3!P41</f>
        <v>©</v>
      </c>
      <c r="J42" s="145" t="str">
        <f>4!P41</f>
        <v>©</v>
      </c>
      <c r="K42" s="95" t="str">
        <f>5!K41</f>
        <v>©</v>
      </c>
      <c r="L42" s="148">
        <f t="shared" si="0"/>
        <v>0</v>
      </c>
      <c r="M42" s="122">
        <f t="shared" si="1"/>
        <v>28</v>
      </c>
    </row>
    <row r="43" spans="1:21" s="39" customFormat="1" ht="15">
      <c r="A43" s="76">
        <v>39</v>
      </c>
      <c r="B43" s="118" t="s">
        <v>20</v>
      </c>
      <c r="C43" s="216"/>
      <c r="D43" s="216"/>
      <c r="E43" s="216"/>
      <c r="F43" s="76" t="str">
        <f>1!U59</f>
        <v>©</v>
      </c>
      <c r="G43" s="213" t="str">
        <f>1!V59</f>
        <v> </v>
      </c>
      <c r="H43" s="145" t="str">
        <f>2B!Q42</f>
        <v>©</v>
      </c>
      <c r="I43" s="95" t="str">
        <f>3!P42</f>
        <v>©</v>
      </c>
      <c r="J43" s="145" t="str">
        <f>4!P42</f>
        <v>©</v>
      </c>
      <c r="K43" s="95" t="str">
        <f>5!K42</f>
        <v>©</v>
      </c>
      <c r="L43" s="148">
        <f t="shared" si="0"/>
        <v>0</v>
      </c>
      <c r="M43" s="122">
        <f t="shared" si="1"/>
        <v>28</v>
      </c>
      <c r="O43" s="93"/>
      <c r="P43" s="93"/>
      <c r="Q43" s="93"/>
      <c r="R43" s="93"/>
      <c r="S43" s="93"/>
      <c r="T43" s="93"/>
      <c r="U43" s="93"/>
    </row>
    <row r="44" spans="1:21" s="39" customFormat="1" ht="15">
      <c r="A44" s="76">
        <v>40</v>
      </c>
      <c r="B44" s="118" t="s">
        <v>20</v>
      </c>
      <c r="C44" s="215"/>
      <c r="D44" s="215"/>
      <c r="E44" s="217"/>
      <c r="F44" s="76" t="str">
        <f>1!U60</f>
        <v>©</v>
      </c>
      <c r="G44" s="213" t="str">
        <f>1!V60</f>
        <v> </v>
      </c>
      <c r="H44" s="145" t="str">
        <f>2B!Q43</f>
        <v>©</v>
      </c>
      <c r="I44" s="95" t="str">
        <f>3!P43</f>
        <v>©</v>
      </c>
      <c r="J44" s="145" t="str">
        <f>4!P43</f>
        <v>©</v>
      </c>
      <c r="K44" s="95" t="str">
        <f>5!K43</f>
        <v>©</v>
      </c>
      <c r="L44" s="148">
        <f t="shared" si="0"/>
        <v>0</v>
      </c>
      <c r="M44" s="122">
        <f t="shared" si="1"/>
        <v>28</v>
      </c>
      <c r="S44" s="93"/>
      <c r="T44" s="93"/>
      <c r="U44" s="93"/>
    </row>
    <row r="45" spans="1:21" s="39" customFormat="1" ht="15">
      <c r="A45" s="76">
        <v>41</v>
      </c>
      <c r="B45" s="118" t="s">
        <v>20</v>
      </c>
      <c r="C45" s="215"/>
      <c r="D45" s="215"/>
      <c r="E45" s="217"/>
      <c r="F45" s="76" t="str">
        <f>1!U61</f>
        <v>©</v>
      </c>
      <c r="G45" s="213" t="str">
        <f>1!V61</f>
        <v> </v>
      </c>
      <c r="H45" s="145" t="str">
        <f>2B!Q44</f>
        <v>©</v>
      </c>
      <c r="I45" s="95" t="str">
        <f>3!P44</f>
        <v>©</v>
      </c>
      <c r="J45" s="145" t="str">
        <f>4!P44</f>
        <v>©</v>
      </c>
      <c r="K45" s="95" t="str">
        <f>5!K44</f>
        <v>©</v>
      </c>
      <c r="L45" s="148">
        <f t="shared" si="0"/>
        <v>0</v>
      </c>
      <c r="M45" s="122">
        <f t="shared" si="1"/>
        <v>28</v>
      </c>
      <c r="R45" s="93"/>
      <c r="S45" s="93"/>
      <c r="T45" s="93"/>
      <c r="U45" s="93"/>
    </row>
    <row r="46" spans="1:21" s="39" customFormat="1" ht="15">
      <c r="A46" s="76">
        <v>42</v>
      </c>
      <c r="B46" s="118" t="s">
        <v>20</v>
      </c>
      <c r="C46" s="215"/>
      <c r="D46" s="215"/>
      <c r="E46" s="217"/>
      <c r="F46" s="76" t="str">
        <f>1!U62</f>
        <v>©</v>
      </c>
      <c r="G46" s="213" t="str">
        <f>1!V62</f>
        <v> </v>
      </c>
      <c r="H46" s="145" t="str">
        <f>2B!Q45</f>
        <v>©</v>
      </c>
      <c r="I46" s="95" t="str">
        <f>3!P45</f>
        <v>©</v>
      </c>
      <c r="J46" s="145" t="str">
        <f>4!P45</f>
        <v>©</v>
      </c>
      <c r="K46" s="95" t="str">
        <f>5!K45</f>
        <v>©</v>
      </c>
      <c r="L46" s="148">
        <f t="shared" si="0"/>
        <v>0</v>
      </c>
      <c r="M46" s="122">
        <f t="shared" si="1"/>
        <v>28</v>
      </c>
      <c r="R46" s="93"/>
      <c r="S46" s="93"/>
      <c r="T46" s="93"/>
      <c r="U46" s="93"/>
    </row>
    <row r="47" spans="1:21" s="39" customFormat="1" ht="15">
      <c r="A47" s="76">
        <v>43</v>
      </c>
      <c r="B47" s="118" t="s">
        <v>20</v>
      </c>
      <c r="C47" s="216"/>
      <c r="D47" s="216"/>
      <c r="E47" s="216"/>
      <c r="F47" s="76" t="str">
        <f>1!U63</f>
        <v>©</v>
      </c>
      <c r="G47" s="213" t="str">
        <f>1!V63</f>
        <v> </v>
      </c>
      <c r="H47" s="145" t="str">
        <f>2B!Q46</f>
        <v>©</v>
      </c>
      <c r="I47" s="95" t="str">
        <f>3!P46</f>
        <v>©</v>
      </c>
      <c r="J47" s="145" t="str">
        <f>4!P46</f>
        <v>©</v>
      </c>
      <c r="K47" s="95" t="str">
        <f>5!K46</f>
        <v>©</v>
      </c>
      <c r="L47" s="148">
        <f t="shared" si="0"/>
        <v>0</v>
      </c>
      <c r="M47" s="122">
        <f t="shared" si="1"/>
        <v>28</v>
      </c>
      <c r="O47" s="93"/>
      <c r="P47" s="93"/>
      <c r="Q47" s="93"/>
      <c r="R47" s="93"/>
      <c r="S47" s="93"/>
      <c r="T47" s="93"/>
      <c r="U47" s="93"/>
    </row>
    <row r="48" spans="1:21" s="39" customFormat="1" ht="15">
      <c r="A48" s="76">
        <v>44</v>
      </c>
      <c r="B48" s="118" t="s">
        <v>20</v>
      </c>
      <c r="C48" s="216"/>
      <c r="D48" s="216"/>
      <c r="E48" s="216"/>
      <c r="F48" s="76" t="str">
        <f>1!U64</f>
        <v>©</v>
      </c>
      <c r="G48" s="213" t="str">
        <f>1!V64</f>
        <v> </v>
      </c>
      <c r="H48" s="145" t="str">
        <f>2B!Q47</f>
        <v>©</v>
      </c>
      <c r="I48" s="95" t="str">
        <f>3!P47</f>
        <v>©</v>
      </c>
      <c r="J48" s="145" t="str">
        <f>4!P47</f>
        <v>©</v>
      </c>
      <c r="K48" s="95" t="str">
        <f>5!K47</f>
        <v>©</v>
      </c>
      <c r="L48" s="148">
        <f t="shared" si="0"/>
        <v>0</v>
      </c>
      <c r="M48" s="122">
        <f t="shared" si="1"/>
        <v>28</v>
      </c>
      <c r="S48" s="93"/>
      <c r="T48" s="93"/>
      <c r="U48" s="93"/>
    </row>
    <row r="49" spans="1:21" s="39" customFormat="1" ht="15">
      <c r="A49" s="76">
        <v>45</v>
      </c>
      <c r="B49" s="118" t="s">
        <v>20</v>
      </c>
      <c r="C49" s="215"/>
      <c r="D49" s="215"/>
      <c r="E49" s="217"/>
      <c r="F49" s="76" t="str">
        <f>1!U65</f>
        <v>©</v>
      </c>
      <c r="G49" s="213" t="str">
        <f>1!V65</f>
        <v> </v>
      </c>
      <c r="H49" s="145" t="str">
        <f>2B!Q48</f>
        <v>©</v>
      </c>
      <c r="I49" s="95" t="str">
        <f>3!P48</f>
        <v>©</v>
      </c>
      <c r="J49" s="145" t="str">
        <f>4!P48</f>
        <v>©</v>
      </c>
      <c r="K49" s="95" t="str">
        <f>5!K48</f>
        <v>©</v>
      </c>
      <c r="L49" s="148">
        <f t="shared" si="0"/>
        <v>0</v>
      </c>
      <c r="M49" s="122">
        <f t="shared" si="1"/>
        <v>28</v>
      </c>
      <c r="O49" s="93"/>
      <c r="P49" s="93"/>
      <c r="Q49" s="93"/>
      <c r="R49" s="93"/>
      <c r="S49" s="93"/>
      <c r="T49" s="93"/>
      <c r="U49" s="93"/>
    </row>
    <row r="50" spans="1:21" s="39" customFormat="1" ht="15">
      <c r="A50" s="76">
        <v>46</v>
      </c>
      <c r="B50" s="118" t="s">
        <v>20</v>
      </c>
      <c r="C50" s="77"/>
      <c r="D50" s="78"/>
      <c r="E50" s="78"/>
      <c r="F50" s="76" t="str">
        <f>1!U66</f>
        <v>©</v>
      </c>
      <c r="G50" s="213" t="str">
        <f>1!V66</f>
        <v> </v>
      </c>
      <c r="H50" s="145" t="str">
        <f>2B!Q49</f>
        <v>©</v>
      </c>
      <c r="I50" s="95" t="str">
        <f>3!P49</f>
        <v>©</v>
      </c>
      <c r="J50" s="145" t="str">
        <f>4!P49</f>
        <v>©</v>
      </c>
      <c r="K50" s="95" t="str">
        <f>5!K49</f>
        <v>©</v>
      </c>
      <c r="L50" s="148">
        <f t="shared" si="0"/>
        <v>0</v>
      </c>
      <c r="M50" s="122">
        <f t="shared" si="1"/>
        <v>28</v>
      </c>
      <c r="O50" s="93"/>
      <c r="P50" s="93"/>
      <c r="Q50" s="93"/>
      <c r="R50" s="93"/>
      <c r="S50" s="93"/>
      <c r="T50" s="93"/>
      <c r="U50" s="93"/>
    </row>
    <row r="51" spans="1:21" s="39" customFormat="1" ht="15">
      <c r="A51" s="76">
        <v>47</v>
      </c>
      <c r="B51" s="118" t="s">
        <v>20</v>
      </c>
      <c r="C51" s="77"/>
      <c r="D51" s="78"/>
      <c r="E51" s="78"/>
      <c r="F51" s="76" t="str">
        <f>1!U67</f>
        <v>©</v>
      </c>
      <c r="G51" s="213" t="str">
        <f>1!V67</f>
        <v> </v>
      </c>
      <c r="H51" s="145" t="str">
        <f>2B!Q50</f>
        <v>©</v>
      </c>
      <c r="I51" s="95" t="str">
        <f>3!P50</f>
        <v>©</v>
      </c>
      <c r="J51" s="145" t="str">
        <f>4!P50</f>
        <v>©</v>
      </c>
      <c r="K51" s="95" t="str">
        <f>5!K50</f>
        <v>©</v>
      </c>
      <c r="L51" s="148">
        <f t="shared" si="0"/>
        <v>0</v>
      </c>
      <c r="M51" s="122">
        <f t="shared" si="1"/>
        <v>28</v>
      </c>
      <c r="O51" s="93"/>
      <c r="P51" s="93"/>
      <c r="Q51" s="93"/>
      <c r="R51" s="93"/>
      <c r="S51" s="93"/>
      <c r="T51" s="93"/>
      <c r="U51" s="93"/>
    </row>
    <row r="52" spans="1:21" s="39" customFormat="1" ht="15">
      <c r="A52" s="76">
        <v>48</v>
      </c>
      <c r="B52" s="118" t="s">
        <v>20</v>
      </c>
      <c r="C52" s="77"/>
      <c r="D52" s="78"/>
      <c r="E52" s="78"/>
      <c r="F52" s="76" t="str">
        <f>1!U68</f>
        <v>©</v>
      </c>
      <c r="G52" s="213" t="str">
        <f>1!V68</f>
        <v> </v>
      </c>
      <c r="H52" s="145" t="str">
        <f>2B!Q51</f>
        <v>©</v>
      </c>
      <c r="I52" s="95" t="str">
        <f>3!P51</f>
        <v>©</v>
      </c>
      <c r="J52" s="145" t="str">
        <f>4!P51</f>
        <v>©</v>
      </c>
      <c r="K52" s="95" t="str">
        <f>5!K51</f>
        <v>©</v>
      </c>
      <c r="L52" s="148">
        <f t="shared" si="0"/>
        <v>0</v>
      </c>
      <c r="M52" s="122">
        <f t="shared" si="1"/>
        <v>28</v>
      </c>
      <c r="O52" s="93"/>
      <c r="P52" s="93"/>
      <c r="Q52" s="93"/>
      <c r="R52" s="93"/>
      <c r="S52" s="93"/>
      <c r="T52" s="93"/>
      <c r="U52" s="93"/>
    </row>
    <row r="53" spans="1:21" s="39" customFormat="1" ht="15">
      <c r="A53" s="76">
        <v>49</v>
      </c>
      <c r="B53" s="118" t="s">
        <v>20</v>
      </c>
      <c r="C53" s="77"/>
      <c r="D53" s="78"/>
      <c r="E53" s="78"/>
      <c r="F53" s="76" t="str">
        <f>1!U69</f>
        <v>©</v>
      </c>
      <c r="G53" s="213" t="str">
        <f>1!V69</f>
        <v> </v>
      </c>
      <c r="H53" s="145" t="str">
        <f>2B!Q52</f>
        <v>©</v>
      </c>
      <c r="I53" s="95" t="str">
        <f>3!P52</f>
        <v>©</v>
      </c>
      <c r="J53" s="145" t="str">
        <f>4!P52</f>
        <v>©</v>
      </c>
      <c r="K53" s="95" t="str">
        <f>5!K52</f>
        <v>©</v>
      </c>
      <c r="L53" s="148">
        <f t="shared" si="0"/>
        <v>0</v>
      </c>
      <c r="M53" s="122">
        <f t="shared" si="1"/>
        <v>28</v>
      </c>
      <c r="O53" s="93"/>
      <c r="P53" s="93"/>
      <c r="Q53" s="93"/>
      <c r="S53" s="93"/>
      <c r="T53" s="93"/>
      <c r="U53" s="93"/>
    </row>
    <row r="54" spans="1:21" s="39" customFormat="1" ht="15">
      <c r="A54" s="76">
        <v>50</v>
      </c>
      <c r="B54" s="118" t="s">
        <v>20</v>
      </c>
      <c r="C54" s="77"/>
      <c r="D54" s="78"/>
      <c r="E54" s="78"/>
      <c r="F54" s="76" t="str">
        <f>1!U70</f>
        <v>©</v>
      </c>
      <c r="G54" s="213" t="str">
        <f>1!V70</f>
        <v> </v>
      </c>
      <c r="H54" s="145" t="str">
        <f>2B!Q53</f>
        <v>©</v>
      </c>
      <c r="I54" s="95" t="str">
        <f>3!P53</f>
        <v>©</v>
      </c>
      <c r="J54" s="145" t="str">
        <f>4!P53</f>
        <v>©</v>
      </c>
      <c r="K54" s="95" t="str">
        <f>5!K53</f>
        <v>©</v>
      </c>
      <c r="L54" s="148">
        <f t="shared" si="0"/>
        <v>0</v>
      </c>
      <c r="M54" s="122">
        <f t="shared" si="1"/>
        <v>28</v>
      </c>
      <c r="R54" s="93"/>
      <c r="S54" s="93"/>
      <c r="T54" s="93"/>
      <c r="U54" s="93"/>
    </row>
    <row r="55" spans="1:21" s="39" customFormat="1" ht="15">
      <c r="A55" s="76">
        <v>51</v>
      </c>
      <c r="B55" s="118" t="s">
        <v>20</v>
      </c>
      <c r="C55" s="77"/>
      <c r="D55" s="78"/>
      <c r="E55" s="78"/>
      <c r="F55" s="76" t="str">
        <f>1!U71</f>
        <v>©</v>
      </c>
      <c r="G55" s="213" t="str">
        <f>1!V71</f>
        <v> </v>
      </c>
      <c r="H55" s="145" t="str">
        <f>2B!Q54</f>
        <v>©</v>
      </c>
      <c r="I55" s="95" t="str">
        <f>3!P54</f>
        <v>©</v>
      </c>
      <c r="J55" s="145" t="str">
        <f>4!P54</f>
        <v>©</v>
      </c>
      <c r="K55" s="95" t="str">
        <f>5!K54</f>
        <v>©</v>
      </c>
      <c r="L55" s="148">
        <f t="shared" si="0"/>
        <v>0</v>
      </c>
      <c r="M55" s="122">
        <f t="shared" si="1"/>
        <v>28</v>
      </c>
      <c r="O55" s="93"/>
      <c r="P55" s="93"/>
      <c r="Q55" s="93"/>
      <c r="R55" s="93"/>
      <c r="S55" s="93"/>
      <c r="T55" s="93"/>
      <c r="U55" s="93"/>
    </row>
    <row r="56" spans="1:21" s="39" customFormat="1" ht="15">
      <c r="A56" s="76">
        <v>52</v>
      </c>
      <c r="B56" s="118" t="s">
        <v>20</v>
      </c>
      <c r="C56" s="77"/>
      <c r="D56" s="78"/>
      <c r="E56" s="78"/>
      <c r="F56" s="76" t="str">
        <f>1!U72</f>
        <v>©</v>
      </c>
      <c r="G56" s="213" t="str">
        <f>1!V72</f>
        <v> </v>
      </c>
      <c r="H56" s="145" t="str">
        <f>2B!Q55</f>
        <v>©</v>
      </c>
      <c r="I56" s="95" t="str">
        <f>3!P55</f>
        <v>©</v>
      </c>
      <c r="J56" s="145" t="str">
        <f>4!P55</f>
        <v>©</v>
      </c>
      <c r="K56" s="95" t="str">
        <f>5!K55</f>
        <v>©</v>
      </c>
      <c r="L56" s="148">
        <f t="shared" si="0"/>
        <v>0</v>
      </c>
      <c r="M56" s="122">
        <f t="shared" si="1"/>
        <v>28</v>
      </c>
      <c r="O56" s="93"/>
      <c r="P56" s="93"/>
      <c r="Q56" s="93"/>
      <c r="R56" s="93"/>
      <c r="S56" s="93"/>
      <c r="T56" s="93"/>
      <c r="U56" s="93"/>
    </row>
    <row r="57" spans="1:21" s="39" customFormat="1" ht="15">
      <c r="A57" s="76">
        <v>53</v>
      </c>
      <c r="B57" s="118" t="s">
        <v>20</v>
      </c>
      <c r="C57" s="77"/>
      <c r="D57" s="78"/>
      <c r="E57" s="78"/>
      <c r="F57" s="76" t="str">
        <f>1!U73</f>
        <v>©</v>
      </c>
      <c r="G57" s="213" t="str">
        <f>1!V73</f>
        <v> </v>
      </c>
      <c r="H57" s="145" t="str">
        <f>2B!Q56</f>
        <v>©</v>
      </c>
      <c r="I57" s="95" t="str">
        <f>3!P56</f>
        <v>©</v>
      </c>
      <c r="J57" s="145" t="str">
        <f>4!P56</f>
        <v>©</v>
      </c>
      <c r="K57" s="95" t="str">
        <f>5!K56</f>
        <v>©</v>
      </c>
      <c r="L57" s="148">
        <f t="shared" si="0"/>
        <v>0</v>
      </c>
      <c r="M57" s="122">
        <f t="shared" si="1"/>
        <v>28</v>
      </c>
      <c r="O57" s="93"/>
      <c r="P57" s="93"/>
      <c r="Q57" s="93"/>
      <c r="S57" s="93"/>
      <c r="T57" s="93"/>
      <c r="U57" s="93"/>
    </row>
    <row r="58" spans="1:21" s="39" customFormat="1" ht="15">
      <c r="A58" s="76">
        <v>54</v>
      </c>
      <c r="B58" s="118" t="s">
        <v>20</v>
      </c>
      <c r="C58" s="77"/>
      <c r="D58" s="78"/>
      <c r="E58" s="78"/>
      <c r="F58" s="76" t="str">
        <f>1!U74</f>
        <v>©</v>
      </c>
      <c r="G58" s="213" t="str">
        <f>1!V74</f>
        <v> </v>
      </c>
      <c r="H58" s="145" t="str">
        <f>2B!Q57</f>
        <v>©</v>
      </c>
      <c r="I58" s="95" t="str">
        <f>3!P57</f>
        <v>©</v>
      </c>
      <c r="J58" s="145" t="str">
        <f>4!P57</f>
        <v>©</v>
      </c>
      <c r="K58" s="95" t="str">
        <f>5!K57</f>
        <v>©</v>
      </c>
      <c r="L58" s="148">
        <f t="shared" si="0"/>
        <v>0</v>
      </c>
      <c r="M58" s="122">
        <f t="shared" si="1"/>
        <v>28</v>
      </c>
      <c r="O58" s="93"/>
      <c r="P58" s="93"/>
      <c r="Q58" s="93"/>
      <c r="R58" s="93"/>
      <c r="S58" s="93"/>
      <c r="T58" s="93"/>
      <c r="U58" s="93"/>
    </row>
    <row r="59" spans="1:21" s="39" customFormat="1" ht="15">
      <c r="A59" s="76">
        <v>55</v>
      </c>
      <c r="B59" s="118" t="s">
        <v>20</v>
      </c>
      <c r="C59" s="77"/>
      <c r="D59" s="78"/>
      <c r="E59" s="78"/>
      <c r="F59" s="76" t="str">
        <f>1!U75</f>
        <v>©</v>
      </c>
      <c r="G59" s="213" t="str">
        <f>1!V75</f>
        <v> </v>
      </c>
      <c r="H59" s="145" t="str">
        <f>2B!Q58</f>
        <v>©</v>
      </c>
      <c r="I59" s="95" t="str">
        <f>3!P58</f>
        <v>©</v>
      </c>
      <c r="J59" s="145" t="str">
        <f>4!P58</f>
        <v>©</v>
      </c>
      <c r="K59" s="95" t="str">
        <f>5!K58</f>
        <v>©</v>
      </c>
      <c r="L59" s="148">
        <f t="shared" si="0"/>
        <v>0</v>
      </c>
      <c r="M59" s="122">
        <f t="shared" si="1"/>
        <v>28</v>
      </c>
      <c r="S59" s="93"/>
      <c r="T59" s="93"/>
      <c r="U59" s="93"/>
    </row>
    <row r="60" spans="1:21" s="39" customFormat="1" ht="15">
      <c r="A60" s="76">
        <v>56</v>
      </c>
      <c r="B60" s="118" t="s">
        <v>20</v>
      </c>
      <c r="C60" s="77"/>
      <c r="D60" s="78"/>
      <c r="E60" s="78"/>
      <c r="F60" s="76" t="str">
        <f>1!U76</f>
        <v>©</v>
      </c>
      <c r="G60" s="213" t="str">
        <f>1!V76</f>
        <v> </v>
      </c>
      <c r="H60" s="145" t="str">
        <f>2B!Q59</f>
        <v>©</v>
      </c>
      <c r="I60" s="95" t="str">
        <f>3!P59</f>
        <v>©</v>
      </c>
      <c r="J60" s="145" t="str">
        <f>4!P59</f>
        <v>©</v>
      </c>
      <c r="K60" s="95" t="str">
        <f>5!K59</f>
        <v>©</v>
      </c>
      <c r="L60" s="148">
        <f t="shared" si="0"/>
        <v>0</v>
      </c>
      <c r="M60" s="122">
        <f t="shared" si="1"/>
        <v>28</v>
      </c>
      <c r="O60" s="93"/>
      <c r="P60" s="93"/>
      <c r="Q60" s="93"/>
      <c r="R60" s="93"/>
      <c r="S60" s="93"/>
      <c r="T60" s="93"/>
      <c r="U60" s="93"/>
    </row>
    <row r="61" spans="1:21" s="39" customFormat="1" ht="15">
      <c r="A61" s="76">
        <v>57</v>
      </c>
      <c r="B61" s="118" t="s">
        <v>20</v>
      </c>
      <c r="C61" s="77"/>
      <c r="D61" s="78"/>
      <c r="E61" s="78"/>
      <c r="F61" s="76" t="str">
        <f>1!U77</f>
        <v>©</v>
      </c>
      <c r="G61" s="213" t="str">
        <f>1!V77</f>
        <v> </v>
      </c>
      <c r="H61" s="145" t="str">
        <f>2B!Q60</f>
        <v>©</v>
      </c>
      <c r="I61" s="95" t="str">
        <f>3!P60</f>
        <v>©</v>
      </c>
      <c r="J61" s="145" t="str">
        <f>4!P60</f>
        <v>©</v>
      </c>
      <c r="K61" s="95" t="str">
        <f>5!K60</f>
        <v>©</v>
      </c>
      <c r="L61" s="148">
        <f t="shared" si="0"/>
        <v>0</v>
      </c>
      <c r="M61" s="122">
        <f t="shared" si="1"/>
        <v>28</v>
      </c>
      <c r="O61" s="93"/>
      <c r="P61" s="93"/>
      <c r="Q61" s="93"/>
      <c r="R61" s="93"/>
      <c r="S61" s="93"/>
      <c r="T61" s="93"/>
      <c r="U61" s="93"/>
    </row>
    <row r="62" spans="1:21" s="39" customFormat="1" ht="15">
      <c r="A62" s="76">
        <v>58</v>
      </c>
      <c r="B62" s="118" t="s">
        <v>20</v>
      </c>
      <c r="C62" s="77"/>
      <c r="D62" s="78"/>
      <c r="E62" s="78"/>
      <c r="F62" s="76" t="str">
        <f>1!U78</f>
        <v>©</v>
      </c>
      <c r="G62" s="213" t="str">
        <f>1!V78</f>
        <v> </v>
      </c>
      <c r="H62" s="145" t="str">
        <f>2B!Q61</f>
        <v>©</v>
      </c>
      <c r="I62" s="95" t="str">
        <f>3!P61</f>
        <v>©</v>
      </c>
      <c r="J62" s="145" t="str">
        <f>4!P61</f>
        <v>©</v>
      </c>
      <c r="K62" s="95" t="str">
        <f>5!K61</f>
        <v>©</v>
      </c>
      <c r="L62" s="148">
        <f t="shared" si="0"/>
        <v>0</v>
      </c>
      <c r="M62" s="122">
        <f t="shared" si="1"/>
        <v>28</v>
      </c>
      <c r="O62" s="93"/>
      <c r="P62" s="93"/>
      <c r="Q62" s="93"/>
      <c r="R62" s="93"/>
      <c r="S62" s="93"/>
      <c r="T62" s="93"/>
      <c r="U62" s="93"/>
    </row>
    <row r="63" spans="1:21" s="39" customFormat="1" ht="15">
      <c r="A63" s="76">
        <v>59</v>
      </c>
      <c r="B63" s="118" t="s">
        <v>20</v>
      </c>
      <c r="C63" s="77"/>
      <c r="D63" s="78"/>
      <c r="E63" s="78"/>
      <c r="F63" s="76" t="str">
        <f>1!U79</f>
        <v>©</v>
      </c>
      <c r="G63" s="213" t="str">
        <f>1!V79</f>
        <v> </v>
      </c>
      <c r="H63" s="145" t="str">
        <f>2B!Q62</f>
        <v>©</v>
      </c>
      <c r="I63" s="95" t="str">
        <f>3!P62</f>
        <v>©</v>
      </c>
      <c r="J63" s="145" t="str">
        <f>4!P62</f>
        <v>©</v>
      </c>
      <c r="K63" s="95" t="str">
        <f>5!K62</f>
        <v>©</v>
      </c>
      <c r="L63" s="148">
        <f t="shared" si="0"/>
        <v>0</v>
      </c>
      <c r="M63" s="122">
        <f t="shared" si="1"/>
        <v>28</v>
      </c>
      <c r="O63" s="93"/>
      <c r="P63" s="93"/>
      <c r="Q63" s="93"/>
      <c r="S63" s="93"/>
      <c r="T63" s="93"/>
      <c r="U63" s="93"/>
    </row>
    <row r="64" spans="1:21" s="39" customFormat="1" ht="15.75" thickBot="1">
      <c r="A64" s="79">
        <v>60</v>
      </c>
      <c r="B64" s="119" t="s">
        <v>20</v>
      </c>
      <c r="C64" s="80"/>
      <c r="D64" s="81"/>
      <c r="E64" s="81"/>
      <c r="F64" s="79" t="str">
        <f>1!U80</f>
        <v>©</v>
      </c>
      <c r="G64" s="214" t="str">
        <f>1!V80</f>
        <v> </v>
      </c>
      <c r="H64" s="146" t="str">
        <f>2B!Q63</f>
        <v>©</v>
      </c>
      <c r="I64" s="96" t="str">
        <f>3!P63</f>
        <v>©</v>
      </c>
      <c r="J64" s="146" t="str">
        <f>4!P63</f>
        <v>©</v>
      </c>
      <c r="K64" s="96" t="str">
        <f>5!K63</f>
        <v>©</v>
      </c>
      <c r="L64" s="149">
        <f t="shared" si="0"/>
        <v>0</v>
      </c>
      <c r="M64" s="123">
        <f t="shared" si="1"/>
        <v>28</v>
      </c>
      <c r="O64" s="93"/>
      <c r="P64" s="93"/>
      <c r="Q64" s="93"/>
      <c r="R64" s="93"/>
      <c r="S64" s="93"/>
      <c r="T64" s="93"/>
      <c r="U64" s="93"/>
    </row>
    <row r="65" spans="1:21" s="39" customFormat="1" ht="12.75">
      <c r="A65" s="120" t="s">
        <v>40</v>
      </c>
      <c r="B65" s="88">
        <f>COUNTIF(B5:B64,"R")</f>
        <v>2</v>
      </c>
      <c r="C65" s="244" t="s">
        <v>8</v>
      </c>
      <c r="D65" s="190">
        <f ca="1">TODAY()</f>
        <v>45381</v>
      </c>
      <c r="E65" s="1"/>
      <c r="F65" s="1"/>
      <c r="G65" s="1"/>
      <c r="H65" s="1"/>
      <c r="I65" s="1"/>
      <c r="J65" s="18"/>
      <c r="K65" s="18"/>
      <c r="L65" s="1"/>
      <c r="M65" s="1"/>
      <c r="O65" s="93"/>
      <c r="P65" s="93"/>
      <c r="Q65" s="93"/>
      <c r="S65" s="93"/>
      <c r="T65" s="93"/>
      <c r="U65" s="93"/>
    </row>
    <row r="66" spans="1:21" s="39" customFormat="1" ht="12.75">
      <c r="A66" s="120"/>
      <c r="B66" s="88"/>
      <c r="C66" s="244"/>
      <c r="D66" s="74">
        <f ca="1">NOW()</f>
        <v>45381.75818125</v>
      </c>
      <c r="E66" s="1"/>
      <c r="F66" s="1"/>
      <c r="G66" s="1"/>
      <c r="H66" s="18"/>
      <c r="I66" s="18"/>
      <c r="J66" s="18"/>
      <c r="K66" s="18"/>
      <c r="L66" s="40"/>
      <c r="M66" s="40"/>
      <c r="O66" s="93"/>
      <c r="P66" s="93"/>
      <c r="Q66" s="93"/>
      <c r="R66" s="93"/>
      <c r="S66" s="93"/>
      <c r="T66" s="93"/>
      <c r="U66" s="93"/>
    </row>
    <row r="67" spans="1:21" s="39" customFormat="1" ht="12.75">
      <c r="A67" s="1" t="s">
        <v>33</v>
      </c>
      <c r="B67" s="1"/>
      <c r="C67" s="1"/>
      <c r="D67" s="1"/>
      <c r="E67" s="1"/>
      <c r="F67" s="1"/>
      <c r="G67" s="1"/>
      <c r="H67" s="1"/>
      <c r="I67" s="1"/>
      <c r="J67" s="18" t="s">
        <v>34</v>
      </c>
      <c r="K67" s="1"/>
      <c r="L67" s="1"/>
      <c r="M67" s="1"/>
      <c r="O67" s="93"/>
      <c r="P67" s="93"/>
      <c r="Q67" s="93"/>
      <c r="R67" s="93"/>
      <c r="S67" s="93"/>
      <c r="T67" s="93"/>
      <c r="U67" s="93"/>
    </row>
    <row r="68" spans="1:21" s="39" customFormat="1" ht="12.75">
      <c r="A68" s="1" t="s">
        <v>53</v>
      </c>
      <c r="B68" s="1"/>
      <c r="C68" s="1"/>
      <c r="E68" s="1"/>
      <c r="F68" s="1"/>
      <c r="G68" s="1"/>
      <c r="H68" s="1"/>
      <c r="I68" s="1"/>
      <c r="J68" s="18" t="s">
        <v>52</v>
      </c>
      <c r="K68" s="1"/>
      <c r="L68" s="1"/>
      <c r="M68" s="1"/>
      <c r="O68" s="93"/>
      <c r="P68" s="93"/>
      <c r="Q68" s="93"/>
      <c r="S68" s="93"/>
      <c r="T68" s="93"/>
      <c r="U68" s="93"/>
    </row>
    <row r="69" spans="1:21" s="39" customFormat="1" ht="12.75">
      <c r="A69" s="1"/>
      <c r="B69" s="1"/>
      <c r="C69" s="1"/>
      <c r="E69" s="1"/>
      <c r="F69" s="1"/>
      <c r="G69" s="1"/>
      <c r="H69" s="1"/>
      <c r="I69" s="1"/>
      <c r="J69" s="18"/>
      <c r="K69" s="1"/>
      <c r="L69" s="1"/>
      <c r="M69" s="1"/>
      <c r="O69" s="93"/>
      <c r="P69" s="93"/>
      <c r="Q69" s="93"/>
      <c r="R69" s="93"/>
      <c r="S69" s="93"/>
      <c r="T69" s="93"/>
      <c r="U69" s="93"/>
    </row>
    <row r="70" spans="1:21" s="39" customFormat="1" ht="12.75">
      <c r="A70" s="1"/>
      <c r="B70" s="1"/>
      <c r="C70" s="41"/>
      <c r="D70" s="42"/>
      <c r="E70" s="42"/>
      <c r="F70" s="1"/>
      <c r="G70" s="1"/>
      <c r="H70" s="1"/>
      <c r="I70" s="1"/>
      <c r="J70" s="18"/>
      <c r="K70" s="1"/>
      <c r="L70" s="1"/>
      <c r="M70" s="1"/>
      <c r="O70" s="93"/>
      <c r="P70" s="93"/>
      <c r="Q70" s="93"/>
      <c r="S70" s="93"/>
      <c r="T70" s="93"/>
      <c r="U70" s="93"/>
    </row>
    <row r="71" spans="1:21" s="39" customFormat="1" ht="12.75">
      <c r="A71" s="1"/>
      <c r="B71" s="1"/>
      <c r="C71" s="41"/>
      <c r="D71" s="42"/>
      <c r="E71" s="42"/>
      <c r="F71" s="1"/>
      <c r="G71" s="1"/>
      <c r="H71" s="1"/>
      <c r="I71" s="1"/>
      <c r="J71" s="18"/>
      <c r="K71" s="1"/>
      <c r="L71" s="1"/>
      <c r="M71" s="1"/>
      <c r="O71" s="93"/>
      <c r="P71" s="93"/>
      <c r="Q71" s="93"/>
      <c r="R71" s="93"/>
      <c r="S71" s="93"/>
      <c r="T71" s="93"/>
      <c r="U71" s="93"/>
    </row>
    <row r="72" spans="1:21" s="39" customFormat="1" ht="12.75">
      <c r="A72" s="1"/>
      <c r="B72" s="1"/>
      <c r="C72" s="1"/>
      <c r="D72" s="1"/>
      <c r="E72" s="1"/>
      <c r="F72" s="1"/>
      <c r="G72" s="1"/>
      <c r="H72" s="1"/>
      <c r="I72" s="1"/>
      <c r="J72" s="18"/>
      <c r="K72" s="1"/>
      <c r="L72" s="1"/>
      <c r="M72" s="1"/>
      <c r="O72" s="93"/>
      <c r="P72" s="93"/>
      <c r="Q72" s="93"/>
      <c r="S72" s="93"/>
      <c r="T72" s="93"/>
      <c r="U72" s="93"/>
    </row>
    <row r="73" spans="1:21" s="39" customFormat="1" ht="12.75">
      <c r="A73" s="1"/>
      <c r="B73" s="1"/>
      <c r="C73" s="1"/>
      <c r="D73" s="1"/>
      <c r="E73" s="1"/>
      <c r="F73" s="1"/>
      <c r="G73" s="1"/>
      <c r="H73" s="1"/>
      <c r="I73" s="1"/>
      <c r="J73" s="18"/>
      <c r="K73" s="1"/>
      <c r="L73" s="1"/>
      <c r="M73" s="1"/>
      <c r="O73" s="93"/>
      <c r="P73" s="93"/>
      <c r="Q73" s="93"/>
      <c r="R73" s="93"/>
      <c r="S73" s="93"/>
      <c r="T73" s="93"/>
      <c r="U73" s="93"/>
    </row>
    <row r="74" spans="1:21" s="39" customFormat="1" ht="12.75">
      <c r="A74" s="1"/>
      <c r="B74" s="1"/>
      <c r="C74" s="1"/>
      <c r="D74" s="1"/>
      <c r="E74" s="1"/>
      <c r="F74" s="1"/>
      <c r="G74" s="1"/>
      <c r="H74" s="1"/>
      <c r="I74" s="1"/>
      <c r="J74" s="18"/>
      <c r="K74" s="1"/>
      <c r="L74" s="1"/>
      <c r="M74" s="1"/>
      <c r="O74" s="93"/>
      <c r="P74" s="93"/>
      <c r="Q74" s="93"/>
      <c r="R74" s="93"/>
      <c r="S74" s="93"/>
      <c r="T74" s="93"/>
      <c r="U74" s="93"/>
    </row>
    <row r="75" spans="1:21" s="39" customFormat="1" ht="12.75">
      <c r="A75" s="1"/>
      <c r="B75" s="1"/>
      <c r="C75" s="1"/>
      <c r="D75" s="1"/>
      <c r="E75" s="1"/>
      <c r="F75" s="1"/>
      <c r="G75" s="1"/>
      <c r="H75" s="1"/>
      <c r="I75" s="1"/>
      <c r="J75" s="18"/>
      <c r="K75" s="1"/>
      <c r="L75" s="1"/>
      <c r="M75" s="1"/>
      <c r="S75" s="93"/>
      <c r="T75" s="93"/>
      <c r="U75" s="93"/>
    </row>
    <row r="76" spans="1:21" s="39" customFormat="1" ht="12.75">
      <c r="A76" s="1"/>
      <c r="B76" s="1"/>
      <c r="C76" s="1"/>
      <c r="D76" s="1"/>
      <c r="E76" s="1"/>
      <c r="F76" s="1"/>
      <c r="G76" s="1"/>
      <c r="H76" s="1"/>
      <c r="I76" s="1"/>
      <c r="J76" s="18"/>
      <c r="K76" s="1"/>
      <c r="L76" s="1"/>
      <c r="M76" s="1"/>
      <c r="R76" s="93"/>
      <c r="S76" s="93"/>
      <c r="T76" s="93"/>
      <c r="U76" s="93"/>
    </row>
    <row r="77" spans="1:21" s="39" customFormat="1" ht="12.75">
      <c r="A77" s="1"/>
      <c r="B77" s="1"/>
      <c r="C77" s="1"/>
      <c r="D77" s="1"/>
      <c r="E77" s="1"/>
      <c r="F77" s="1"/>
      <c r="G77" s="1"/>
      <c r="H77" s="1"/>
      <c r="I77" s="1"/>
      <c r="J77" s="18"/>
      <c r="K77" s="1"/>
      <c r="L77" s="1"/>
      <c r="M77" s="1"/>
      <c r="O77" s="93"/>
      <c r="P77" s="93"/>
      <c r="Q77" s="93"/>
      <c r="R77" s="93"/>
      <c r="S77" s="93"/>
      <c r="T77" s="93"/>
      <c r="U77" s="93"/>
    </row>
    <row r="78" spans="1:21" s="39" customFormat="1" ht="12.75">
      <c r="A78" s="1"/>
      <c r="B78" s="1"/>
      <c r="C78" s="1"/>
      <c r="D78" s="1"/>
      <c r="E78" s="1"/>
      <c r="F78" s="1"/>
      <c r="G78" s="1"/>
      <c r="H78" s="1"/>
      <c r="I78" s="1"/>
      <c r="J78" s="18"/>
      <c r="K78" s="1"/>
      <c r="L78" s="1"/>
      <c r="M78" s="1"/>
      <c r="O78" s="93"/>
      <c r="P78" s="93"/>
      <c r="Q78" s="93"/>
      <c r="R78" s="93"/>
      <c r="S78" s="93"/>
      <c r="T78" s="93"/>
      <c r="U78" s="93"/>
    </row>
    <row r="79" spans="1:21" s="39" customFormat="1" ht="12.75">
      <c r="A79" s="1"/>
      <c r="B79" s="1"/>
      <c r="C79" s="1"/>
      <c r="D79" s="1"/>
      <c r="E79" s="1"/>
      <c r="F79" s="1"/>
      <c r="G79" s="1"/>
      <c r="H79" s="1"/>
      <c r="I79" s="1"/>
      <c r="J79" s="18"/>
      <c r="K79" s="1"/>
      <c r="L79" s="1"/>
      <c r="M79" s="1"/>
      <c r="S79" s="93"/>
      <c r="T79" s="93"/>
      <c r="U79" s="93"/>
    </row>
    <row r="80" spans="1:21" s="39" customFormat="1" ht="12.75">
      <c r="A80" s="1"/>
      <c r="B80" s="1"/>
      <c r="C80" s="1"/>
      <c r="D80" s="1"/>
      <c r="E80" s="1"/>
      <c r="F80" s="1"/>
      <c r="G80" s="1"/>
      <c r="H80" s="1"/>
      <c r="I80" s="1"/>
      <c r="J80" s="18"/>
      <c r="K80" s="1"/>
      <c r="L80" s="1"/>
      <c r="M80" s="1"/>
      <c r="O80" s="93"/>
      <c r="P80" s="93"/>
      <c r="Q80" s="93"/>
      <c r="R80" s="93"/>
      <c r="S80" s="93"/>
      <c r="T80" s="93"/>
      <c r="U80" s="93"/>
    </row>
    <row r="81" spans="1:21" s="39" customFormat="1" ht="12.75">
      <c r="A81" s="1"/>
      <c r="B81" s="1"/>
      <c r="C81" s="1"/>
      <c r="D81" s="1"/>
      <c r="E81" s="1"/>
      <c r="F81" s="1"/>
      <c r="G81" s="1"/>
      <c r="H81" s="1"/>
      <c r="I81" s="1"/>
      <c r="J81" s="18"/>
      <c r="K81" s="1"/>
      <c r="L81" s="1"/>
      <c r="M81" s="1"/>
      <c r="O81" s="93"/>
      <c r="P81" s="93"/>
      <c r="Q81" s="93"/>
      <c r="S81" s="93"/>
      <c r="T81" s="93"/>
      <c r="U81" s="93"/>
    </row>
    <row r="82" spans="1:21" s="39" customFormat="1" ht="12.75">
      <c r="A82" s="1"/>
      <c r="B82" s="1"/>
      <c r="C82" s="1"/>
      <c r="D82" s="1"/>
      <c r="E82" s="1"/>
      <c r="F82" s="1"/>
      <c r="G82" s="1"/>
      <c r="H82" s="1"/>
      <c r="I82" s="1"/>
      <c r="J82" s="18"/>
      <c r="K82" s="1"/>
      <c r="L82" s="1"/>
      <c r="M82" s="1"/>
      <c r="O82" s="93"/>
      <c r="P82" s="93"/>
      <c r="Q82" s="93"/>
      <c r="R82" s="93"/>
      <c r="S82" s="93"/>
      <c r="T82" s="93"/>
      <c r="U82" s="93"/>
    </row>
    <row r="83" spans="1:21" s="39" customFormat="1" ht="12.75">
      <c r="A83" s="1"/>
      <c r="B83" s="1"/>
      <c r="C83" s="1"/>
      <c r="D83" s="1"/>
      <c r="E83" s="1"/>
      <c r="F83" s="1"/>
      <c r="G83" s="1"/>
      <c r="H83" s="1"/>
      <c r="I83" s="1"/>
      <c r="J83" s="18"/>
      <c r="K83" s="1"/>
      <c r="L83" s="1"/>
      <c r="M83" s="1"/>
      <c r="O83" s="93"/>
      <c r="P83" s="93"/>
      <c r="Q83" s="93"/>
      <c r="S83" s="93"/>
      <c r="T83" s="93"/>
      <c r="U83" s="93"/>
    </row>
    <row r="84" spans="1:21" s="39" customFormat="1" ht="12.75">
      <c r="A84" s="1"/>
      <c r="B84" s="1"/>
      <c r="C84" s="1"/>
      <c r="D84" s="1"/>
      <c r="E84" s="1"/>
      <c r="F84" s="1"/>
      <c r="G84" s="1"/>
      <c r="H84" s="1"/>
      <c r="I84" s="1"/>
      <c r="J84" s="18"/>
      <c r="K84" s="1"/>
      <c r="L84" s="1"/>
      <c r="M84" s="1"/>
      <c r="O84" s="93"/>
      <c r="P84" s="93"/>
      <c r="Q84" s="93"/>
      <c r="R84" s="93"/>
      <c r="S84" s="93"/>
      <c r="T84" s="93"/>
      <c r="U84" s="93"/>
    </row>
    <row r="85" spans="1:21" s="39" customFormat="1" ht="12.75">
      <c r="A85" s="1"/>
      <c r="B85" s="1"/>
      <c r="C85" s="1"/>
      <c r="D85" s="1"/>
      <c r="E85" s="1"/>
      <c r="F85" s="1"/>
      <c r="G85" s="1"/>
      <c r="H85" s="1"/>
      <c r="I85" s="1"/>
      <c r="J85" s="18"/>
      <c r="K85" s="1"/>
      <c r="L85" s="1"/>
      <c r="M85" s="1"/>
      <c r="S85" s="93"/>
      <c r="T85" s="93"/>
      <c r="U85" s="93"/>
    </row>
    <row r="87" ht="12.75">
      <c r="R87" s="39"/>
    </row>
    <row r="89" ht="12.75">
      <c r="Q89" s="1"/>
    </row>
    <row r="96" ht="12.75">
      <c r="R96" s="39"/>
    </row>
    <row r="100" ht="12.75">
      <c r="R100" s="39"/>
    </row>
    <row r="102" ht="12.75">
      <c r="R102" s="39"/>
    </row>
    <row r="104" spans="15:17" ht="12.75">
      <c r="O104" s="39"/>
      <c r="P104" s="39"/>
      <c r="Q104" s="39"/>
    </row>
    <row r="105" ht="12.75">
      <c r="R105" s="39"/>
    </row>
    <row r="106" spans="15:17" ht="12.75">
      <c r="O106" s="39"/>
      <c r="P106" s="39"/>
      <c r="Q106" s="39"/>
    </row>
    <row r="107" ht="12.75">
      <c r="R107" s="39"/>
    </row>
    <row r="109" ht="12.75">
      <c r="R109" s="39"/>
    </row>
    <row r="113" ht="12.75">
      <c r="R113" s="39"/>
    </row>
    <row r="114" ht="12.75">
      <c r="R114" s="39"/>
    </row>
    <row r="119" ht="12.75">
      <c r="R119" s="39"/>
    </row>
    <row r="122" ht="12.75">
      <c r="R122" s="39"/>
    </row>
    <row r="133" ht="12.75">
      <c r="R133" s="39"/>
    </row>
    <row r="135" ht="12.75">
      <c r="R135" s="39"/>
    </row>
    <row r="137" ht="12.75">
      <c r="R137" s="39"/>
    </row>
    <row r="140" ht="12.75">
      <c r="R140" s="39"/>
    </row>
    <row r="142" ht="12.75">
      <c r="R142" s="39"/>
    </row>
    <row r="144" ht="12.75">
      <c r="R144" s="39"/>
    </row>
    <row r="148" spans="15:17" ht="12.75">
      <c r="O148" s="39"/>
      <c r="P148" s="39"/>
      <c r="Q148" s="39"/>
    </row>
    <row r="151" spans="15:17" ht="12.75">
      <c r="O151" s="39"/>
      <c r="P151" s="39"/>
      <c r="Q151" s="39"/>
    </row>
    <row r="152" ht="12.75">
      <c r="R152" s="39"/>
    </row>
    <row r="157" ht="12.75">
      <c r="R157" s="39"/>
    </row>
    <row r="162" ht="12.75">
      <c r="R162" s="39"/>
    </row>
    <row r="163" spans="15:17" ht="12.75">
      <c r="O163" s="39"/>
      <c r="P163" s="39"/>
      <c r="Q163" s="39"/>
    </row>
    <row r="165" ht="12.75">
      <c r="R165" s="39"/>
    </row>
    <row r="166" spans="15:17" ht="12.75">
      <c r="O166" s="39"/>
      <c r="P166" s="39"/>
      <c r="Q166" s="39"/>
    </row>
    <row r="169" ht="12.75">
      <c r="R169" s="39"/>
    </row>
    <row r="170" spans="15:17" ht="12.75">
      <c r="O170" s="39"/>
      <c r="P170" s="39"/>
      <c r="Q170" s="39"/>
    </row>
    <row r="175" spans="15:18" ht="12.75">
      <c r="O175" s="39"/>
      <c r="P175" s="39"/>
      <c r="Q175" s="39"/>
      <c r="R175" s="39"/>
    </row>
    <row r="176" spans="15:21" ht="12.75">
      <c r="O176" s="39"/>
      <c r="P176" s="39"/>
      <c r="Q176" s="39"/>
      <c r="S176" s="39"/>
      <c r="T176" s="39"/>
      <c r="U176" s="39"/>
    </row>
    <row r="177" ht="12.75">
      <c r="R177" s="39"/>
    </row>
    <row r="180" ht="12.75">
      <c r="R180" s="39"/>
    </row>
    <row r="184" ht="12.75">
      <c r="R184" s="39"/>
    </row>
    <row r="185" spans="15:17" ht="12.75">
      <c r="O185" s="39"/>
      <c r="P185" s="39"/>
      <c r="Q185" s="39"/>
    </row>
    <row r="188" ht="12.75">
      <c r="R188" s="39"/>
    </row>
    <row r="189" spans="19:21" ht="12.75">
      <c r="S189" s="39"/>
      <c r="T189" s="39"/>
      <c r="U189" s="39"/>
    </row>
    <row r="191" ht="12.75">
      <c r="R191" s="39"/>
    </row>
    <row r="193" spans="15:18" ht="12.75">
      <c r="O193" s="39"/>
      <c r="P193" s="39"/>
      <c r="Q193" s="39"/>
      <c r="R193" s="39"/>
    </row>
    <row r="195" spans="19:21" ht="12.75">
      <c r="S195" s="39"/>
      <c r="T195" s="39"/>
      <c r="U195" s="39"/>
    </row>
    <row r="197" ht="12.75">
      <c r="R197" s="39"/>
    </row>
    <row r="199" ht="12.75">
      <c r="R199" s="39"/>
    </row>
    <row r="208" spans="19:21" ht="12.75">
      <c r="S208" s="39"/>
      <c r="T208" s="39"/>
      <c r="U208" s="39"/>
    </row>
    <row r="234" spans="15:17" ht="12.75">
      <c r="O234" s="39"/>
      <c r="P234" s="39"/>
      <c r="Q234" s="39"/>
    </row>
    <row r="240" ht="12.75">
      <c r="S240" s="1"/>
    </row>
    <row r="260" spans="15:17" ht="12.75">
      <c r="O260" s="39"/>
      <c r="P260" s="39"/>
      <c r="Q260" s="39"/>
    </row>
    <row r="264" spans="15:17" ht="12.75">
      <c r="O264" s="39"/>
      <c r="P264" s="39"/>
      <c r="Q264" s="39"/>
    </row>
    <row r="286" spans="15:17" ht="12.75">
      <c r="O286" s="39"/>
      <c r="P286" s="39"/>
      <c r="Q286" s="39"/>
    </row>
    <row r="293" spans="15:17" ht="12.75">
      <c r="O293" s="39"/>
      <c r="P293" s="39"/>
      <c r="Q293" s="39"/>
    </row>
    <row r="294" spans="15:17" ht="12.75">
      <c r="O294" s="39"/>
      <c r="P294" s="39"/>
      <c r="Q294" s="39"/>
    </row>
    <row r="297" spans="15:17" ht="12.75">
      <c r="O297" s="39"/>
      <c r="P297" s="39"/>
      <c r="Q297" s="39"/>
    </row>
    <row r="299" spans="15:17" ht="12.75">
      <c r="O299" s="39"/>
      <c r="P299" s="39"/>
      <c r="Q299" s="39"/>
    </row>
    <row r="301" spans="15:17" ht="12.75">
      <c r="O301" s="39"/>
      <c r="P301" s="39"/>
      <c r="Q301" s="39"/>
    </row>
    <row r="303" spans="15:17" ht="12.75">
      <c r="O303" s="39"/>
      <c r="P303" s="39"/>
      <c r="Q303" s="39"/>
    </row>
    <row r="308" spans="15:17" ht="12.75">
      <c r="O308" s="39"/>
      <c r="P308" s="39"/>
      <c r="Q308" s="39"/>
    </row>
    <row r="313" spans="15:17" ht="12.75">
      <c r="O313" s="39"/>
      <c r="P313" s="39"/>
      <c r="Q313" s="39"/>
    </row>
    <row r="328" spans="15:16" ht="12.75">
      <c r="O328" s="39"/>
      <c r="P328" s="39"/>
    </row>
    <row r="334" spans="15:17" ht="12.75">
      <c r="O334" s="39"/>
      <c r="P334" s="39"/>
      <c r="Q334" s="39"/>
    </row>
    <row r="336" spans="15:17" ht="12.75">
      <c r="O336" s="39"/>
      <c r="P336" s="39"/>
      <c r="Q336" s="39"/>
    </row>
    <row r="337" spans="15:17" ht="12.75">
      <c r="O337" s="39"/>
      <c r="P337" s="39"/>
      <c r="Q337" s="39"/>
    </row>
    <row r="344" spans="15:17" ht="12.75">
      <c r="O344" s="39"/>
      <c r="P344" s="39"/>
      <c r="Q344" s="39"/>
    </row>
    <row r="347" spans="15:17" ht="12.75">
      <c r="O347" s="39"/>
      <c r="P347" s="39"/>
      <c r="Q347" s="39"/>
    </row>
    <row r="353" spans="15:17" ht="12.75">
      <c r="O353" s="39"/>
      <c r="P353" s="39"/>
      <c r="Q353" s="39"/>
    </row>
    <row r="356" spans="15:17" ht="12.75">
      <c r="O356" s="39"/>
      <c r="P356" s="39"/>
      <c r="Q356" s="39"/>
    </row>
    <row r="357" spans="15:17" ht="12.75">
      <c r="O357" s="39"/>
      <c r="P357" s="39"/>
      <c r="Q357" s="39"/>
    </row>
    <row r="360" spans="15:17" ht="12.75">
      <c r="O360" s="39"/>
      <c r="P360" s="39"/>
      <c r="Q360" s="39"/>
    </row>
  </sheetData>
  <sheetProtection/>
  <mergeCells count="14">
    <mergeCell ref="O1:O3"/>
    <mergeCell ref="E2:K2"/>
    <mergeCell ref="C65:C66"/>
    <mergeCell ref="A2:D2"/>
    <mergeCell ref="A1:D1"/>
    <mergeCell ref="L1:M2"/>
    <mergeCell ref="C3:C4"/>
    <mergeCell ref="D3:D4"/>
    <mergeCell ref="E3:E4"/>
    <mergeCell ref="G3:G4"/>
    <mergeCell ref="L3:L4"/>
    <mergeCell ref="M3:M4"/>
    <mergeCell ref="B3:B4"/>
    <mergeCell ref="E1:K1"/>
  </mergeCells>
  <conditionalFormatting sqref="B5:B64">
    <cfRule type="cellIs" priority="2" dxfId="0" operator="equal" stopIfTrue="1">
      <formula>"R"</formula>
    </cfRule>
  </conditionalFormatting>
  <conditionalFormatting sqref="F5:H5 K6 K8:K14 K34:K64 K17:K32 J5:J64 F6:I64">
    <cfRule type="cellIs" priority="1" dxfId="14" operator="equal" stopIfTrue="1">
      <formula>0</formula>
    </cfRule>
  </conditionalFormatting>
  <printOptions horizontalCentered="1"/>
  <pageMargins left="0.15748031496062992" right="0.11811023622047245" top="0.31496062992125984" bottom="0.35433070866141736" header="0.15748031496062992" footer="0.2362204724409449"/>
  <pageSetup horizontalDpi="600" verticalDpi="600" orientation="portrait" paperSize="9" scale="85" r:id="rId1"/>
  <headerFooter alignWithMargins="0">
    <oddFooter xml:space="preserve">&amp;R    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86"/>
  <sheetViews>
    <sheetView zoomScalePageLayoutView="0" workbookViewId="0" topLeftCell="A3">
      <pane ySplit="540" topLeftCell="A13" activePane="bottomLeft" state="split"/>
      <selection pane="topLeft" activeCell="A3" sqref="A1:IV16384"/>
      <selection pane="bottomLeft" activeCell="Z13" sqref="Z13"/>
    </sheetView>
  </sheetViews>
  <sheetFormatPr defaultColWidth="9.00390625" defaultRowHeight="12.75"/>
  <cols>
    <col min="1" max="1" width="3.00390625" style="1" bestFit="1" customWidth="1"/>
    <col min="2" max="2" width="5.00390625" style="18" customWidth="1"/>
    <col min="3" max="3" width="17.375" style="1" customWidth="1"/>
    <col min="4" max="4" width="13.625" style="1" customWidth="1"/>
    <col min="5" max="8" width="3.875" style="1" hidden="1" customWidth="1"/>
    <col min="9" max="17" width="3.875" style="1" bestFit="1" customWidth="1"/>
    <col min="18" max="19" width="4.375" style="1" bestFit="1" customWidth="1"/>
    <col min="20" max="20" width="7.875" style="1" customWidth="1"/>
    <col min="21" max="21" width="9.875" style="1" customWidth="1"/>
    <col min="22" max="22" width="7.25390625" style="1" customWidth="1"/>
    <col min="23" max="23" width="8.375" style="18" customWidth="1"/>
    <col min="24" max="16384" width="9.125" style="1" customWidth="1"/>
  </cols>
  <sheetData>
    <row r="1" spans="3:19" ht="15.75">
      <c r="C1" s="245" t="s">
        <v>29</v>
      </c>
      <c r="D1" s="245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</row>
    <row r="2" spans="3:21" ht="13.5" thickBot="1">
      <c r="C2" s="1" t="s">
        <v>24</v>
      </c>
      <c r="U2" s="1">
        <f>COUNTIF(U4:U70,"nebyl")</f>
        <v>0</v>
      </c>
    </row>
    <row r="3" spans="3:23" ht="16.5" thickBot="1">
      <c r="C3" s="2"/>
      <c r="D3" s="2"/>
      <c r="E3" s="3">
        <v>12</v>
      </c>
      <c r="F3" s="4" t="s">
        <v>21</v>
      </c>
      <c r="G3" s="5" t="s">
        <v>22</v>
      </c>
      <c r="H3" s="6" t="s">
        <v>23</v>
      </c>
      <c r="I3" s="22">
        <v>10</v>
      </c>
      <c r="J3" s="23">
        <v>9</v>
      </c>
      <c r="K3" s="23">
        <v>8</v>
      </c>
      <c r="L3" s="23">
        <v>7</v>
      </c>
      <c r="M3" s="23">
        <v>6</v>
      </c>
      <c r="N3" s="23">
        <v>5</v>
      </c>
      <c r="O3" s="23">
        <v>4</v>
      </c>
      <c r="P3" s="23">
        <v>3</v>
      </c>
      <c r="Q3" s="23">
        <v>2</v>
      </c>
      <c r="R3" s="23">
        <v>1</v>
      </c>
      <c r="S3" s="55">
        <v>0</v>
      </c>
      <c r="T3" s="25" t="s">
        <v>10</v>
      </c>
      <c r="U3" s="8" t="s">
        <v>9</v>
      </c>
      <c r="V3" s="8" t="s">
        <v>18</v>
      </c>
      <c r="W3" s="58" t="s">
        <v>18</v>
      </c>
    </row>
    <row r="4" spans="1:23" ht="16.5" thickBot="1">
      <c r="A4" s="82">
        <f>Prezentace!A5</f>
        <v>1</v>
      </c>
      <c r="B4" s="125" t="str">
        <f>Prezentace!B5</f>
        <v>P</v>
      </c>
      <c r="C4" s="15" t="str">
        <f>Prezentace!C5</f>
        <v>Adamek</v>
      </c>
      <c r="D4" s="9" t="str">
        <f>Prezentace!D5</f>
        <v>Václav</v>
      </c>
      <c r="E4" s="10"/>
      <c r="F4" s="45"/>
      <c r="G4" s="46"/>
      <c r="H4" s="47"/>
      <c r="I4" s="150">
        <v>1</v>
      </c>
      <c r="J4" s="151">
        <v>3</v>
      </c>
      <c r="K4" s="151">
        <v>2</v>
      </c>
      <c r="L4" s="151">
        <v>3</v>
      </c>
      <c r="M4" s="151">
        <v>1</v>
      </c>
      <c r="N4" s="151">
        <v>2</v>
      </c>
      <c r="O4" s="151">
        <v>1</v>
      </c>
      <c r="P4" s="151"/>
      <c r="Q4" s="151"/>
      <c r="R4" s="151">
        <v>1</v>
      </c>
      <c r="S4" s="152">
        <v>1</v>
      </c>
      <c r="T4" s="10">
        <f>SUM(I4:S4)</f>
        <v>15</v>
      </c>
      <c r="U4" s="91">
        <f>IF(C4=0,"©",IF(COUNTA(E4:S4)=0,"nebyl",I4*10+J4*9+K4*8+L4*7+M4*6+N4*5+O4*4+P4*3+Q4*2+R4*1+S4*0))</f>
        <v>95</v>
      </c>
      <c r="V4" s="90" t="str">
        <f>IF(U4="nebyl","-",IF(U4="©"," ",IF(U4&gt;=137,"M",IF(U4&gt;=131,"I.",IF(U4&gt;=125,"II.",IF(U4&gt;=116,"III.","ne"))))))</f>
        <v>ne</v>
      </c>
      <c r="W4" s="28" t="s">
        <v>25</v>
      </c>
    </row>
    <row r="5" spans="1:23" ht="16.5" thickBot="1">
      <c r="A5" s="82">
        <f>Prezentace!A6</f>
        <v>2</v>
      </c>
      <c r="B5" s="125" t="str">
        <f>Prezentace!B6</f>
        <v>P</v>
      </c>
      <c r="C5" s="15" t="str">
        <f>Prezentace!C6</f>
        <v>Beigl</v>
      </c>
      <c r="D5" s="9" t="str">
        <f>Prezentace!D6</f>
        <v>Tomáš</v>
      </c>
      <c r="E5" s="10"/>
      <c r="F5" s="45"/>
      <c r="G5" s="46"/>
      <c r="H5" s="47"/>
      <c r="I5" s="150">
        <v>1</v>
      </c>
      <c r="J5" s="151">
        <v>5</v>
      </c>
      <c r="K5" s="151">
        <v>4</v>
      </c>
      <c r="L5" s="151">
        <v>3</v>
      </c>
      <c r="M5" s="151">
        <v>2</v>
      </c>
      <c r="N5" s="151"/>
      <c r="O5" s="151"/>
      <c r="P5" s="151"/>
      <c r="Q5" s="151"/>
      <c r="R5" s="151"/>
      <c r="S5" s="152"/>
      <c r="T5" s="10">
        <f aca="true" t="shared" si="0" ref="T5:T56">SUM(I5:S5)</f>
        <v>15</v>
      </c>
      <c r="U5" s="91">
        <f aca="true" t="shared" si="1" ref="U5:U56">IF(C5=0,"©",IF(COUNTA(E5:S5)=0,"nebyl",I5*10+J5*9+K5*8+L5*7+M5*6+N5*5+O5*4+P5*3+Q5*2+R5*1+S5*0))</f>
        <v>120</v>
      </c>
      <c r="V5" s="90" t="str">
        <f aca="true" t="shared" si="2" ref="V5:V56">IF(U5="nebyl","-",IF(U5="©"," ",IF(U5&gt;=137,"M",IF(U5&gt;=131,"I.",IF(U5&gt;=125,"II.",IF(U5&gt;=116,"III.","ne"))))))</f>
        <v>III.</v>
      </c>
      <c r="W5" s="28" t="s">
        <v>26</v>
      </c>
    </row>
    <row r="6" spans="1:23" ht="16.5" thickBot="1">
      <c r="A6" s="82">
        <f>Prezentace!A7</f>
        <v>3</v>
      </c>
      <c r="B6" s="125" t="str">
        <f>Prezentace!B7</f>
        <v>P</v>
      </c>
      <c r="C6" s="15" t="str">
        <f>Prezentace!C7</f>
        <v>Brejžek </v>
      </c>
      <c r="D6" s="9" t="str">
        <f>Prezentace!D7</f>
        <v>Vojtěch</v>
      </c>
      <c r="E6" s="10"/>
      <c r="F6" s="45"/>
      <c r="G6" s="46"/>
      <c r="H6" s="47"/>
      <c r="I6" s="150"/>
      <c r="J6" s="151">
        <v>5</v>
      </c>
      <c r="K6" s="151">
        <v>5</v>
      </c>
      <c r="L6" s="151">
        <v>2</v>
      </c>
      <c r="M6" s="151">
        <v>2</v>
      </c>
      <c r="N6" s="151">
        <v>1</v>
      </c>
      <c r="O6" s="151"/>
      <c r="P6" s="151"/>
      <c r="Q6" s="151"/>
      <c r="R6" s="151"/>
      <c r="S6" s="152"/>
      <c r="T6" s="10">
        <f t="shared" si="0"/>
        <v>15</v>
      </c>
      <c r="U6" s="91">
        <f t="shared" si="1"/>
        <v>116</v>
      </c>
      <c r="V6" s="90" t="str">
        <f t="shared" si="2"/>
        <v>III.</v>
      </c>
      <c r="W6" s="28" t="s">
        <v>27</v>
      </c>
    </row>
    <row r="7" spans="1:23" ht="16.5" thickBot="1">
      <c r="A7" s="82">
        <f>Prezentace!A8</f>
        <v>4</v>
      </c>
      <c r="B7" s="125" t="str">
        <f>Prezentace!B8</f>
        <v>P</v>
      </c>
      <c r="C7" s="15" t="str">
        <f>Prezentace!C8</f>
        <v>Fiala  </v>
      </c>
      <c r="D7" s="9" t="str">
        <f>Prezentace!D8</f>
        <v>Miroslav</v>
      </c>
      <c r="E7" s="10"/>
      <c r="F7" s="45"/>
      <c r="G7" s="46"/>
      <c r="H7" s="47"/>
      <c r="I7" s="150">
        <v>2</v>
      </c>
      <c r="J7" s="151">
        <v>5</v>
      </c>
      <c r="K7" s="151">
        <v>3</v>
      </c>
      <c r="L7" s="151">
        <v>4</v>
      </c>
      <c r="M7" s="151">
        <v>1</v>
      </c>
      <c r="N7" s="151"/>
      <c r="O7" s="151"/>
      <c r="P7" s="151"/>
      <c r="Q7" s="151"/>
      <c r="R7" s="151"/>
      <c r="S7" s="152"/>
      <c r="T7" s="10">
        <f t="shared" si="0"/>
        <v>15</v>
      </c>
      <c r="U7" s="91">
        <f t="shared" si="1"/>
        <v>123</v>
      </c>
      <c r="V7" s="90" t="str">
        <f t="shared" si="2"/>
        <v>III.</v>
      </c>
      <c r="W7" s="28" t="s">
        <v>28</v>
      </c>
    </row>
    <row r="8" spans="1:22" ht="16.5" thickBot="1">
      <c r="A8" s="82">
        <f>Prezentace!A9</f>
        <v>5</v>
      </c>
      <c r="B8" s="125" t="str">
        <f>Prezentace!B9</f>
        <v>P</v>
      </c>
      <c r="C8" s="15" t="str">
        <f>Prezentace!C9</f>
        <v>Fuksa  </v>
      </c>
      <c r="D8" s="9" t="str">
        <f>Prezentace!D9</f>
        <v>Viktor</v>
      </c>
      <c r="E8" s="10"/>
      <c r="F8" s="45"/>
      <c r="G8" s="46"/>
      <c r="H8" s="47"/>
      <c r="I8" s="150">
        <v>7</v>
      </c>
      <c r="J8" s="151">
        <v>7</v>
      </c>
      <c r="K8" s="151">
        <v>1</v>
      </c>
      <c r="L8" s="151"/>
      <c r="M8" s="151"/>
      <c r="N8" s="151"/>
      <c r="O8" s="151"/>
      <c r="P8" s="151"/>
      <c r="Q8" s="151"/>
      <c r="R8" s="151"/>
      <c r="S8" s="152"/>
      <c r="T8" s="10">
        <f t="shared" si="0"/>
        <v>15</v>
      </c>
      <c r="U8" s="91">
        <f t="shared" si="1"/>
        <v>141</v>
      </c>
      <c r="V8" s="90" t="str">
        <f t="shared" si="2"/>
        <v>M</v>
      </c>
    </row>
    <row r="9" spans="1:22" ht="16.5" thickBot="1">
      <c r="A9" s="82">
        <f>Prezentace!A10</f>
        <v>6</v>
      </c>
      <c r="B9" s="125" t="str">
        <f>Prezentace!B10</f>
        <v>P</v>
      </c>
      <c r="C9" s="15" t="str">
        <f>Prezentace!C10</f>
        <v>Gallat</v>
      </c>
      <c r="D9" s="9" t="str">
        <f>Prezentace!D10</f>
        <v>Tomáš</v>
      </c>
      <c r="E9" s="10"/>
      <c r="F9" s="45"/>
      <c r="G9" s="46"/>
      <c r="H9" s="47"/>
      <c r="I9" s="150"/>
      <c r="J9" s="151">
        <v>2</v>
      </c>
      <c r="K9" s="151">
        <v>2</v>
      </c>
      <c r="L9" s="151">
        <v>2</v>
      </c>
      <c r="M9" s="151">
        <v>2</v>
      </c>
      <c r="N9" s="151">
        <v>3</v>
      </c>
      <c r="O9" s="151">
        <v>1</v>
      </c>
      <c r="P9" s="151">
        <v>1</v>
      </c>
      <c r="Q9" s="151">
        <v>1</v>
      </c>
      <c r="R9" s="151"/>
      <c r="S9" s="152">
        <v>1</v>
      </c>
      <c r="T9" s="10">
        <f t="shared" si="0"/>
        <v>15</v>
      </c>
      <c r="U9" s="91">
        <f t="shared" si="1"/>
        <v>84</v>
      </c>
      <c r="V9" s="90" t="str">
        <f t="shared" si="2"/>
        <v>ne</v>
      </c>
    </row>
    <row r="10" spans="1:22" ht="16.5" thickBot="1">
      <c r="A10" s="82">
        <f>Prezentace!A11</f>
        <v>7</v>
      </c>
      <c r="B10" s="125" t="str">
        <f>Prezentace!B11</f>
        <v>P</v>
      </c>
      <c r="C10" s="15" t="str">
        <f>Prezentace!C11</f>
        <v>Janovský </v>
      </c>
      <c r="D10" s="9" t="str">
        <f>Prezentace!D11</f>
        <v>Mojmír</v>
      </c>
      <c r="E10" s="10"/>
      <c r="F10" s="45"/>
      <c r="G10" s="46"/>
      <c r="H10" s="47"/>
      <c r="I10" s="150">
        <v>3</v>
      </c>
      <c r="J10" s="151">
        <v>2</v>
      </c>
      <c r="K10" s="151">
        <v>4</v>
      </c>
      <c r="L10" s="151"/>
      <c r="M10" s="151">
        <v>3</v>
      </c>
      <c r="N10" s="151">
        <v>2</v>
      </c>
      <c r="O10" s="151">
        <v>1</v>
      </c>
      <c r="P10" s="151"/>
      <c r="Q10" s="151"/>
      <c r="R10" s="151"/>
      <c r="S10" s="152"/>
      <c r="T10" s="10">
        <f t="shared" si="0"/>
        <v>15</v>
      </c>
      <c r="U10" s="91">
        <f t="shared" si="1"/>
        <v>112</v>
      </c>
      <c r="V10" s="90" t="str">
        <f t="shared" si="2"/>
        <v>ne</v>
      </c>
    </row>
    <row r="11" spans="1:22" ht="16.5" thickBot="1">
      <c r="A11" s="82">
        <f>Prezentace!A12</f>
        <v>8</v>
      </c>
      <c r="B11" s="125" t="str">
        <f>Prezentace!B12</f>
        <v>P</v>
      </c>
      <c r="C11" s="15" t="str">
        <f>Prezentace!C12</f>
        <v>Koch   ml.</v>
      </c>
      <c r="D11" s="9" t="str">
        <f>Prezentace!D12</f>
        <v>Miroslav</v>
      </c>
      <c r="E11" s="10"/>
      <c r="F11" s="45"/>
      <c r="G11" s="46"/>
      <c r="H11" s="47"/>
      <c r="I11" s="150">
        <v>1</v>
      </c>
      <c r="J11" s="151">
        <v>2</v>
      </c>
      <c r="K11" s="151">
        <v>4</v>
      </c>
      <c r="L11" s="151">
        <v>3</v>
      </c>
      <c r="M11" s="151">
        <v>4</v>
      </c>
      <c r="N11" s="151"/>
      <c r="O11" s="151"/>
      <c r="P11" s="151"/>
      <c r="Q11" s="151"/>
      <c r="R11" s="151">
        <v>1</v>
      </c>
      <c r="S11" s="152"/>
      <c r="T11" s="10">
        <f t="shared" si="0"/>
        <v>15</v>
      </c>
      <c r="U11" s="91">
        <f t="shared" si="1"/>
        <v>106</v>
      </c>
      <c r="V11" s="90" t="str">
        <f t="shared" si="2"/>
        <v>ne</v>
      </c>
    </row>
    <row r="12" spans="1:22" ht="16.5" thickBot="1">
      <c r="A12" s="82">
        <f>Prezentace!A13</f>
        <v>9</v>
      </c>
      <c r="B12" s="125" t="str">
        <f>Prezentace!B13</f>
        <v>P</v>
      </c>
      <c r="C12" s="15" t="str">
        <f>Prezentace!C13</f>
        <v>Koch  st. </v>
      </c>
      <c r="D12" s="9" t="str">
        <f>Prezentace!D13</f>
        <v>Miroslav</v>
      </c>
      <c r="E12" s="10"/>
      <c r="F12" s="45"/>
      <c r="G12" s="46"/>
      <c r="H12" s="47"/>
      <c r="I12" s="150"/>
      <c r="J12" s="151">
        <v>6</v>
      </c>
      <c r="K12" s="151">
        <v>2</v>
      </c>
      <c r="L12" s="151">
        <v>3</v>
      </c>
      <c r="M12" s="151">
        <v>2</v>
      </c>
      <c r="N12" s="151">
        <v>1</v>
      </c>
      <c r="O12" s="151">
        <v>1</v>
      </c>
      <c r="P12" s="151"/>
      <c r="Q12" s="151"/>
      <c r="R12" s="151"/>
      <c r="S12" s="152"/>
      <c r="T12" s="10">
        <f t="shared" si="0"/>
        <v>15</v>
      </c>
      <c r="U12" s="91">
        <f t="shared" si="1"/>
        <v>112</v>
      </c>
      <c r="V12" s="90" t="str">
        <f t="shared" si="2"/>
        <v>ne</v>
      </c>
    </row>
    <row r="13" spans="1:22" ht="16.5" thickBot="1">
      <c r="A13" s="82">
        <f>Prezentace!A14</f>
        <v>10</v>
      </c>
      <c r="B13" s="125" t="str">
        <f>Prezentace!B14</f>
        <v>P</v>
      </c>
      <c r="C13" s="15" t="str">
        <f>Prezentace!C14</f>
        <v>Kraus </v>
      </c>
      <c r="D13" s="9" t="str">
        <f>Prezentace!D14</f>
        <v>Milan</v>
      </c>
      <c r="E13" s="10"/>
      <c r="F13" s="45"/>
      <c r="G13" s="46"/>
      <c r="H13" s="47"/>
      <c r="I13" s="150">
        <v>2</v>
      </c>
      <c r="J13" s="151">
        <v>3</v>
      </c>
      <c r="K13" s="151">
        <v>6</v>
      </c>
      <c r="L13" s="151">
        <v>2</v>
      </c>
      <c r="M13" s="151"/>
      <c r="N13" s="151"/>
      <c r="O13" s="151">
        <v>1</v>
      </c>
      <c r="P13" s="151"/>
      <c r="Q13" s="151">
        <v>1</v>
      </c>
      <c r="R13" s="151"/>
      <c r="S13" s="152"/>
      <c r="T13" s="10">
        <f t="shared" si="0"/>
        <v>15</v>
      </c>
      <c r="U13" s="91">
        <f t="shared" si="1"/>
        <v>115</v>
      </c>
      <c r="V13" s="90" t="str">
        <f t="shared" si="2"/>
        <v>ne</v>
      </c>
    </row>
    <row r="14" spans="1:22" ht="16.5" thickBot="1">
      <c r="A14" s="82">
        <f>Prezentace!A15</f>
        <v>11</v>
      </c>
      <c r="B14" s="125" t="str">
        <f>Prezentace!B15</f>
        <v>P</v>
      </c>
      <c r="C14" s="15" t="str">
        <f>Prezentace!C15</f>
        <v>Krejča</v>
      </c>
      <c r="D14" s="9" t="str">
        <f>Prezentace!D15</f>
        <v>Miroslav</v>
      </c>
      <c r="E14" s="10"/>
      <c r="F14" s="45"/>
      <c r="G14" s="46"/>
      <c r="H14" s="47"/>
      <c r="I14" s="150"/>
      <c r="J14" s="151">
        <v>2</v>
      </c>
      <c r="K14" s="151">
        <v>1</v>
      </c>
      <c r="L14" s="151"/>
      <c r="M14" s="151"/>
      <c r="N14" s="151">
        <v>1</v>
      </c>
      <c r="O14" s="151">
        <v>1</v>
      </c>
      <c r="P14" s="151">
        <v>1</v>
      </c>
      <c r="Q14" s="151">
        <v>2</v>
      </c>
      <c r="R14" s="151">
        <v>2</v>
      </c>
      <c r="S14" s="152">
        <v>5</v>
      </c>
      <c r="T14" s="10">
        <f t="shared" si="0"/>
        <v>15</v>
      </c>
      <c r="U14" s="91">
        <f t="shared" si="1"/>
        <v>44</v>
      </c>
      <c r="V14" s="90" t="str">
        <f t="shared" si="2"/>
        <v>ne</v>
      </c>
    </row>
    <row r="15" spans="1:22" ht="16.5" thickBot="1">
      <c r="A15" s="82">
        <f>Prezentace!A16</f>
        <v>12</v>
      </c>
      <c r="B15" s="125" t="str">
        <f>Prezentace!B16</f>
        <v>P</v>
      </c>
      <c r="C15" s="15" t="str">
        <f>Prezentace!C16</f>
        <v>Martinec</v>
      </c>
      <c r="D15" s="9" t="str">
        <f>Prezentace!D16</f>
        <v>Radovan</v>
      </c>
      <c r="E15" s="10"/>
      <c r="F15" s="45"/>
      <c r="G15" s="46"/>
      <c r="H15" s="47"/>
      <c r="I15" s="150">
        <v>1</v>
      </c>
      <c r="J15" s="151">
        <v>7</v>
      </c>
      <c r="K15" s="151">
        <v>2</v>
      </c>
      <c r="L15" s="151">
        <v>2</v>
      </c>
      <c r="M15" s="151">
        <v>1</v>
      </c>
      <c r="N15" s="151">
        <v>2</v>
      </c>
      <c r="O15" s="151"/>
      <c r="P15" s="151"/>
      <c r="Q15" s="151"/>
      <c r="R15" s="151"/>
      <c r="S15" s="152"/>
      <c r="T15" s="10">
        <f t="shared" si="0"/>
        <v>15</v>
      </c>
      <c r="U15" s="91">
        <f t="shared" si="1"/>
        <v>119</v>
      </c>
      <c r="V15" s="90" t="str">
        <f t="shared" si="2"/>
        <v>III.</v>
      </c>
    </row>
    <row r="16" spans="1:22" ht="16.5" thickBot="1">
      <c r="A16" s="82">
        <f>Prezentace!A17</f>
        <v>13</v>
      </c>
      <c r="B16" s="125" t="str">
        <f>Prezentace!B17</f>
        <v>P</v>
      </c>
      <c r="C16" s="15" t="str">
        <f>Prezentace!C17</f>
        <v>Matějka st.</v>
      </c>
      <c r="D16" s="9" t="str">
        <f>Prezentace!D17</f>
        <v>Milan</v>
      </c>
      <c r="E16" s="10"/>
      <c r="F16" s="45"/>
      <c r="G16" s="46"/>
      <c r="H16" s="47"/>
      <c r="I16" s="150"/>
      <c r="J16" s="151"/>
      <c r="K16" s="151">
        <v>1</v>
      </c>
      <c r="L16" s="151">
        <v>3</v>
      </c>
      <c r="M16" s="151"/>
      <c r="N16" s="151">
        <v>1</v>
      </c>
      <c r="O16" s="151">
        <v>2</v>
      </c>
      <c r="P16" s="151">
        <v>2</v>
      </c>
      <c r="Q16" s="151">
        <v>3</v>
      </c>
      <c r="R16" s="151"/>
      <c r="S16" s="152">
        <v>3</v>
      </c>
      <c r="T16" s="10">
        <f t="shared" si="0"/>
        <v>15</v>
      </c>
      <c r="U16" s="91">
        <f t="shared" si="1"/>
        <v>54</v>
      </c>
      <c r="V16" s="90" t="str">
        <f t="shared" si="2"/>
        <v>ne</v>
      </c>
    </row>
    <row r="17" spans="1:22" ht="16.5" thickBot="1">
      <c r="A17" s="82">
        <f>Prezentace!A18</f>
        <v>14</v>
      </c>
      <c r="B17" s="125" t="str">
        <f>Prezentace!B18</f>
        <v>P</v>
      </c>
      <c r="C17" s="15" t="str">
        <f>Prezentace!C18</f>
        <v>Pavlíček</v>
      </c>
      <c r="D17" s="9" t="str">
        <f>Prezentace!D18</f>
        <v>Petr</v>
      </c>
      <c r="E17" s="10"/>
      <c r="F17" s="45"/>
      <c r="G17" s="46"/>
      <c r="H17" s="47"/>
      <c r="I17" s="150"/>
      <c r="J17" s="151">
        <v>3</v>
      </c>
      <c r="K17" s="151">
        <v>3</v>
      </c>
      <c r="L17" s="151">
        <v>1</v>
      </c>
      <c r="M17" s="151">
        <v>4</v>
      </c>
      <c r="N17" s="151">
        <v>2</v>
      </c>
      <c r="O17" s="151"/>
      <c r="P17" s="151"/>
      <c r="Q17" s="151"/>
      <c r="R17" s="151">
        <v>1</v>
      </c>
      <c r="S17" s="152">
        <v>1</v>
      </c>
      <c r="T17" s="10">
        <f t="shared" si="0"/>
        <v>15</v>
      </c>
      <c r="U17" s="91">
        <f t="shared" si="1"/>
        <v>93</v>
      </c>
      <c r="V17" s="90" t="str">
        <f t="shared" si="2"/>
        <v>ne</v>
      </c>
    </row>
    <row r="18" spans="1:22" ht="16.5" thickBot="1">
      <c r="A18" s="82">
        <f>Prezentace!A19</f>
        <v>15</v>
      </c>
      <c r="B18" s="125" t="str">
        <f>Prezentace!B19</f>
        <v>P</v>
      </c>
      <c r="C18" s="15" t="str">
        <f>Prezentace!C19</f>
        <v>Pechánek</v>
      </c>
      <c r="D18" s="9" t="str">
        <f>Prezentace!D19</f>
        <v>Milan</v>
      </c>
      <c r="E18" s="10"/>
      <c r="F18" s="45"/>
      <c r="G18" s="46"/>
      <c r="H18" s="47"/>
      <c r="I18" s="150">
        <v>5</v>
      </c>
      <c r="J18" s="151">
        <v>5</v>
      </c>
      <c r="K18" s="151">
        <v>1</v>
      </c>
      <c r="L18" s="151">
        <v>4</v>
      </c>
      <c r="M18" s="151"/>
      <c r="N18" s="151"/>
      <c r="O18" s="151"/>
      <c r="P18" s="151"/>
      <c r="Q18" s="151"/>
      <c r="R18" s="151"/>
      <c r="S18" s="152"/>
      <c r="T18" s="10">
        <f t="shared" si="0"/>
        <v>15</v>
      </c>
      <c r="U18" s="91">
        <f t="shared" si="1"/>
        <v>131</v>
      </c>
      <c r="V18" s="90" t="str">
        <f t="shared" si="2"/>
        <v>I.</v>
      </c>
    </row>
    <row r="19" spans="1:22" ht="16.5" thickBot="1">
      <c r="A19" s="82">
        <f>Prezentace!A20</f>
        <v>16</v>
      </c>
      <c r="B19" s="125" t="str">
        <f>Prezentace!B20</f>
        <v>P</v>
      </c>
      <c r="C19" s="15" t="str">
        <f>Prezentace!C20</f>
        <v>Píša </v>
      </c>
      <c r="D19" s="9" t="str">
        <f>Prezentace!D20</f>
        <v>Ladislav</v>
      </c>
      <c r="E19" s="10"/>
      <c r="F19" s="45"/>
      <c r="G19" s="46"/>
      <c r="H19" s="47"/>
      <c r="I19" s="150"/>
      <c r="J19" s="151">
        <v>3</v>
      </c>
      <c r="K19" s="151">
        <v>4</v>
      </c>
      <c r="L19" s="151">
        <v>4</v>
      </c>
      <c r="M19" s="151">
        <v>1</v>
      </c>
      <c r="N19" s="151">
        <v>1</v>
      </c>
      <c r="O19" s="151">
        <v>1</v>
      </c>
      <c r="P19" s="151">
        <v>1</v>
      </c>
      <c r="Q19" s="151"/>
      <c r="R19" s="151"/>
      <c r="S19" s="152"/>
      <c r="T19" s="10">
        <f t="shared" si="0"/>
        <v>15</v>
      </c>
      <c r="U19" s="91">
        <f t="shared" si="1"/>
        <v>105</v>
      </c>
      <c r="V19" s="90" t="str">
        <f t="shared" si="2"/>
        <v>ne</v>
      </c>
    </row>
    <row r="20" spans="1:22" ht="16.5" thickBot="1">
      <c r="A20" s="82">
        <f>Prezentace!A21</f>
        <v>17</v>
      </c>
      <c r="B20" s="125" t="str">
        <f>Prezentace!B21</f>
        <v>P</v>
      </c>
      <c r="C20" s="15" t="str">
        <f>Prezentace!C21</f>
        <v>Plecer </v>
      </c>
      <c r="D20" s="9" t="str">
        <f>Prezentace!D21</f>
        <v>Josef</v>
      </c>
      <c r="E20" s="10"/>
      <c r="F20" s="45"/>
      <c r="G20" s="46"/>
      <c r="H20" s="47"/>
      <c r="I20" s="150">
        <v>1</v>
      </c>
      <c r="J20" s="151">
        <v>3</v>
      </c>
      <c r="K20" s="151">
        <v>1</v>
      </c>
      <c r="L20" s="151">
        <v>3</v>
      </c>
      <c r="M20" s="151">
        <v>2</v>
      </c>
      <c r="N20" s="151">
        <v>1</v>
      </c>
      <c r="O20" s="151">
        <v>1</v>
      </c>
      <c r="P20" s="151"/>
      <c r="Q20" s="151">
        <v>2</v>
      </c>
      <c r="R20" s="151">
        <v>1</v>
      </c>
      <c r="S20" s="152"/>
      <c r="T20" s="10">
        <f t="shared" si="0"/>
        <v>15</v>
      </c>
      <c r="U20" s="91">
        <f t="shared" si="1"/>
        <v>92</v>
      </c>
      <c r="V20" s="90" t="str">
        <f t="shared" si="2"/>
        <v>ne</v>
      </c>
    </row>
    <row r="21" spans="1:22" ht="16.5" thickBot="1">
      <c r="A21" s="82">
        <f>Prezentace!A22</f>
        <v>18</v>
      </c>
      <c r="B21" s="125" t="str">
        <f>Prezentace!B22</f>
        <v>P</v>
      </c>
      <c r="C21" s="15" t="str">
        <f>Prezentace!C22</f>
        <v>Svoboda</v>
      </c>
      <c r="D21" s="9" t="str">
        <f>Prezentace!D22</f>
        <v>Michal</v>
      </c>
      <c r="E21" s="10"/>
      <c r="F21" s="45"/>
      <c r="G21" s="46"/>
      <c r="H21" s="47"/>
      <c r="I21" s="150">
        <v>4</v>
      </c>
      <c r="J21" s="151">
        <v>2</v>
      </c>
      <c r="K21" s="151">
        <v>4</v>
      </c>
      <c r="L21" s="151">
        <v>3</v>
      </c>
      <c r="M21" s="151">
        <v>1</v>
      </c>
      <c r="N21" s="151"/>
      <c r="O21" s="151">
        <v>1</v>
      </c>
      <c r="P21" s="151"/>
      <c r="Q21" s="151"/>
      <c r="R21" s="151"/>
      <c r="S21" s="152"/>
      <c r="T21" s="10">
        <f t="shared" si="0"/>
        <v>15</v>
      </c>
      <c r="U21" s="91">
        <f t="shared" si="1"/>
        <v>121</v>
      </c>
      <c r="V21" s="90" t="str">
        <f t="shared" si="2"/>
        <v>III.</v>
      </c>
    </row>
    <row r="22" spans="1:22" ht="16.5" thickBot="1">
      <c r="A22" s="82">
        <f>Prezentace!A23</f>
        <v>19</v>
      </c>
      <c r="B22" s="125" t="str">
        <f>Prezentace!B23</f>
        <v>P</v>
      </c>
      <c r="C22" s="15" t="str">
        <f>Prezentace!C23</f>
        <v>Švihálek </v>
      </c>
      <c r="D22" s="9" t="str">
        <f>Prezentace!D23</f>
        <v>Jiří</v>
      </c>
      <c r="E22" s="10"/>
      <c r="F22" s="45"/>
      <c r="G22" s="46"/>
      <c r="H22" s="47"/>
      <c r="I22" s="150">
        <v>3</v>
      </c>
      <c r="J22" s="151">
        <v>2</v>
      </c>
      <c r="K22" s="151">
        <v>4</v>
      </c>
      <c r="L22" s="151">
        <v>3</v>
      </c>
      <c r="M22" s="151">
        <v>2</v>
      </c>
      <c r="N22" s="151">
        <v>1</v>
      </c>
      <c r="O22" s="151"/>
      <c r="P22" s="151"/>
      <c r="Q22" s="151"/>
      <c r="R22" s="151"/>
      <c r="S22" s="152"/>
      <c r="T22" s="10">
        <f t="shared" si="0"/>
        <v>15</v>
      </c>
      <c r="U22" s="91">
        <f t="shared" si="1"/>
        <v>118</v>
      </c>
      <c r="V22" s="90" t="str">
        <f t="shared" si="2"/>
        <v>III.</v>
      </c>
    </row>
    <row r="23" spans="1:22" ht="16.5" thickBot="1">
      <c r="A23" s="82">
        <f>Prezentace!A24</f>
        <v>20</v>
      </c>
      <c r="B23" s="125" t="str">
        <f>Prezentace!B24</f>
        <v>R</v>
      </c>
      <c r="C23" s="15" t="str">
        <f>Prezentace!C24</f>
        <v>Švihálek </v>
      </c>
      <c r="D23" s="9" t="str">
        <f>Prezentace!D24</f>
        <v>Jiří</v>
      </c>
      <c r="E23" s="10"/>
      <c r="F23" s="45"/>
      <c r="G23" s="46"/>
      <c r="H23" s="47"/>
      <c r="I23" s="150"/>
      <c r="J23" s="151">
        <v>3</v>
      </c>
      <c r="K23" s="151">
        <v>1</v>
      </c>
      <c r="L23" s="151">
        <v>4</v>
      </c>
      <c r="M23" s="151">
        <v>4</v>
      </c>
      <c r="N23" s="151">
        <v>1</v>
      </c>
      <c r="O23" s="151">
        <v>2</v>
      </c>
      <c r="P23" s="151"/>
      <c r="Q23" s="151"/>
      <c r="R23" s="151"/>
      <c r="S23" s="152"/>
      <c r="T23" s="10">
        <f t="shared" si="0"/>
        <v>15</v>
      </c>
      <c r="U23" s="91">
        <f t="shared" si="1"/>
        <v>100</v>
      </c>
      <c r="V23" s="90" t="str">
        <f t="shared" si="2"/>
        <v>ne</v>
      </c>
    </row>
    <row r="24" spans="1:22" ht="16.5" thickBot="1">
      <c r="A24" s="82">
        <f>Prezentace!A25</f>
        <v>21</v>
      </c>
      <c r="B24" s="125" t="str">
        <f>Prezentace!B25</f>
        <v>P</v>
      </c>
      <c r="C24" s="15" t="str">
        <f>Prezentace!C25</f>
        <v>Vejslík </v>
      </c>
      <c r="D24" s="9" t="str">
        <f>Prezentace!D25</f>
        <v>Vladimír</v>
      </c>
      <c r="E24" s="10"/>
      <c r="F24" s="45"/>
      <c r="G24" s="46"/>
      <c r="H24" s="47"/>
      <c r="I24" s="150">
        <v>1</v>
      </c>
      <c r="J24" s="151">
        <v>3</v>
      </c>
      <c r="K24" s="151">
        <v>4</v>
      </c>
      <c r="L24" s="151">
        <v>1</v>
      </c>
      <c r="M24" s="151">
        <v>5</v>
      </c>
      <c r="N24" s="151"/>
      <c r="O24" s="151">
        <v>1</v>
      </c>
      <c r="P24" s="151"/>
      <c r="Q24" s="151"/>
      <c r="R24" s="151"/>
      <c r="S24" s="152"/>
      <c r="T24" s="10">
        <f t="shared" si="0"/>
        <v>15</v>
      </c>
      <c r="U24" s="91">
        <f t="shared" si="1"/>
        <v>110</v>
      </c>
      <c r="V24" s="90" t="str">
        <f t="shared" si="2"/>
        <v>ne</v>
      </c>
    </row>
    <row r="25" spans="1:22" ht="16.5" thickBot="1">
      <c r="A25" s="82">
        <f>Prezentace!A26</f>
        <v>22</v>
      </c>
      <c r="B25" s="125" t="str">
        <f>Prezentace!B26</f>
        <v>P</v>
      </c>
      <c r="C25" s="15" t="str">
        <f>Prezentace!C26</f>
        <v>Wrzecionko</v>
      </c>
      <c r="D25" s="9" t="str">
        <f>Prezentace!D26</f>
        <v>Albert</v>
      </c>
      <c r="E25" s="10"/>
      <c r="F25" s="45"/>
      <c r="G25" s="46"/>
      <c r="H25" s="47"/>
      <c r="I25" s="150">
        <v>1</v>
      </c>
      <c r="J25" s="151">
        <v>6</v>
      </c>
      <c r="K25" s="151">
        <v>1</v>
      </c>
      <c r="L25" s="151">
        <v>2</v>
      </c>
      <c r="M25" s="151">
        <v>2</v>
      </c>
      <c r="N25" s="151">
        <v>1</v>
      </c>
      <c r="O25" s="151"/>
      <c r="P25" s="151">
        <v>1</v>
      </c>
      <c r="Q25" s="151">
        <v>1</v>
      </c>
      <c r="R25" s="151"/>
      <c r="S25" s="152"/>
      <c r="T25" s="10">
        <f t="shared" si="0"/>
        <v>15</v>
      </c>
      <c r="U25" s="91">
        <f t="shared" si="1"/>
        <v>108</v>
      </c>
      <c r="V25" s="90" t="str">
        <f t="shared" si="2"/>
        <v>ne</v>
      </c>
    </row>
    <row r="26" spans="1:22" ht="16.5" thickBot="1">
      <c r="A26" s="82">
        <f>Prezentace!A27</f>
        <v>23</v>
      </c>
      <c r="B26" s="125" t="str">
        <f>Prezentace!B27</f>
        <v>P</v>
      </c>
      <c r="C26" s="15" t="str">
        <f>Prezentace!C27</f>
        <v>Získal </v>
      </c>
      <c r="D26" s="9" t="str">
        <f>Prezentace!D27</f>
        <v>Karel</v>
      </c>
      <c r="E26" s="10"/>
      <c r="F26" s="45"/>
      <c r="G26" s="46"/>
      <c r="H26" s="47"/>
      <c r="I26" s="150">
        <v>2</v>
      </c>
      <c r="J26" s="151">
        <v>3</v>
      </c>
      <c r="K26" s="151">
        <v>5</v>
      </c>
      <c r="L26" s="151">
        <v>1</v>
      </c>
      <c r="M26" s="151">
        <v>1</v>
      </c>
      <c r="N26" s="151"/>
      <c r="O26" s="151">
        <v>1</v>
      </c>
      <c r="P26" s="151">
        <v>1</v>
      </c>
      <c r="Q26" s="151">
        <v>1</v>
      </c>
      <c r="R26" s="151"/>
      <c r="S26" s="152"/>
      <c r="T26" s="10">
        <f t="shared" si="0"/>
        <v>15</v>
      </c>
      <c r="U26" s="91">
        <f t="shared" si="1"/>
        <v>109</v>
      </c>
      <c r="V26" s="90" t="str">
        <f t="shared" si="2"/>
        <v>ne</v>
      </c>
    </row>
    <row r="27" spans="1:22" ht="16.5" thickBot="1">
      <c r="A27" s="82">
        <f>Prezentace!A28</f>
        <v>24</v>
      </c>
      <c r="B27" s="125" t="str">
        <f>Prezentace!B28</f>
        <v>P</v>
      </c>
      <c r="C27" s="15" t="str">
        <f>Prezentace!C28</f>
        <v>Žemlička </v>
      </c>
      <c r="D27" s="9" t="str">
        <f>Prezentace!D28</f>
        <v>Ladislav</v>
      </c>
      <c r="E27" s="10"/>
      <c r="F27" s="45"/>
      <c r="G27" s="46"/>
      <c r="H27" s="47"/>
      <c r="I27" s="150">
        <v>3</v>
      </c>
      <c r="J27" s="151">
        <v>5</v>
      </c>
      <c r="K27" s="151">
        <v>2</v>
      </c>
      <c r="L27" s="151">
        <v>3</v>
      </c>
      <c r="M27" s="151">
        <v>1</v>
      </c>
      <c r="N27" s="151"/>
      <c r="O27" s="151">
        <v>1</v>
      </c>
      <c r="P27" s="151"/>
      <c r="Q27" s="151"/>
      <c r="R27" s="151"/>
      <c r="S27" s="152"/>
      <c r="T27" s="10">
        <f t="shared" si="0"/>
        <v>15</v>
      </c>
      <c r="U27" s="91">
        <f t="shared" si="1"/>
        <v>122</v>
      </c>
      <c r="V27" s="90" t="str">
        <f t="shared" si="2"/>
        <v>III.</v>
      </c>
    </row>
    <row r="28" spans="1:22" ht="16.5" thickBot="1">
      <c r="A28" s="82">
        <f>Prezentace!A29</f>
        <v>25</v>
      </c>
      <c r="B28" s="125" t="str">
        <f>Prezentace!B29</f>
        <v>P</v>
      </c>
      <c r="C28" s="15" t="str">
        <f>Prezentace!C29</f>
        <v>Žemličková</v>
      </c>
      <c r="D28" s="9" t="str">
        <f>Prezentace!D29</f>
        <v>Marie</v>
      </c>
      <c r="E28" s="10"/>
      <c r="F28" s="45"/>
      <c r="G28" s="46"/>
      <c r="H28" s="47"/>
      <c r="I28" s="150">
        <v>1</v>
      </c>
      <c r="J28" s="151">
        <v>1</v>
      </c>
      <c r="K28" s="151">
        <v>6</v>
      </c>
      <c r="L28" s="151">
        <v>5</v>
      </c>
      <c r="M28" s="151">
        <v>1</v>
      </c>
      <c r="N28" s="151">
        <v>1</v>
      </c>
      <c r="O28" s="151"/>
      <c r="P28" s="151"/>
      <c r="Q28" s="151"/>
      <c r="R28" s="151"/>
      <c r="S28" s="152"/>
      <c r="T28" s="10">
        <f t="shared" si="0"/>
        <v>15</v>
      </c>
      <c r="U28" s="91">
        <f t="shared" si="1"/>
        <v>113</v>
      </c>
      <c r="V28" s="90" t="str">
        <f t="shared" si="2"/>
        <v>ne</v>
      </c>
    </row>
    <row r="29" spans="1:22" ht="16.5" thickBot="1">
      <c r="A29" s="82">
        <f>Prezentace!A30</f>
        <v>26</v>
      </c>
      <c r="B29" s="125" t="str">
        <f>Prezentace!B30</f>
        <v>P</v>
      </c>
      <c r="C29" s="15" t="str">
        <f>Prezentace!C30</f>
        <v>Rendl</v>
      </c>
      <c r="D29" s="9" t="str">
        <f>Prezentace!D30</f>
        <v>Josef</v>
      </c>
      <c r="E29" s="10"/>
      <c r="F29" s="45"/>
      <c r="G29" s="46"/>
      <c r="H29" s="47"/>
      <c r="I29" s="150">
        <v>4</v>
      </c>
      <c r="J29" s="151">
        <v>7</v>
      </c>
      <c r="K29" s="151">
        <v>1</v>
      </c>
      <c r="L29" s="151">
        <v>2</v>
      </c>
      <c r="M29" s="151">
        <v>1</v>
      </c>
      <c r="N29" s="151"/>
      <c r="O29" s="151"/>
      <c r="P29" s="151"/>
      <c r="Q29" s="151"/>
      <c r="R29" s="151"/>
      <c r="S29" s="152"/>
      <c r="T29" s="10">
        <f t="shared" si="0"/>
        <v>15</v>
      </c>
      <c r="U29" s="91">
        <f t="shared" si="1"/>
        <v>131</v>
      </c>
      <c r="V29" s="90" t="str">
        <f t="shared" si="2"/>
        <v>I.</v>
      </c>
    </row>
    <row r="30" spans="1:22" ht="16.5" thickBot="1">
      <c r="A30" s="82">
        <f>Prezentace!A31</f>
        <v>27</v>
      </c>
      <c r="B30" s="125" t="str">
        <f>Prezentace!B31</f>
        <v>R</v>
      </c>
      <c r="C30" s="15" t="str">
        <f>Prezentace!C31</f>
        <v>Rendl</v>
      </c>
      <c r="D30" s="9" t="str">
        <f>Prezentace!D31</f>
        <v>Josef</v>
      </c>
      <c r="E30" s="10"/>
      <c r="F30" s="45"/>
      <c r="G30" s="46"/>
      <c r="H30" s="47"/>
      <c r="I30" s="150">
        <v>3</v>
      </c>
      <c r="J30" s="151">
        <v>3</v>
      </c>
      <c r="K30" s="151">
        <v>4</v>
      </c>
      <c r="L30" s="151">
        <v>4</v>
      </c>
      <c r="M30" s="151">
        <v>1</v>
      </c>
      <c r="N30" s="151"/>
      <c r="O30" s="151"/>
      <c r="P30" s="151"/>
      <c r="Q30" s="151"/>
      <c r="R30" s="151"/>
      <c r="S30" s="152"/>
      <c r="T30" s="10">
        <f t="shared" si="0"/>
        <v>15</v>
      </c>
      <c r="U30" s="91">
        <f t="shared" si="1"/>
        <v>123</v>
      </c>
      <c r="V30" s="90" t="str">
        <f t="shared" si="2"/>
        <v>III.</v>
      </c>
    </row>
    <row r="31" spans="1:22" ht="16.5" thickBot="1">
      <c r="A31" s="82">
        <f>Prezentace!A32</f>
        <v>28</v>
      </c>
      <c r="B31" s="125" t="str">
        <f>Prezentace!B32</f>
        <v>P</v>
      </c>
      <c r="C31" s="15">
        <f>Prezentace!C32</f>
        <v>0</v>
      </c>
      <c r="D31" s="9">
        <f>Prezentace!D32</f>
        <v>0</v>
      </c>
      <c r="E31" s="10"/>
      <c r="F31" s="45"/>
      <c r="G31" s="46"/>
      <c r="H31" s="47"/>
      <c r="I31" s="150"/>
      <c r="J31" s="151"/>
      <c r="K31" s="151"/>
      <c r="L31" s="151"/>
      <c r="M31" s="151"/>
      <c r="N31" s="151"/>
      <c r="O31" s="151"/>
      <c r="P31" s="151"/>
      <c r="Q31" s="151"/>
      <c r="R31" s="151"/>
      <c r="S31" s="152"/>
      <c r="T31" s="10">
        <f t="shared" si="0"/>
        <v>0</v>
      </c>
      <c r="U31" s="91" t="str">
        <f t="shared" si="1"/>
        <v>©</v>
      </c>
      <c r="V31" s="90" t="str">
        <f t="shared" si="2"/>
        <v> </v>
      </c>
    </row>
    <row r="32" spans="1:22" ht="16.5" thickBot="1">
      <c r="A32" s="82">
        <f>Prezentace!A33</f>
        <v>29</v>
      </c>
      <c r="B32" s="125" t="str">
        <f>Prezentace!B33</f>
        <v>P</v>
      </c>
      <c r="C32" s="15">
        <f>Prezentace!C33</f>
        <v>0</v>
      </c>
      <c r="D32" s="9">
        <f>Prezentace!D33</f>
        <v>0</v>
      </c>
      <c r="E32" s="10"/>
      <c r="F32" s="45"/>
      <c r="G32" s="46"/>
      <c r="H32" s="47"/>
      <c r="I32" s="150"/>
      <c r="J32" s="151"/>
      <c r="K32" s="151"/>
      <c r="L32" s="151"/>
      <c r="M32" s="151"/>
      <c r="N32" s="151"/>
      <c r="O32" s="151"/>
      <c r="P32" s="151"/>
      <c r="Q32" s="151"/>
      <c r="R32" s="151"/>
      <c r="S32" s="152"/>
      <c r="T32" s="10">
        <f t="shared" si="0"/>
        <v>0</v>
      </c>
      <c r="U32" s="91" t="str">
        <f t="shared" si="1"/>
        <v>©</v>
      </c>
      <c r="V32" s="90" t="str">
        <f t="shared" si="2"/>
        <v> </v>
      </c>
    </row>
    <row r="33" spans="1:22" ht="16.5" thickBot="1">
      <c r="A33" s="82">
        <f>Prezentace!A34</f>
        <v>30</v>
      </c>
      <c r="B33" s="125" t="str">
        <f>Prezentace!B34</f>
        <v>P</v>
      </c>
      <c r="C33" s="15">
        <f>Prezentace!C34</f>
        <v>0</v>
      </c>
      <c r="D33" s="9">
        <f>Prezentace!D34</f>
        <v>0</v>
      </c>
      <c r="E33" s="10"/>
      <c r="F33" s="45"/>
      <c r="G33" s="46"/>
      <c r="H33" s="47"/>
      <c r="I33" s="150"/>
      <c r="J33" s="151"/>
      <c r="K33" s="151"/>
      <c r="L33" s="151"/>
      <c r="M33" s="151"/>
      <c r="N33" s="151"/>
      <c r="O33" s="151"/>
      <c r="P33" s="151"/>
      <c r="Q33" s="151"/>
      <c r="R33" s="151"/>
      <c r="S33" s="152"/>
      <c r="T33" s="10">
        <f t="shared" si="0"/>
        <v>0</v>
      </c>
      <c r="U33" s="91" t="str">
        <f t="shared" si="1"/>
        <v>©</v>
      </c>
      <c r="V33" s="90" t="str">
        <f t="shared" si="2"/>
        <v> </v>
      </c>
    </row>
    <row r="34" spans="1:22" ht="16.5" thickBot="1">
      <c r="A34" s="82">
        <f>Prezentace!A35</f>
        <v>31</v>
      </c>
      <c r="B34" s="125" t="str">
        <f>Prezentace!B35</f>
        <v>P</v>
      </c>
      <c r="C34" s="15">
        <f>Prezentace!C35</f>
        <v>0</v>
      </c>
      <c r="D34" s="9">
        <f>Prezentace!D35</f>
        <v>0</v>
      </c>
      <c r="E34" s="10"/>
      <c r="F34" s="45"/>
      <c r="G34" s="46"/>
      <c r="H34" s="47"/>
      <c r="I34" s="150"/>
      <c r="J34" s="151"/>
      <c r="K34" s="151"/>
      <c r="L34" s="151"/>
      <c r="M34" s="151"/>
      <c r="N34" s="151"/>
      <c r="O34" s="151"/>
      <c r="P34" s="151"/>
      <c r="Q34" s="151"/>
      <c r="R34" s="151"/>
      <c r="S34" s="152"/>
      <c r="T34" s="10">
        <f t="shared" si="0"/>
        <v>0</v>
      </c>
      <c r="U34" s="91" t="str">
        <f t="shared" si="1"/>
        <v>©</v>
      </c>
      <c r="V34" s="90" t="str">
        <f t="shared" si="2"/>
        <v> </v>
      </c>
    </row>
    <row r="35" spans="1:22" ht="16.5" thickBot="1">
      <c r="A35" s="82">
        <f>Prezentace!A36</f>
        <v>32</v>
      </c>
      <c r="B35" s="125" t="str">
        <f>Prezentace!B36</f>
        <v>P</v>
      </c>
      <c r="C35" s="15">
        <f>Prezentace!C36</f>
        <v>0</v>
      </c>
      <c r="D35" s="9">
        <f>Prezentace!D36</f>
        <v>0</v>
      </c>
      <c r="E35" s="10"/>
      <c r="F35" s="45"/>
      <c r="G35" s="46"/>
      <c r="H35" s="47"/>
      <c r="I35" s="150"/>
      <c r="J35" s="151"/>
      <c r="K35" s="151"/>
      <c r="L35" s="151"/>
      <c r="M35" s="151"/>
      <c r="N35" s="151"/>
      <c r="O35" s="151"/>
      <c r="P35" s="151"/>
      <c r="Q35" s="151"/>
      <c r="R35" s="151"/>
      <c r="S35" s="152"/>
      <c r="T35" s="10">
        <f t="shared" si="0"/>
        <v>0</v>
      </c>
      <c r="U35" s="91" t="str">
        <f t="shared" si="1"/>
        <v>©</v>
      </c>
      <c r="V35" s="90" t="str">
        <f t="shared" si="2"/>
        <v> </v>
      </c>
    </row>
    <row r="36" spans="1:22" ht="16.5" thickBot="1">
      <c r="A36" s="82">
        <f>Prezentace!A37</f>
        <v>33</v>
      </c>
      <c r="B36" s="125" t="str">
        <f>Prezentace!B37</f>
        <v>P</v>
      </c>
      <c r="C36" s="15">
        <f>Prezentace!C37</f>
        <v>0</v>
      </c>
      <c r="D36" s="9">
        <f>Prezentace!D37</f>
        <v>0</v>
      </c>
      <c r="E36" s="10"/>
      <c r="F36" s="45"/>
      <c r="G36" s="46"/>
      <c r="H36" s="47"/>
      <c r="I36" s="150"/>
      <c r="J36" s="151"/>
      <c r="K36" s="151"/>
      <c r="L36" s="151"/>
      <c r="M36" s="151"/>
      <c r="N36" s="151"/>
      <c r="O36" s="151"/>
      <c r="P36" s="151"/>
      <c r="Q36" s="151"/>
      <c r="R36" s="151"/>
      <c r="S36" s="152"/>
      <c r="T36" s="10">
        <f t="shared" si="0"/>
        <v>0</v>
      </c>
      <c r="U36" s="91" t="str">
        <f t="shared" si="1"/>
        <v>©</v>
      </c>
      <c r="V36" s="90" t="str">
        <f t="shared" si="2"/>
        <v> </v>
      </c>
    </row>
    <row r="37" spans="1:22" ht="16.5" thickBot="1">
      <c r="A37" s="82">
        <f>Prezentace!A38</f>
        <v>34</v>
      </c>
      <c r="B37" s="125" t="str">
        <f>Prezentace!B38</f>
        <v>P</v>
      </c>
      <c r="C37" s="15">
        <f>Prezentace!C38</f>
        <v>0</v>
      </c>
      <c r="D37" s="9">
        <f>Prezentace!D38</f>
        <v>0</v>
      </c>
      <c r="E37" s="10"/>
      <c r="F37" s="45"/>
      <c r="G37" s="46"/>
      <c r="H37" s="47"/>
      <c r="I37" s="150"/>
      <c r="J37" s="151"/>
      <c r="K37" s="151"/>
      <c r="L37" s="151"/>
      <c r="M37" s="151"/>
      <c r="N37" s="151"/>
      <c r="O37" s="151"/>
      <c r="P37" s="151"/>
      <c r="Q37" s="151"/>
      <c r="R37" s="151"/>
      <c r="S37" s="152"/>
      <c r="T37" s="10">
        <f t="shared" si="0"/>
        <v>0</v>
      </c>
      <c r="U37" s="91" t="str">
        <f t="shared" si="1"/>
        <v>©</v>
      </c>
      <c r="V37" s="90" t="str">
        <f t="shared" si="2"/>
        <v> </v>
      </c>
    </row>
    <row r="38" spans="1:22" ht="16.5" thickBot="1">
      <c r="A38" s="82">
        <f>Prezentace!A39</f>
        <v>35</v>
      </c>
      <c r="B38" s="125" t="str">
        <f>Prezentace!B39</f>
        <v>P</v>
      </c>
      <c r="C38" s="15">
        <f>Prezentace!C39</f>
        <v>0</v>
      </c>
      <c r="D38" s="9">
        <f>Prezentace!D39</f>
        <v>0</v>
      </c>
      <c r="E38" s="10"/>
      <c r="F38" s="45"/>
      <c r="G38" s="46"/>
      <c r="H38" s="47"/>
      <c r="I38" s="150"/>
      <c r="J38" s="151"/>
      <c r="K38" s="151"/>
      <c r="L38" s="151"/>
      <c r="M38" s="151"/>
      <c r="N38" s="151"/>
      <c r="O38" s="151"/>
      <c r="P38" s="151"/>
      <c r="Q38" s="151"/>
      <c r="R38" s="151"/>
      <c r="S38" s="152"/>
      <c r="T38" s="10">
        <f t="shared" si="0"/>
        <v>0</v>
      </c>
      <c r="U38" s="91" t="str">
        <f t="shared" si="1"/>
        <v>©</v>
      </c>
      <c r="V38" s="90" t="str">
        <f t="shared" si="2"/>
        <v> </v>
      </c>
    </row>
    <row r="39" spans="1:22" ht="16.5" thickBot="1">
      <c r="A39" s="82">
        <f>Prezentace!A40</f>
        <v>36</v>
      </c>
      <c r="B39" s="125" t="str">
        <f>Prezentace!B40</f>
        <v>P</v>
      </c>
      <c r="C39" s="15">
        <f>Prezentace!C40</f>
        <v>0</v>
      </c>
      <c r="D39" s="9">
        <f>Prezentace!D40</f>
        <v>0</v>
      </c>
      <c r="E39" s="10"/>
      <c r="F39" s="45"/>
      <c r="G39" s="46"/>
      <c r="H39" s="47"/>
      <c r="I39" s="150"/>
      <c r="J39" s="151"/>
      <c r="K39" s="151"/>
      <c r="L39" s="151"/>
      <c r="M39" s="151"/>
      <c r="N39" s="151"/>
      <c r="O39" s="151"/>
      <c r="P39" s="151"/>
      <c r="Q39" s="151"/>
      <c r="R39" s="151"/>
      <c r="S39" s="152"/>
      <c r="T39" s="10">
        <f t="shared" si="0"/>
        <v>0</v>
      </c>
      <c r="U39" s="91" t="str">
        <f t="shared" si="1"/>
        <v>©</v>
      </c>
      <c r="V39" s="90" t="str">
        <f t="shared" si="2"/>
        <v> </v>
      </c>
    </row>
    <row r="40" spans="1:22" ht="16.5" thickBot="1">
      <c r="A40" s="82">
        <f>Prezentace!A41</f>
        <v>37</v>
      </c>
      <c r="B40" s="125" t="str">
        <f>Prezentace!B41</f>
        <v>P</v>
      </c>
      <c r="C40" s="15">
        <f>Prezentace!C41</f>
        <v>0</v>
      </c>
      <c r="D40" s="9">
        <f>Prezentace!D41</f>
        <v>0</v>
      </c>
      <c r="E40" s="10"/>
      <c r="F40" s="45"/>
      <c r="G40" s="46"/>
      <c r="H40" s="47"/>
      <c r="I40" s="150"/>
      <c r="J40" s="151"/>
      <c r="K40" s="151"/>
      <c r="L40" s="151"/>
      <c r="M40" s="151"/>
      <c r="N40" s="151"/>
      <c r="O40" s="151"/>
      <c r="P40" s="151"/>
      <c r="Q40" s="151"/>
      <c r="R40" s="151"/>
      <c r="S40" s="152"/>
      <c r="T40" s="10">
        <f t="shared" si="0"/>
        <v>0</v>
      </c>
      <c r="U40" s="91" t="str">
        <f t="shared" si="1"/>
        <v>©</v>
      </c>
      <c r="V40" s="90" t="str">
        <f t="shared" si="2"/>
        <v> </v>
      </c>
    </row>
    <row r="41" spans="1:22" ht="16.5" thickBot="1">
      <c r="A41" s="82">
        <f>Prezentace!A42</f>
        <v>38</v>
      </c>
      <c r="B41" s="125" t="str">
        <f>Prezentace!B42</f>
        <v>P</v>
      </c>
      <c r="C41" s="15">
        <f>Prezentace!C42</f>
        <v>0</v>
      </c>
      <c r="D41" s="9">
        <f>Prezentace!D42</f>
        <v>0</v>
      </c>
      <c r="E41" s="10"/>
      <c r="F41" s="45"/>
      <c r="G41" s="46"/>
      <c r="H41" s="47"/>
      <c r="I41" s="150"/>
      <c r="J41" s="151"/>
      <c r="K41" s="151"/>
      <c r="L41" s="151"/>
      <c r="M41" s="151"/>
      <c r="N41" s="151"/>
      <c r="O41" s="151"/>
      <c r="P41" s="151"/>
      <c r="Q41" s="151"/>
      <c r="R41" s="151"/>
      <c r="S41" s="152"/>
      <c r="T41" s="10">
        <f t="shared" si="0"/>
        <v>0</v>
      </c>
      <c r="U41" s="91" t="str">
        <f t="shared" si="1"/>
        <v>©</v>
      </c>
      <c r="V41" s="90" t="str">
        <f t="shared" si="2"/>
        <v> </v>
      </c>
    </row>
    <row r="42" spans="1:22" ht="16.5" thickBot="1">
      <c r="A42" s="82">
        <f>Prezentace!A43</f>
        <v>39</v>
      </c>
      <c r="B42" s="125" t="str">
        <f>Prezentace!B43</f>
        <v>P</v>
      </c>
      <c r="C42" s="15">
        <f>Prezentace!C43</f>
        <v>0</v>
      </c>
      <c r="D42" s="9">
        <f>Prezentace!D43</f>
        <v>0</v>
      </c>
      <c r="E42" s="10"/>
      <c r="F42" s="45"/>
      <c r="G42" s="46"/>
      <c r="H42" s="47"/>
      <c r="I42" s="150"/>
      <c r="J42" s="151"/>
      <c r="K42" s="151"/>
      <c r="L42" s="151"/>
      <c r="M42" s="151"/>
      <c r="N42" s="151"/>
      <c r="O42" s="151"/>
      <c r="P42" s="151"/>
      <c r="Q42" s="151"/>
      <c r="R42" s="151"/>
      <c r="S42" s="152"/>
      <c r="T42" s="10">
        <f t="shared" si="0"/>
        <v>0</v>
      </c>
      <c r="U42" s="91" t="str">
        <f t="shared" si="1"/>
        <v>©</v>
      </c>
      <c r="V42" s="90" t="str">
        <f t="shared" si="2"/>
        <v> </v>
      </c>
    </row>
    <row r="43" spans="1:22" ht="16.5" thickBot="1">
      <c r="A43" s="82">
        <f>Prezentace!A44</f>
        <v>40</v>
      </c>
      <c r="B43" s="125" t="str">
        <f>Prezentace!B44</f>
        <v>P</v>
      </c>
      <c r="C43" s="15">
        <f>Prezentace!C44</f>
        <v>0</v>
      </c>
      <c r="D43" s="9">
        <f>Prezentace!D44</f>
        <v>0</v>
      </c>
      <c r="E43" s="10"/>
      <c r="F43" s="45"/>
      <c r="G43" s="46"/>
      <c r="H43" s="47"/>
      <c r="I43" s="150"/>
      <c r="J43" s="151"/>
      <c r="K43" s="151"/>
      <c r="L43" s="151"/>
      <c r="M43" s="151"/>
      <c r="N43" s="151"/>
      <c r="O43" s="151"/>
      <c r="P43" s="151"/>
      <c r="Q43" s="151"/>
      <c r="R43" s="151"/>
      <c r="S43" s="152"/>
      <c r="T43" s="10">
        <f t="shared" si="0"/>
        <v>0</v>
      </c>
      <c r="U43" s="91" t="str">
        <f t="shared" si="1"/>
        <v>©</v>
      </c>
      <c r="V43" s="90" t="str">
        <f t="shared" si="2"/>
        <v> </v>
      </c>
    </row>
    <row r="44" spans="1:22" ht="16.5" thickBot="1">
      <c r="A44" s="82">
        <f>Prezentace!A45</f>
        <v>41</v>
      </c>
      <c r="B44" s="125" t="str">
        <f>Prezentace!B45</f>
        <v>P</v>
      </c>
      <c r="C44" s="15">
        <f>Prezentace!C45</f>
        <v>0</v>
      </c>
      <c r="D44" s="9">
        <f>Prezentace!D45</f>
        <v>0</v>
      </c>
      <c r="E44" s="10"/>
      <c r="F44" s="45"/>
      <c r="G44" s="46"/>
      <c r="H44" s="47"/>
      <c r="I44" s="150"/>
      <c r="J44" s="151"/>
      <c r="K44" s="151"/>
      <c r="L44" s="151"/>
      <c r="M44" s="151"/>
      <c r="N44" s="151"/>
      <c r="O44" s="151"/>
      <c r="P44" s="151"/>
      <c r="Q44" s="151"/>
      <c r="R44" s="151"/>
      <c r="S44" s="152"/>
      <c r="T44" s="10">
        <f t="shared" si="0"/>
        <v>0</v>
      </c>
      <c r="U44" s="91" t="str">
        <f t="shared" si="1"/>
        <v>©</v>
      </c>
      <c r="V44" s="90" t="str">
        <f t="shared" si="2"/>
        <v> </v>
      </c>
    </row>
    <row r="45" spans="1:22" ht="16.5" thickBot="1">
      <c r="A45" s="82">
        <f>Prezentace!A46</f>
        <v>42</v>
      </c>
      <c r="B45" s="125" t="str">
        <f>Prezentace!B46</f>
        <v>P</v>
      </c>
      <c r="C45" s="15">
        <f>Prezentace!C46</f>
        <v>0</v>
      </c>
      <c r="D45" s="9">
        <f>Prezentace!D46</f>
        <v>0</v>
      </c>
      <c r="E45" s="10"/>
      <c r="F45" s="45"/>
      <c r="G45" s="46"/>
      <c r="H45" s="47"/>
      <c r="I45" s="150"/>
      <c r="J45" s="151"/>
      <c r="K45" s="151"/>
      <c r="L45" s="151"/>
      <c r="M45" s="151"/>
      <c r="N45" s="151"/>
      <c r="O45" s="151"/>
      <c r="P45" s="151"/>
      <c r="Q45" s="151"/>
      <c r="R45" s="151"/>
      <c r="S45" s="152"/>
      <c r="T45" s="10">
        <f t="shared" si="0"/>
        <v>0</v>
      </c>
      <c r="U45" s="91" t="str">
        <f t="shared" si="1"/>
        <v>©</v>
      </c>
      <c r="V45" s="90" t="str">
        <f t="shared" si="2"/>
        <v> </v>
      </c>
    </row>
    <row r="46" spans="1:22" ht="16.5" thickBot="1">
      <c r="A46" s="82">
        <f>Prezentace!A47</f>
        <v>43</v>
      </c>
      <c r="B46" s="125" t="str">
        <f>Prezentace!B47</f>
        <v>P</v>
      </c>
      <c r="C46" s="15">
        <f>Prezentace!C47</f>
        <v>0</v>
      </c>
      <c r="D46" s="9">
        <f>Prezentace!D47</f>
        <v>0</v>
      </c>
      <c r="E46" s="10"/>
      <c r="F46" s="45"/>
      <c r="G46" s="46"/>
      <c r="H46" s="47"/>
      <c r="I46" s="150"/>
      <c r="J46" s="151"/>
      <c r="K46" s="151"/>
      <c r="L46" s="151"/>
      <c r="M46" s="151"/>
      <c r="N46" s="151"/>
      <c r="O46" s="151"/>
      <c r="P46" s="151"/>
      <c r="Q46" s="151"/>
      <c r="R46" s="151"/>
      <c r="S46" s="152"/>
      <c r="T46" s="10">
        <f t="shared" si="0"/>
        <v>0</v>
      </c>
      <c r="U46" s="91" t="str">
        <f t="shared" si="1"/>
        <v>©</v>
      </c>
      <c r="V46" s="90" t="str">
        <f t="shared" si="2"/>
        <v> </v>
      </c>
    </row>
    <row r="47" spans="1:22" ht="16.5" thickBot="1">
      <c r="A47" s="82">
        <f>Prezentace!A48</f>
        <v>44</v>
      </c>
      <c r="B47" s="125" t="str">
        <f>Prezentace!B48</f>
        <v>P</v>
      </c>
      <c r="C47" s="15">
        <f>Prezentace!C48</f>
        <v>0</v>
      </c>
      <c r="D47" s="9">
        <f>Prezentace!D48</f>
        <v>0</v>
      </c>
      <c r="E47" s="10"/>
      <c r="F47" s="45"/>
      <c r="G47" s="46"/>
      <c r="H47" s="47"/>
      <c r="I47" s="150"/>
      <c r="J47" s="151"/>
      <c r="K47" s="151"/>
      <c r="L47" s="151"/>
      <c r="M47" s="151"/>
      <c r="N47" s="151"/>
      <c r="O47" s="151"/>
      <c r="P47" s="151"/>
      <c r="Q47" s="151"/>
      <c r="R47" s="151"/>
      <c r="S47" s="152"/>
      <c r="T47" s="10">
        <f t="shared" si="0"/>
        <v>0</v>
      </c>
      <c r="U47" s="91" t="str">
        <f t="shared" si="1"/>
        <v>©</v>
      </c>
      <c r="V47" s="90" t="str">
        <f t="shared" si="2"/>
        <v> </v>
      </c>
    </row>
    <row r="48" spans="1:22" ht="16.5" thickBot="1">
      <c r="A48" s="82">
        <f>Prezentace!A49</f>
        <v>45</v>
      </c>
      <c r="B48" s="125" t="str">
        <f>Prezentace!B49</f>
        <v>P</v>
      </c>
      <c r="C48" s="15">
        <f>Prezentace!C49</f>
        <v>0</v>
      </c>
      <c r="D48" s="9">
        <f>Prezentace!D49</f>
        <v>0</v>
      </c>
      <c r="E48" s="10"/>
      <c r="F48" s="45"/>
      <c r="G48" s="46"/>
      <c r="H48" s="47"/>
      <c r="I48" s="150"/>
      <c r="J48" s="151"/>
      <c r="K48" s="151"/>
      <c r="L48" s="151"/>
      <c r="M48" s="151"/>
      <c r="N48" s="151"/>
      <c r="O48" s="151"/>
      <c r="P48" s="151"/>
      <c r="Q48" s="151"/>
      <c r="R48" s="151"/>
      <c r="S48" s="152"/>
      <c r="T48" s="10">
        <f t="shared" si="0"/>
        <v>0</v>
      </c>
      <c r="U48" s="91" t="str">
        <f t="shared" si="1"/>
        <v>©</v>
      </c>
      <c r="V48" s="90" t="str">
        <f t="shared" si="2"/>
        <v> </v>
      </c>
    </row>
    <row r="49" spans="1:22" ht="16.5" thickBot="1">
      <c r="A49" s="82">
        <f>Prezentace!A50</f>
        <v>46</v>
      </c>
      <c r="B49" s="125" t="str">
        <f>Prezentace!B50</f>
        <v>P</v>
      </c>
      <c r="C49" s="15">
        <f>Prezentace!C50</f>
        <v>0</v>
      </c>
      <c r="D49" s="9">
        <f>Prezentace!D50</f>
        <v>0</v>
      </c>
      <c r="E49" s="10"/>
      <c r="F49" s="45"/>
      <c r="G49" s="46"/>
      <c r="H49" s="47"/>
      <c r="I49" s="150"/>
      <c r="J49" s="151"/>
      <c r="K49" s="151"/>
      <c r="L49" s="151"/>
      <c r="M49" s="151"/>
      <c r="N49" s="151"/>
      <c r="O49" s="151"/>
      <c r="P49" s="151"/>
      <c r="Q49" s="151"/>
      <c r="R49" s="151"/>
      <c r="S49" s="152"/>
      <c r="T49" s="10">
        <f t="shared" si="0"/>
        <v>0</v>
      </c>
      <c r="U49" s="91" t="str">
        <f t="shared" si="1"/>
        <v>©</v>
      </c>
      <c r="V49" s="90" t="str">
        <f t="shared" si="2"/>
        <v> </v>
      </c>
    </row>
    <row r="50" spans="1:22" ht="16.5" thickBot="1">
      <c r="A50" s="82">
        <f>Prezentace!A51</f>
        <v>47</v>
      </c>
      <c r="B50" s="125" t="str">
        <f>Prezentace!B51</f>
        <v>P</v>
      </c>
      <c r="C50" s="15">
        <f>Prezentace!C51</f>
        <v>0</v>
      </c>
      <c r="D50" s="9">
        <f>Prezentace!D51</f>
        <v>0</v>
      </c>
      <c r="E50" s="10"/>
      <c r="F50" s="45"/>
      <c r="G50" s="46"/>
      <c r="H50" s="47"/>
      <c r="I50" s="150"/>
      <c r="J50" s="151"/>
      <c r="K50" s="151"/>
      <c r="L50" s="151"/>
      <c r="M50" s="151"/>
      <c r="N50" s="151"/>
      <c r="O50" s="151"/>
      <c r="P50" s="151"/>
      <c r="Q50" s="151"/>
      <c r="R50" s="151"/>
      <c r="S50" s="152"/>
      <c r="T50" s="10">
        <f t="shared" si="0"/>
        <v>0</v>
      </c>
      <c r="U50" s="91" t="str">
        <f t="shared" si="1"/>
        <v>©</v>
      </c>
      <c r="V50" s="90" t="str">
        <f t="shared" si="2"/>
        <v> </v>
      </c>
    </row>
    <row r="51" spans="1:22" ht="16.5" thickBot="1">
      <c r="A51" s="82">
        <f>Prezentace!A52</f>
        <v>48</v>
      </c>
      <c r="B51" s="125" t="str">
        <f>Prezentace!B52</f>
        <v>P</v>
      </c>
      <c r="C51" s="15">
        <f>Prezentace!C52</f>
        <v>0</v>
      </c>
      <c r="D51" s="9">
        <f>Prezentace!D52</f>
        <v>0</v>
      </c>
      <c r="E51" s="10"/>
      <c r="F51" s="45"/>
      <c r="G51" s="46"/>
      <c r="H51" s="47"/>
      <c r="I51" s="150"/>
      <c r="J51" s="151"/>
      <c r="K51" s="151"/>
      <c r="L51" s="151"/>
      <c r="M51" s="151"/>
      <c r="N51" s="151"/>
      <c r="O51" s="151"/>
      <c r="P51" s="151"/>
      <c r="Q51" s="151"/>
      <c r="R51" s="151"/>
      <c r="S51" s="152"/>
      <c r="T51" s="10">
        <f t="shared" si="0"/>
        <v>0</v>
      </c>
      <c r="U51" s="91" t="str">
        <f t="shared" si="1"/>
        <v>©</v>
      </c>
      <c r="V51" s="90" t="str">
        <f t="shared" si="2"/>
        <v> </v>
      </c>
    </row>
    <row r="52" spans="1:22" ht="16.5" thickBot="1">
      <c r="A52" s="82">
        <f>Prezentace!A53</f>
        <v>49</v>
      </c>
      <c r="B52" s="125" t="str">
        <f>Prezentace!B53</f>
        <v>P</v>
      </c>
      <c r="C52" s="15">
        <f>Prezentace!C53</f>
        <v>0</v>
      </c>
      <c r="D52" s="9">
        <f>Prezentace!D53</f>
        <v>0</v>
      </c>
      <c r="E52" s="10"/>
      <c r="F52" s="45"/>
      <c r="G52" s="46"/>
      <c r="H52" s="47"/>
      <c r="I52" s="150"/>
      <c r="J52" s="151"/>
      <c r="K52" s="151"/>
      <c r="L52" s="151"/>
      <c r="M52" s="151"/>
      <c r="N52" s="151"/>
      <c r="O52" s="151"/>
      <c r="P52" s="151"/>
      <c r="Q52" s="151"/>
      <c r="R52" s="151"/>
      <c r="S52" s="152"/>
      <c r="T52" s="10">
        <f t="shared" si="0"/>
        <v>0</v>
      </c>
      <c r="U52" s="91" t="str">
        <f t="shared" si="1"/>
        <v>©</v>
      </c>
      <c r="V52" s="90" t="str">
        <f t="shared" si="2"/>
        <v> </v>
      </c>
    </row>
    <row r="53" spans="1:22" ht="16.5" thickBot="1">
      <c r="A53" s="82">
        <f>Prezentace!A54</f>
        <v>50</v>
      </c>
      <c r="B53" s="125" t="str">
        <f>Prezentace!B54</f>
        <v>P</v>
      </c>
      <c r="C53" s="15">
        <f>Prezentace!C54</f>
        <v>0</v>
      </c>
      <c r="D53" s="9">
        <f>Prezentace!D54</f>
        <v>0</v>
      </c>
      <c r="E53" s="10"/>
      <c r="F53" s="45"/>
      <c r="G53" s="46"/>
      <c r="H53" s="47"/>
      <c r="I53" s="150"/>
      <c r="J53" s="151"/>
      <c r="K53" s="151"/>
      <c r="L53" s="151"/>
      <c r="M53" s="151"/>
      <c r="N53" s="151"/>
      <c r="O53" s="151"/>
      <c r="P53" s="151"/>
      <c r="Q53" s="151"/>
      <c r="R53" s="151"/>
      <c r="S53" s="152"/>
      <c r="T53" s="10">
        <f t="shared" si="0"/>
        <v>0</v>
      </c>
      <c r="U53" s="91" t="str">
        <f t="shared" si="1"/>
        <v>©</v>
      </c>
      <c r="V53" s="90" t="str">
        <f t="shared" si="2"/>
        <v> </v>
      </c>
    </row>
    <row r="54" spans="1:22" ht="16.5" thickBot="1">
      <c r="A54" s="82">
        <f>Prezentace!A55</f>
        <v>51</v>
      </c>
      <c r="B54" s="125" t="str">
        <f>Prezentace!B55</f>
        <v>P</v>
      </c>
      <c r="C54" s="15">
        <f>Prezentace!C55</f>
        <v>0</v>
      </c>
      <c r="D54" s="9">
        <f>Prezentace!D55</f>
        <v>0</v>
      </c>
      <c r="E54" s="10"/>
      <c r="F54" s="45"/>
      <c r="G54" s="46"/>
      <c r="H54" s="47"/>
      <c r="I54" s="150"/>
      <c r="J54" s="151"/>
      <c r="K54" s="151"/>
      <c r="L54" s="151"/>
      <c r="M54" s="151"/>
      <c r="N54" s="151"/>
      <c r="O54" s="151"/>
      <c r="P54" s="151"/>
      <c r="Q54" s="151"/>
      <c r="R54" s="151"/>
      <c r="S54" s="152"/>
      <c r="T54" s="10">
        <f t="shared" si="0"/>
        <v>0</v>
      </c>
      <c r="U54" s="91" t="str">
        <f t="shared" si="1"/>
        <v>©</v>
      </c>
      <c r="V54" s="90" t="str">
        <f t="shared" si="2"/>
        <v> </v>
      </c>
    </row>
    <row r="55" spans="1:22" ht="16.5" thickBot="1">
      <c r="A55" s="82">
        <f>Prezentace!A56</f>
        <v>52</v>
      </c>
      <c r="B55" s="125" t="str">
        <f>Prezentace!B56</f>
        <v>P</v>
      </c>
      <c r="C55" s="15">
        <f>Prezentace!C56</f>
        <v>0</v>
      </c>
      <c r="D55" s="9">
        <f>Prezentace!D56</f>
        <v>0</v>
      </c>
      <c r="E55" s="10"/>
      <c r="F55" s="45"/>
      <c r="G55" s="46"/>
      <c r="H55" s="47"/>
      <c r="I55" s="150"/>
      <c r="J55" s="151"/>
      <c r="K55" s="151"/>
      <c r="L55" s="151"/>
      <c r="M55" s="151"/>
      <c r="N55" s="151"/>
      <c r="O55" s="151"/>
      <c r="P55" s="151"/>
      <c r="Q55" s="151"/>
      <c r="R55" s="151"/>
      <c r="S55" s="152"/>
      <c r="T55" s="10">
        <f t="shared" si="0"/>
        <v>0</v>
      </c>
      <c r="U55" s="91" t="str">
        <f t="shared" si="1"/>
        <v>©</v>
      </c>
      <c r="V55" s="90" t="str">
        <f t="shared" si="2"/>
        <v> </v>
      </c>
    </row>
    <row r="56" spans="1:22" ht="15.75">
      <c r="A56" s="82">
        <f>Prezentace!A57</f>
        <v>53</v>
      </c>
      <c r="B56" s="125" t="str">
        <f>Prezentace!B57</f>
        <v>P</v>
      </c>
      <c r="C56" s="15">
        <f>Prezentace!C57</f>
        <v>0</v>
      </c>
      <c r="D56" s="9">
        <f>Prezentace!D57</f>
        <v>0</v>
      </c>
      <c r="E56" s="10"/>
      <c r="F56" s="45"/>
      <c r="G56" s="46"/>
      <c r="H56" s="47"/>
      <c r="I56" s="150"/>
      <c r="J56" s="151"/>
      <c r="K56" s="151"/>
      <c r="L56" s="151"/>
      <c r="M56" s="151"/>
      <c r="N56" s="151"/>
      <c r="O56" s="151"/>
      <c r="P56" s="151"/>
      <c r="Q56" s="151"/>
      <c r="R56" s="151"/>
      <c r="S56" s="152"/>
      <c r="T56" s="10">
        <f t="shared" si="0"/>
        <v>0</v>
      </c>
      <c r="U56" s="91" t="str">
        <f t="shared" si="1"/>
        <v>©</v>
      </c>
      <c r="V56" s="90" t="str">
        <f t="shared" si="2"/>
        <v> </v>
      </c>
    </row>
    <row r="57" spans="1:22" ht="15.75" hidden="1">
      <c r="A57" s="83">
        <f>Prezentace!A41</f>
        <v>37</v>
      </c>
      <c r="B57" s="124" t="str">
        <f>Prezentace!B41</f>
        <v>P</v>
      </c>
      <c r="C57" s="16">
        <f>Prezentace!C41</f>
        <v>0</v>
      </c>
      <c r="D57" s="11">
        <f>Prezentace!D41</f>
        <v>0</v>
      </c>
      <c r="E57" s="12"/>
      <c r="F57" s="48"/>
      <c r="G57" s="49"/>
      <c r="H57" s="50"/>
      <c r="I57" s="153"/>
      <c r="J57" s="154"/>
      <c r="K57" s="154"/>
      <c r="L57" s="154"/>
      <c r="M57" s="154"/>
      <c r="N57" s="154"/>
      <c r="O57" s="154"/>
      <c r="P57" s="154"/>
      <c r="Q57" s="154"/>
      <c r="R57" s="154"/>
      <c r="S57" s="155"/>
      <c r="T57" s="12">
        <f aca="true" t="shared" si="3" ref="T57:T80">SUM(I57:S57)</f>
        <v>0</v>
      </c>
      <c r="U57" s="56" t="str">
        <f aca="true" t="shared" si="4" ref="U57:U80">IF(C57=0,"©",IF(COUNTA(E57:S57)=0,"nebyl",I57*10+J57*9+K57*8+L57*7+M57*6+N57*5+O57*4+P57*3+Q57*2+R57*1+S57*0))</f>
        <v>©</v>
      </c>
      <c r="V57" s="43" t="str">
        <f aca="true" t="shared" si="5" ref="V57:V80">IF(U57="nebyl","-",IF(U57="©"," ",IF(U57&gt;=137,"M",IF(U57&gt;=131,"I.",IF(U57&gt;=125,"II.",IF(U57&gt;=116,"III.","ne"))))))</f>
        <v> </v>
      </c>
    </row>
    <row r="58" spans="1:22" ht="15.75" hidden="1">
      <c r="A58" s="83">
        <f>Prezentace!A42</f>
        <v>38</v>
      </c>
      <c r="B58" s="124" t="str">
        <f>Prezentace!B42</f>
        <v>P</v>
      </c>
      <c r="C58" s="16">
        <f>Prezentace!C42</f>
        <v>0</v>
      </c>
      <c r="D58" s="11">
        <f>Prezentace!D42</f>
        <v>0</v>
      </c>
      <c r="E58" s="12"/>
      <c r="F58" s="48"/>
      <c r="G58" s="49"/>
      <c r="H58" s="50"/>
      <c r="I58" s="153"/>
      <c r="J58" s="154"/>
      <c r="K58" s="154"/>
      <c r="L58" s="154"/>
      <c r="M58" s="154"/>
      <c r="N58" s="154"/>
      <c r="O58" s="154"/>
      <c r="P58" s="154"/>
      <c r="Q58" s="154"/>
      <c r="R58" s="154"/>
      <c r="S58" s="155"/>
      <c r="T58" s="12">
        <f t="shared" si="3"/>
        <v>0</v>
      </c>
      <c r="U58" s="56" t="str">
        <f t="shared" si="4"/>
        <v>©</v>
      </c>
      <c r="V58" s="43" t="str">
        <f t="shared" si="5"/>
        <v> </v>
      </c>
    </row>
    <row r="59" spans="1:22" ht="15.75" hidden="1">
      <c r="A59" s="83">
        <f>Prezentace!A43</f>
        <v>39</v>
      </c>
      <c r="B59" s="124" t="str">
        <f>Prezentace!B43</f>
        <v>P</v>
      </c>
      <c r="C59" s="16">
        <f>Prezentace!C43</f>
        <v>0</v>
      </c>
      <c r="D59" s="11">
        <f>Prezentace!D43</f>
        <v>0</v>
      </c>
      <c r="E59" s="12"/>
      <c r="F59" s="48"/>
      <c r="G59" s="49"/>
      <c r="H59" s="50"/>
      <c r="I59" s="153"/>
      <c r="J59" s="154"/>
      <c r="K59" s="154"/>
      <c r="L59" s="154"/>
      <c r="M59" s="154"/>
      <c r="N59" s="154"/>
      <c r="O59" s="154"/>
      <c r="P59" s="154"/>
      <c r="Q59" s="154"/>
      <c r="R59" s="154"/>
      <c r="S59" s="155"/>
      <c r="T59" s="12">
        <f t="shared" si="3"/>
        <v>0</v>
      </c>
      <c r="U59" s="56" t="str">
        <f t="shared" si="4"/>
        <v>©</v>
      </c>
      <c r="V59" s="43" t="str">
        <f t="shared" si="5"/>
        <v> </v>
      </c>
    </row>
    <row r="60" spans="1:22" ht="15.75" hidden="1">
      <c r="A60" s="83">
        <f>Prezentace!A44</f>
        <v>40</v>
      </c>
      <c r="B60" s="124" t="str">
        <f>Prezentace!B44</f>
        <v>P</v>
      </c>
      <c r="C60" s="16">
        <f>Prezentace!C44</f>
        <v>0</v>
      </c>
      <c r="D60" s="11">
        <f>Prezentace!D44</f>
        <v>0</v>
      </c>
      <c r="E60" s="12"/>
      <c r="F60" s="48"/>
      <c r="G60" s="49"/>
      <c r="H60" s="50"/>
      <c r="I60" s="153"/>
      <c r="J60" s="154"/>
      <c r="K60" s="154"/>
      <c r="L60" s="154"/>
      <c r="M60" s="154"/>
      <c r="N60" s="154"/>
      <c r="O60" s="154"/>
      <c r="P60" s="154"/>
      <c r="Q60" s="154"/>
      <c r="R60" s="154"/>
      <c r="S60" s="155"/>
      <c r="T60" s="12">
        <f t="shared" si="3"/>
        <v>0</v>
      </c>
      <c r="U60" s="56" t="str">
        <f t="shared" si="4"/>
        <v>©</v>
      </c>
      <c r="V60" s="43" t="str">
        <f t="shared" si="5"/>
        <v> </v>
      </c>
    </row>
    <row r="61" spans="1:22" ht="15.75" hidden="1">
      <c r="A61" s="83">
        <f>Prezentace!A45</f>
        <v>41</v>
      </c>
      <c r="B61" s="124" t="str">
        <f>Prezentace!B45</f>
        <v>P</v>
      </c>
      <c r="C61" s="16">
        <f>Prezentace!C45</f>
        <v>0</v>
      </c>
      <c r="D61" s="11">
        <f>Prezentace!D45</f>
        <v>0</v>
      </c>
      <c r="E61" s="12"/>
      <c r="F61" s="48"/>
      <c r="G61" s="49"/>
      <c r="H61" s="50"/>
      <c r="I61" s="153"/>
      <c r="J61" s="154"/>
      <c r="K61" s="154"/>
      <c r="L61" s="154"/>
      <c r="M61" s="154"/>
      <c r="N61" s="154"/>
      <c r="O61" s="154"/>
      <c r="P61" s="154"/>
      <c r="Q61" s="154"/>
      <c r="R61" s="154"/>
      <c r="S61" s="155"/>
      <c r="T61" s="12">
        <f t="shared" si="3"/>
        <v>0</v>
      </c>
      <c r="U61" s="56" t="str">
        <f t="shared" si="4"/>
        <v>©</v>
      </c>
      <c r="V61" s="43" t="str">
        <f t="shared" si="5"/>
        <v> </v>
      </c>
    </row>
    <row r="62" spans="1:22" ht="15.75" hidden="1">
      <c r="A62" s="83">
        <f>Prezentace!A46</f>
        <v>42</v>
      </c>
      <c r="B62" s="124" t="str">
        <f>Prezentace!B46</f>
        <v>P</v>
      </c>
      <c r="C62" s="16">
        <f>Prezentace!C46</f>
        <v>0</v>
      </c>
      <c r="D62" s="11">
        <f>Prezentace!D46</f>
        <v>0</v>
      </c>
      <c r="E62" s="12"/>
      <c r="F62" s="48"/>
      <c r="G62" s="49"/>
      <c r="H62" s="50"/>
      <c r="I62" s="153"/>
      <c r="J62" s="154"/>
      <c r="K62" s="154"/>
      <c r="L62" s="154"/>
      <c r="M62" s="154"/>
      <c r="N62" s="154"/>
      <c r="O62" s="154"/>
      <c r="P62" s="154"/>
      <c r="Q62" s="154"/>
      <c r="R62" s="154"/>
      <c r="S62" s="155"/>
      <c r="T62" s="12">
        <f t="shared" si="3"/>
        <v>0</v>
      </c>
      <c r="U62" s="56" t="str">
        <f t="shared" si="4"/>
        <v>©</v>
      </c>
      <c r="V62" s="43" t="str">
        <f t="shared" si="5"/>
        <v> </v>
      </c>
    </row>
    <row r="63" spans="1:22" ht="15.75" hidden="1">
      <c r="A63" s="83">
        <f>Prezentace!A47</f>
        <v>43</v>
      </c>
      <c r="B63" s="124" t="str">
        <f>Prezentace!B47</f>
        <v>P</v>
      </c>
      <c r="C63" s="16">
        <f>Prezentace!C47</f>
        <v>0</v>
      </c>
      <c r="D63" s="11">
        <f>Prezentace!D47</f>
        <v>0</v>
      </c>
      <c r="E63" s="12"/>
      <c r="F63" s="48"/>
      <c r="G63" s="49"/>
      <c r="H63" s="50"/>
      <c r="I63" s="153"/>
      <c r="J63" s="154"/>
      <c r="K63" s="154"/>
      <c r="L63" s="154"/>
      <c r="M63" s="154"/>
      <c r="N63" s="154"/>
      <c r="O63" s="154"/>
      <c r="P63" s="154"/>
      <c r="Q63" s="154"/>
      <c r="R63" s="154"/>
      <c r="S63" s="155"/>
      <c r="T63" s="12">
        <f t="shared" si="3"/>
        <v>0</v>
      </c>
      <c r="U63" s="56" t="str">
        <f t="shared" si="4"/>
        <v>©</v>
      </c>
      <c r="V63" s="43" t="str">
        <f t="shared" si="5"/>
        <v> </v>
      </c>
    </row>
    <row r="64" spans="1:22" ht="15.75" hidden="1">
      <c r="A64" s="92">
        <f>Prezentace!A48</f>
        <v>44</v>
      </c>
      <c r="B64" s="127" t="str">
        <f>Prezentace!B48</f>
        <v>P</v>
      </c>
      <c r="C64" s="128">
        <f>Prezentace!C48</f>
        <v>0</v>
      </c>
      <c r="D64" s="129">
        <f>Prezentace!D48</f>
        <v>0</v>
      </c>
      <c r="E64" s="130"/>
      <c r="F64" s="131"/>
      <c r="G64" s="132"/>
      <c r="H64" s="133"/>
      <c r="I64" s="156"/>
      <c r="J64" s="157"/>
      <c r="K64" s="157"/>
      <c r="L64" s="157"/>
      <c r="M64" s="157"/>
      <c r="N64" s="157"/>
      <c r="O64" s="157"/>
      <c r="P64" s="157"/>
      <c r="Q64" s="157"/>
      <c r="R64" s="157"/>
      <c r="S64" s="158"/>
      <c r="T64" s="130">
        <f t="shared" si="3"/>
        <v>0</v>
      </c>
      <c r="U64" s="134" t="str">
        <f t="shared" si="4"/>
        <v>©</v>
      </c>
      <c r="V64" s="210" t="str">
        <f t="shared" si="5"/>
        <v> </v>
      </c>
    </row>
    <row r="65" spans="1:22" ht="15.75" hidden="1">
      <c r="A65" s="83">
        <f>Prezentace!A49</f>
        <v>45</v>
      </c>
      <c r="B65" s="124" t="str">
        <f>Prezentace!B49</f>
        <v>P</v>
      </c>
      <c r="C65" s="16">
        <f>Prezentace!C49</f>
        <v>0</v>
      </c>
      <c r="D65" s="11">
        <f>Prezentace!D49</f>
        <v>0</v>
      </c>
      <c r="E65" s="12"/>
      <c r="F65" s="48"/>
      <c r="G65" s="49"/>
      <c r="H65" s="50"/>
      <c r="I65" s="153"/>
      <c r="J65" s="154"/>
      <c r="K65" s="154"/>
      <c r="L65" s="154"/>
      <c r="M65" s="154"/>
      <c r="N65" s="154"/>
      <c r="O65" s="154"/>
      <c r="P65" s="154"/>
      <c r="Q65" s="154"/>
      <c r="R65" s="154"/>
      <c r="S65" s="155"/>
      <c r="T65" s="12">
        <f t="shared" si="3"/>
        <v>0</v>
      </c>
      <c r="U65" s="56" t="str">
        <f t="shared" si="4"/>
        <v>©</v>
      </c>
      <c r="V65" s="43" t="str">
        <f t="shared" si="5"/>
        <v> </v>
      </c>
    </row>
    <row r="66" spans="1:22" ht="15.75" hidden="1">
      <c r="A66" s="83">
        <f>Prezentace!A50</f>
        <v>46</v>
      </c>
      <c r="B66" s="124" t="str">
        <f>Prezentace!B50</f>
        <v>P</v>
      </c>
      <c r="C66" s="16">
        <f>Prezentace!C50</f>
        <v>0</v>
      </c>
      <c r="D66" s="11">
        <f>Prezentace!D50</f>
        <v>0</v>
      </c>
      <c r="E66" s="12"/>
      <c r="F66" s="48"/>
      <c r="G66" s="49"/>
      <c r="H66" s="50"/>
      <c r="I66" s="153"/>
      <c r="J66" s="154"/>
      <c r="K66" s="154"/>
      <c r="L66" s="154"/>
      <c r="M66" s="154"/>
      <c r="N66" s="154"/>
      <c r="O66" s="154"/>
      <c r="P66" s="154"/>
      <c r="Q66" s="154"/>
      <c r="R66" s="154"/>
      <c r="S66" s="155"/>
      <c r="T66" s="12">
        <f t="shared" si="3"/>
        <v>0</v>
      </c>
      <c r="U66" s="56" t="str">
        <f t="shared" si="4"/>
        <v>©</v>
      </c>
      <c r="V66" s="43" t="str">
        <f t="shared" si="5"/>
        <v> </v>
      </c>
    </row>
    <row r="67" spans="1:22" ht="15.75" hidden="1">
      <c r="A67" s="83">
        <f>Prezentace!A51</f>
        <v>47</v>
      </c>
      <c r="B67" s="124" t="str">
        <f>Prezentace!B51</f>
        <v>P</v>
      </c>
      <c r="C67" s="16">
        <f>Prezentace!C51</f>
        <v>0</v>
      </c>
      <c r="D67" s="11">
        <f>Prezentace!D51</f>
        <v>0</v>
      </c>
      <c r="E67" s="12"/>
      <c r="F67" s="48"/>
      <c r="G67" s="49"/>
      <c r="H67" s="50"/>
      <c r="I67" s="153"/>
      <c r="J67" s="154"/>
      <c r="K67" s="154"/>
      <c r="L67" s="154"/>
      <c r="M67" s="154"/>
      <c r="N67" s="154"/>
      <c r="O67" s="154"/>
      <c r="P67" s="154"/>
      <c r="Q67" s="154"/>
      <c r="R67" s="154"/>
      <c r="S67" s="155"/>
      <c r="T67" s="12">
        <f t="shared" si="3"/>
        <v>0</v>
      </c>
      <c r="U67" s="56" t="str">
        <f t="shared" si="4"/>
        <v>©</v>
      </c>
      <c r="V67" s="43" t="str">
        <f t="shared" si="5"/>
        <v> </v>
      </c>
    </row>
    <row r="68" spans="1:22" ht="15.75" hidden="1">
      <c r="A68" s="83">
        <f>Prezentace!A52</f>
        <v>48</v>
      </c>
      <c r="B68" s="124" t="str">
        <f>Prezentace!B52</f>
        <v>P</v>
      </c>
      <c r="C68" s="16">
        <f>Prezentace!C52</f>
        <v>0</v>
      </c>
      <c r="D68" s="11">
        <f>Prezentace!D52</f>
        <v>0</v>
      </c>
      <c r="E68" s="12"/>
      <c r="F68" s="48"/>
      <c r="G68" s="49"/>
      <c r="H68" s="50"/>
      <c r="I68" s="153"/>
      <c r="J68" s="154"/>
      <c r="K68" s="154"/>
      <c r="L68" s="154"/>
      <c r="M68" s="154"/>
      <c r="N68" s="154"/>
      <c r="O68" s="154"/>
      <c r="P68" s="154"/>
      <c r="Q68" s="154"/>
      <c r="R68" s="154"/>
      <c r="S68" s="155"/>
      <c r="T68" s="12">
        <f t="shared" si="3"/>
        <v>0</v>
      </c>
      <c r="U68" s="56" t="str">
        <f t="shared" si="4"/>
        <v>©</v>
      </c>
      <c r="V68" s="43" t="str">
        <f t="shared" si="5"/>
        <v> </v>
      </c>
    </row>
    <row r="69" spans="1:22" ht="15.75" hidden="1">
      <c r="A69" s="83">
        <f>Prezentace!A53</f>
        <v>49</v>
      </c>
      <c r="B69" s="124" t="str">
        <f>Prezentace!B53</f>
        <v>P</v>
      </c>
      <c r="C69" s="16">
        <f>Prezentace!C53</f>
        <v>0</v>
      </c>
      <c r="D69" s="11">
        <f>Prezentace!D53</f>
        <v>0</v>
      </c>
      <c r="E69" s="12"/>
      <c r="F69" s="48"/>
      <c r="G69" s="49"/>
      <c r="H69" s="50"/>
      <c r="I69" s="153"/>
      <c r="J69" s="154"/>
      <c r="K69" s="154"/>
      <c r="L69" s="154"/>
      <c r="M69" s="154"/>
      <c r="N69" s="154"/>
      <c r="O69" s="154"/>
      <c r="P69" s="154"/>
      <c r="Q69" s="154"/>
      <c r="R69" s="154"/>
      <c r="S69" s="155"/>
      <c r="T69" s="12">
        <f t="shared" si="3"/>
        <v>0</v>
      </c>
      <c r="U69" s="56" t="str">
        <f t="shared" si="4"/>
        <v>©</v>
      </c>
      <c r="V69" s="43" t="str">
        <f t="shared" si="5"/>
        <v> </v>
      </c>
    </row>
    <row r="70" spans="1:22" ht="15.75" hidden="1">
      <c r="A70" s="83">
        <f>Prezentace!A54</f>
        <v>50</v>
      </c>
      <c r="B70" s="124" t="str">
        <f>Prezentace!B54</f>
        <v>P</v>
      </c>
      <c r="C70" s="16">
        <f>Prezentace!C54</f>
        <v>0</v>
      </c>
      <c r="D70" s="11">
        <f>Prezentace!D54</f>
        <v>0</v>
      </c>
      <c r="E70" s="12"/>
      <c r="F70" s="48"/>
      <c r="G70" s="49"/>
      <c r="H70" s="50"/>
      <c r="I70" s="153"/>
      <c r="J70" s="154"/>
      <c r="K70" s="154"/>
      <c r="L70" s="154"/>
      <c r="M70" s="154"/>
      <c r="N70" s="154"/>
      <c r="O70" s="154"/>
      <c r="P70" s="154"/>
      <c r="Q70" s="154"/>
      <c r="R70" s="154"/>
      <c r="S70" s="155"/>
      <c r="T70" s="12">
        <f t="shared" si="3"/>
        <v>0</v>
      </c>
      <c r="U70" s="56" t="str">
        <f t="shared" si="4"/>
        <v>©</v>
      </c>
      <c r="V70" s="43" t="str">
        <f t="shared" si="5"/>
        <v> </v>
      </c>
    </row>
    <row r="71" spans="1:22" ht="15.75" hidden="1">
      <c r="A71" s="83">
        <f>Prezentace!A55</f>
        <v>51</v>
      </c>
      <c r="B71" s="124" t="str">
        <f>Prezentace!B55</f>
        <v>P</v>
      </c>
      <c r="C71" s="16">
        <f>Prezentace!C55</f>
        <v>0</v>
      </c>
      <c r="D71" s="11">
        <f>Prezentace!D55</f>
        <v>0</v>
      </c>
      <c r="E71" s="12"/>
      <c r="F71" s="48"/>
      <c r="G71" s="49"/>
      <c r="H71" s="50"/>
      <c r="I71" s="153"/>
      <c r="J71" s="154"/>
      <c r="K71" s="154"/>
      <c r="L71" s="154"/>
      <c r="M71" s="154"/>
      <c r="N71" s="154"/>
      <c r="O71" s="154"/>
      <c r="P71" s="154"/>
      <c r="Q71" s="154"/>
      <c r="R71" s="154"/>
      <c r="S71" s="155"/>
      <c r="T71" s="12">
        <f t="shared" si="3"/>
        <v>0</v>
      </c>
      <c r="U71" s="56" t="str">
        <f t="shared" si="4"/>
        <v>©</v>
      </c>
      <c r="V71" s="43" t="str">
        <f t="shared" si="5"/>
        <v> </v>
      </c>
    </row>
    <row r="72" spans="1:22" ht="15.75" hidden="1">
      <c r="A72" s="83">
        <f>Prezentace!A56</f>
        <v>52</v>
      </c>
      <c r="B72" s="124" t="str">
        <f>Prezentace!B56</f>
        <v>P</v>
      </c>
      <c r="C72" s="16">
        <f>Prezentace!C56</f>
        <v>0</v>
      </c>
      <c r="D72" s="11">
        <f>Prezentace!D56</f>
        <v>0</v>
      </c>
      <c r="E72" s="12"/>
      <c r="F72" s="48"/>
      <c r="G72" s="49"/>
      <c r="H72" s="50"/>
      <c r="I72" s="153"/>
      <c r="J72" s="154"/>
      <c r="K72" s="154"/>
      <c r="L72" s="154"/>
      <c r="M72" s="154"/>
      <c r="N72" s="154"/>
      <c r="O72" s="154"/>
      <c r="P72" s="154"/>
      <c r="Q72" s="154"/>
      <c r="R72" s="154"/>
      <c r="S72" s="155"/>
      <c r="T72" s="12">
        <f t="shared" si="3"/>
        <v>0</v>
      </c>
      <c r="U72" s="56" t="str">
        <f t="shared" si="4"/>
        <v>©</v>
      </c>
      <c r="V72" s="43" t="str">
        <f t="shared" si="5"/>
        <v> </v>
      </c>
    </row>
    <row r="73" spans="1:22" ht="15.75" hidden="1">
      <c r="A73" s="83">
        <f>Prezentace!A57</f>
        <v>53</v>
      </c>
      <c r="B73" s="124" t="str">
        <f>Prezentace!B57</f>
        <v>P</v>
      </c>
      <c r="C73" s="16">
        <f>Prezentace!C57</f>
        <v>0</v>
      </c>
      <c r="D73" s="11">
        <f>Prezentace!D57</f>
        <v>0</v>
      </c>
      <c r="E73" s="12"/>
      <c r="F73" s="48"/>
      <c r="G73" s="49"/>
      <c r="H73" s="50"/>
      <c r="I73" s="153"/>
      <c r="J73" s="154"/>
      <c r="K73" s="154"/>
      <c r="L73" s="154"/>
      <c r="M73" s="154"/>
      <c r="N73" s="154"/>
      <c r="O73" s="154"/>
      <c r="P73" s="154"/>
      <c r="Q73" s="154"/>
      <c r="R73" s="154"/>
      <c r="S73" s="155"/>
      <c r="T73" s="12">
        <f t="shared" si="3"/>
        <v>0</v>
      </c>
      <c r="U73" s="56" t="str">
        <f t="shared" si="4"/>
        <v>©</v>
      </c>
      <c r="V73" s="43" t="str">
        <f t="shared" si="5"/>
        <v> </v>
      </c>
    </row>
    <row r="74" spans="1:22" ht="15.75" hidden="1">
      <c r="A74" s="83">
        <f>Prezentace!A58</f>
        <v>54</v>
      </c>
      <c r="B74" s="124" t="str">
        <f>Prezentace!B58</f>
        <v>P</v>
      </c>
      <c r="C74" s="16">
        <f>Prezentace!C58</f>
        <v>0</v>
      </c>
      <c r="D74" s="11">
        <f>Prezentace!D58</f>
        <v>0</v>
      </c>
      <c r="E74" s="12"/>
      <c r="F74" s="48"/>
      <c r="G74" s="49"/>
      <c r="H74" s="50"/>
      <c r="I74" s="153"/>
      <c r="J74" s="154"/>
      <c r="K74" s="154"/>
      <c r="L74" s="154"/>
      <c r="M74" s="154"/>
      <c r="N74" s="154"/>
      <c r="O74" s="154"/>
      <c r="P74" s="154"/>
      <c r="Q74" s="154"/>
      <c r="R74" s="154"/>
      <c r="S74" s="155"/>
      <c r="T74" s="12">
        <f t="shared" si="3"/>
        <v>0</v>
      </c>
      <c r="U74" s="56" t="str">
        <f t="shared" si="4"/>
        <v>©</v>
      </c>
      <c r="V74" s="43" t="str">
        <f t="shared" si="5"/>
        <v> </v>
      </c>
    </row>
    <row r="75" spans="1:22" ht="15.75" hidden="1">
      <c r="A75" s="83">
        <f>Prezentace!A59</f>
        <v>55</v>
      </c>
      <c r="B75" s="124" t="str">
        <f>Prezentace!B59</f>
        <v>P</v>
      </c>
      <c r="C75" s="16">
        <f>Prezentace!C59</f>
        <v>0</v>
      </c>
      <c r="D75" s="11">
        <f>Prezentace!D59</f>
        <v>0</v>
      </c>
      <c r="E75" s="12"/>
      <c r="F75" s="48"/>
      <c r="G75" s="49"/>
      <c r="H75" s="50"/>
      <c r="I75" s="153"/>
      <c r="J75" s="154"/>
      <c r="K75" s="154"/>
      <c r="L75" s="154"/>
      <c r="M75" s="154"/>
      <c r="N75" s="154"/>
      <c r="O75" s="154"/>
      <c r="P75" s="154"/>
      <c r="Q75" s="154"/>
      <c r="R75" s="154"/>
      <c r="S75" s="155"/>
      <c r="T75" s="12">
        <f t="shared" si="3"/>
        <v>0</v>
      </c>
      <c r="U75" s="56" t="str">
        <f t="shared" si="4"/>
        <v>©</v>
      </c>
      <c r="V75" s="43" t="str">
        <f t="shared" si="5"/>
        <v> </v>
      </c>
    </row>
    <row r="76" spans="1:22" ht="15.75" hidden="1">
      <c r="A76" s="83">
        <f>Prezentace!A60</f>
        <v>56</v>
      </c>
      <c r="B76" s="124" t="str">
        <f>Prezentace!B60</f>
        <v>P</v>
      </c>
      <c r="C76" s="16">
        <f>Prezentace!C60</f>
        <v>0</v>
      </c>
      <c r="D76" s="11">
        <f>Prezentace!D60</f>
        <v>0</v>
      </c>
      <c r="E76" s="12"/>
      <c r="F76" s="48"/>
      <c r="G76" s="49"/>
      <c r="H76" s="50"/>
      <c r="I76" s="153"/>
      <c r="J76" s="154"/>
      <c r="K76" s="154"/>
      <c r="L76" s="154"/>
      <c r="M76" s="154"/>
      <c r="N76" s="154"/>
      <c r="O76" s="154"/>
      <c r="P76" s="154"/>
      <c r="Q76" s="154"/>
      <c r="R76" s="154"/>
      <c r="S76" s="155"/>
      <c r="T76" s="12">
        <f t="shared" si="3"/>
        <v>0</v>
      </c>
      <c r="U76" s="56" t="str">
        <f t="shared" si="4"/>
        <v>©</v>
      </c>
      <c r="V76" s="43" t="str">
        <f t="shared" si="5"/>
        <v> </v>
      </c>
    </row>
    <row r="77" spans="1:22" ht="15.75" hidden="1">
      <c r="A77" s="83">
        <f>Prezentace!A61</f>
        <v>57</v>
      </c>
      <c r="B77" s="124" t="str">
        <f>Prezentace!B61</f>
        <v>P</v>
      </c>
      <c r="C77" s="16">
        <f>Prezentace!C61</f>
        <v>0</v>
      </c>
      <c r="D77" s="11">
        <f>Prezentace!D61</f>
        <v>0</v>
      </c>
      <c r="E77" s="12"/>
      <c r="F77" s="48"/>
      <c r="G77" s="49"/>
      <c r="H77" s="50"/>
      <c r="I77" s="153"/>
      <c r="J77" s="154"/>
      <c r="K77" s="154"/>
      <c r="L77" s="154"/>
      <c r="M77" s="154"/>
      <c r="N77" s="154"/>
      <c r="O77" s="154"/>
      <c r="P77" s="154"/>
      <c r="Q77" s="154"/>
      <c r="R77" s="154"/>
      <c r="S77" s="155"/>
      <c r="T77" s="12">
        <f t="shared" si="3"/>
        <v>0</v>
      </c>
      <c r="U77" s="56" t="str">
        <f t="shared" si="4"/>
        <v>©</v>
      </c>
      <c r="V77" s="43" t="str">
        <f t="shared" si="5"/>
        <v> </v>
      </c>
    </row>
    <row r="78" spans="1:22" ht="15.75" hidden="1">
      <c r="A78" s="83">
        <f>Prezentace!A62</f>
        <v>58</v>
      </c>
      <c r="B78" s="124" t="str">
        <f>Prezentace!B62</f>
        <v>P</v>
      </c>
      <c r="C78" s="16">
        <f>Prezentace!C62</f>
        <v>0</v>
      </c>
      <c r="D78" s="11">
        <f>Prezentace!D62</f>
        <v>0</v>
      </c>
      <c r="E78" s="12"/>
      <c r="F78" s="48"/>
      <c r="G78" s="49"/>
      <c r="H78" s="50"/>
      <c r="I78" s="153"/>
      <c r="J78" s="154"/>
      <c r="K78" s="154"/>
      <c r="L78" s="154"/>
      <c r="M78" s="154"/>
      <c r="N78" s="154"/>
      <c r="O78" s="154"/>
      <c r="P78" s="154"/>
      <c r="Q78" s="154"/>
      <c r="R78" s="154"/>
      <c r="S78" s="155"/>
      <c r="T78" s="12">
        <f t="shared" si="3"/>
        <v>0</v>
      </c>
      <c r="U78" s="56" t="str">
        <f t="shared" si="4"/>
        <v>©</v>
      </c>
      <c r="V78" s="43" t="str">
        <f t="shared" si="5"/>
        <v> </v>
      </c>
    </row>
    <row r="79" spans="1:22" ht="15.75" hidden="1">
      <c r="A79" s="83">
        <f>Prezentace!A63</f>
        <v>59</v>
      </c>
      <c r="B79" s="124" t="str">
        <f>Prezentace!B63</f>
        <v>P</v>
      </c>
      <c r="C79" s="16">
        <f>Prezentace!C63</f>
        <v>0</v>
      </c>
      <c r="D79" s="11">
        <f>Prezentace!D63</f>
        <v>0</v>
      </c>
      <c r="E79" s="12"/>
      <c r="F79" s="48"/>
      <c r="G79" s="49"/>
      <c r="H79" s="50"/>
      <c r="I79" s="153"/>
      <c r="J79" s="154"/>
      <c r="K79" s="154"/>
      <c r="L79" s="154"/>
      <c r="M79" s="154"/>
      <c r="N79" s="154"/>
      <c r="O79" s="154"/>
      <c r="P79" s="154"/>
      <c r="Q79" s="154"/>
      <c r="R79" s="154"/>
      <c r="S79" s="155"/>
      <c r="T79" s="12">
        <f t="shared" si="3"/>
        <v>0</v>
      </c>
      <c r="U79" s="56" t="str">
        <f t="shared" si="4"/>
        <v>©</v>
      </c>
      <c r="V79" s="43" t="str">
        <f t="shared" si="5"/>
        <v> </v>
      </c>
    </row>
    <row r="80" spans="1:22" ht="16.5" hidden="1" thickBot="1">
      <c r="A80" s="84">
        <f>Prezentace!A64</f>
        <v>60</v>
      </c>
      <c r="B80" s="126" t="str">
        <f>Prezentace!B64</f>
        <v>P</v>
      </c>
      <c r="C80" s="17">
        <f>Prezentace!C64</f>
        <v>0</v>
      </c>
      <c r="D80" s="13">
        <f>Prezentace!D64</f>
        <v>0</v>
      </c>
      <c r="E80" s="14"/>
      <c r="F80" s="51"/>
      <c r="G80" s="52"/>
      <c r="H80" s="53"/>
      <c r="I80" s="159"/>
      <c r="J80" s="160"/>
      <c r="K80" s="160"/>
      <c r="L80" s="160"/>
      <c r="M80" s="160"/>
      <c r="N80" s="160"/>
      <c r="O80" s="160"/>
      <c r="P80" s="160"/>
      <c r="Q80" s="160"/>
      <c r="R80" s="160"/>
      <c r="S80" s="161"/>
      <c r="T80" s="14">
        <f t="shared" si="3"/>
        <v>0</v>
      </c>
      <c r="U80" s="57" t="str">
        <f t="shared" si="4"/>
        <v>©</v>
      </c>
      <c r="V80" s="44" t="str">
        <f t="shared" si="5"/>
        <v> </v>
      </c>
    </row>
    <row r="81" spans="1:22" ht="16.5" thickBot="1">
      <c r="A81" s="100"/>
      <c r="B81" s="101"/>
      <c r="C81" s="102"/>
      <c r="D81" s="103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5"/>
      <c r="V81" s="105"/>
    </row>
    <row r="82" ht="16.5" thickBot="1">
      <c r="C82" s="106" t="s">
        <v>18</v>
      </c>
    </row>
    <row r="83" ht="15.75">
      <c r="C83" s="28" t="s">
        <v>25</v>
      </c>
    </row>
    <row r="84" ht="15.75">
      <c r="C84" s="28" t="s">
        <v>26</v>
      </c>
    </row>
    <row r="85" ht="15.75">
      <c r="C85" s="28" t="s">
        <v>27</v>
      </c>
    </row>
    <row r="86" ht="15.75">
      <c r="C86" s="28" t="s">
        <v>28</v>
      </c>
    </row>
  </sheetData>
  <sheetProtection/>
  <mergeCells count="1">
    <mergeCell ref="C1:S1"/>
  </mergeCells>
  <conditionalFormatting sqref="A4:B81">
    <cfRule type="cellIs" priority="2" dxfId="0" operator="equal" stopIfTrue="1">
      <formula>"R"</formula>
    </cfRule>
  </conditionalFormatting>
  <conditionalFormatting sqref="T4:T80">
    <cfRule type="cellIs" priority="1" dxfId="15" operator="notEqual" stopIfTrue="1">
      <formula>15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">
      <pane ySplit="525" topLeftCell="A1" activePane="bottomLeft" state="split"/>
      <selection pane="topLeft" activeCell="A3" sqref="A1:IV16384"/>
      <selection pane="bottomLeft" activeCell="C1" sqref="C1:O2"/>
    </sheetView>
  </sheetViews>
  <sheetFormatPr defaultColWidth="9.00390625" defaultRowHeight="12.75"/>
  <cols>
    <col min="1" max="1" width="9.125" style="1" customWidth="1"/>
    <col min="2" max="2" width="5.00390625" style="1" customWidth="1"/>
    <col min="3" max="3" width="17.875" style="1" customWidth="1"/>
    <col min="4" max="4" width="15.875" style="1" customWidth="1"/>
    <col min="5" max="9" width="5.75390625" style="1" customWidth="1"/>
    <col min="10" max="10" width="9.00390625" style="1" customWidth="1"/>
    <col min="11" max="11" width="7.00390625" style="1" bestFit="1" customWidth="1"/>
    <col min="12" max="15" width="3.875" style="1" hidden="1" customWidth="1"/>
    <col min="16" max="16" width="9.00390625" style="1" hidden="1" customWidth="1"/>
    <col min="17" max="18" width="4.375" style="1" hidden="1" customWidth="1"/>
    <col min="19" max="20" width="3.875" style="1" hidden="1" customWidth="1"/>
    <col min="21" max="21" width="9.00390625" style="1" hidden="1" customWidth="1"/>
    <col min="22" max="22" width="8.75390625" style="1" customWidth="1"/>
    <col min="23" max="23" width="8.375" style="18" customWidth="1"/>
    <col min="24" max="24" width="9.125" style="1" customWidth="1"/>
    <col min="25" max="25" width="11.375" style="1" bestFit="1" customWidth="1"/>
    <col min="26" max="16384" width="9.125" style="1" customWidth="1"/>
  </cols>
  <sheetData>
    <row r="1" spans="3:15" ht="15.75">
      <c r="C1" s="245" t="s">
        <v>16</v>
      </c>
      <c r="D1" s="245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3:22" ht="13.5" thickBot="1">
      <c r="C2" s="31" t="s">
        <v>39</v>
      </c>
      <c r="V2" s="1">
        <f>COUNTIF(V4:V53,"nebyl")</f>
        <v>27</v>
      </c>
    </row>
    <row r="3" spans="4:23" ht="16.5" thickBot="1">
      <c r="D3" s="2"/>
      <c r="E3" s="4" t="s">
        <v>42</v>
      </c>
      <c r="F3" s="5" t="s">
        <v>43</v>
      </c>
      <c r="G3" s="5" t="s">
        <v>41</v>
      </c>
      <c r="H3" s="5" t="s">
        <v>44</v>
      </c>
      <c r="I3" s="32">
        <v>0</v>
      </c>
      <c r="J3" s="106" t="s">
        <v>11</v>
      </c>
      <c r="K3" s="8" t="s">
        <v>10</v>
      </c>
      <c r="L3" s="7">
        <v>7</v>
      </c>
      <c r="M3" s="5">
        <v>8</v>
      </c>
      <c r="N3" s="5">
        <v>9</v>
      </c>
      <c r="O3" s="5">
        <v>10</v>
      </c>
      <c r="P3" s="5" t="s">
        <v>15</v>
      </c>
      <c r="Q3" s="5">
        <v>7</v>
      </c>
      <c r="R3" s="5">
        <v>8</v>
      </c>
      <c r="S3" s="5">
        <v>9</v>
      </c>
      <c r="T3" s="6">
        <v>10</v>
      </c>
      <c r="U3" s="62" t="s">
        <v>11</v>
      </c>
      <c r="V3" s="25" t="s">
        <v>9</v>
      </c>
      <c r="W3" s="26"/>
    </row>
    <row r="4" spans="1:23" ht="15.75">
      <c r="A4" s="19">
        <f>Prezentace!A5</f>
        <v>1</v>
      </c>
      <c r="B4" s="125" t="str">
        <f>Prezentace!B5</f>
        <v>P</v>
      </c>
      <c r="C4" s="15" t="str">
        <f>Prezentace!C5</f>
        <v>Adamek</v>
      </c>
      <c r="D4" s="59" t="str">
        <f>Prezentace!D5</f>
        <v>Václav</v>
      </c>
      <c r="E4" s="150"/>
      <c r="F4" s="151"/>
      <c r="G4" s="151"/>
      <c r="H4" s="151"/>
      <c r="I4" s="152"/>
      <c r="J4" s="165"/>
      <c r="K4" s="69">
        <f>SUM(E4:I4)</f>
        <v>0</v>
      </c>
      <c r="L4" s="141"/>
      <c r="M4" s="46"/>
      <c r="N4" s="46"/>
      <c r="O4" s="46"/>
      <c r="P4" s="135"/>
      <c r="Q4" s="46"/>
      <c r="R4" s="46"/>
      <c r="S4" s="46"/>
      <c r="T4" s="47"/>
      <c r="U4" s="136"/>
      <c r="V4" s="27" t="str">
        <f>IF(C4=0,"©",IF(COUNTA(E4:I4)=0,"nebyl",IF(((E4*11+F4*10+G4*9+H4*8+I4*0)-J4)&lt;0,"minus",(E4*11+F4*10+G4*9+H4*8+I4*0)-J4)))</f>
        <v>nebyl</v>
      </c>
      <c r="W4" s="28"/>
    </row>
    <row r="5" spans="1:23" ht="15.75">
      <c r="A5" s="20">
        <f>Prezentace!A6</f>
        <v>2</v>
      </c>
      <c r="B5" s="124" t="str">
        <f>Prezentace!B6</f>
        <v>P</v>
      </c>
      <c r="C5" s="16" t="str">
        <f>Prezentace!C6</f>
        <v>Beigl</v>
      </c>
      <c r="D5" s="60" t="str">
        <f>Prezentace!D6</f>
        <v>Tomáš</v>
      </c>
      <c r="E5" s="153"/>
      <c r="F5" s="154"/>
      <c r="G5" s="154"/>
      <c r="H5" s="154"/>
      <c r="I5" s="155"/>
      <c r="J5" s="166"/>
      <c r="K5" s="70">
        <f aca="true" t="shared" si="0" ref="K5:K63">SUM(E5:I5)</f>
        <v>0</v>
      </c>
      <c r="L5" s="142"/>
      <c r="M5" s="49"/>
      <c r="N5" s="49"/>
      <c r="O5" s="49"/>
      <c r="P5" s="137"/>
      <c r="Q5" s="49">
        <v>8</v>
      </c>
      <c r="R5" s="49">
        <v>8</v>
      </c>
      <c r="S5" s="49">
        <v>0</v>
      </c>
      <c r="T5" s="50">
        <v>0</v>
      </c>
      <c r="U5" s="138"/>
      <c r="V5" s="29" t="str">
        <f aca="true" t="shared" si="1" ref="V5:V63">IF(C5=0,"©",IF(COUNTA(E5:I5)=0,"nebyl",IF(((E5*11+F5*10+G5*9+H5*8+I5*0)-J5)&lt;0,"minus",(E5*11+F5*10+G5*9+H5*8+I5*0)-J5)))</f>
        <v>nebyl</v>
      </c>
      <c r="W5" s="28"/>
    </row>
    <row r="6" spans="1:23" ht="15.75">
      <c r="A6" s="20">
        <f>Prezentace!A7</f>
        <v>3</v>
      </c>
      <c r="B6" s="124" t="str">
        <f>Prezentace!B7</f>
        <v>P</v>
      </c>
      <c r="C6" s="16" t="str">
        <f>Prezentace!C7</f>
        <v>Brejžek </v>
      </c>
      <c r="D6" s="60" t="str">
        <f>Prezentace!D7</f>
        <v>Vojtěch</v>
      </c>
      <c r="E6" s="153"/>
      <c r="F6" s="154"/>
      <c r="G6" s="154"/>
      <c r="H6" s="154"/>
      <c r="I6" s="155"/>
      <c r="J6" s="166"/>
      <c r="K6" s="70">
        <f t="shared" si="0"/>
        <v>0</v>
      </c>
      <c r="L6" s="142"/>
      <c r="M6" s="49"/>
      <c r="N6" s="49"/>
      <c r="O6" s="49"/>
      <c r="P6" s="137"/>
      <c r="Q6" s="49">
        <v>0</v>
      </c>
      <c r="R6" s="49">
        <v>0</v>
      </c>
      <c r="S6" s="49">
        <v>0</v>
      </c>
      <c r="T6" s="50">
        <v>0</v>
      </c>
      <c r="U6" s="138"/>
      <c r="V6" s="29" t="str">
        <f t="shared" si="1"/>
        <v>nebyl</v>
      </c>
      <c r="W6" s="28"/>
    </row>
    <row r="7" spans="1:23" ht="15.75">
      <c r="A7" s="20">
        <f>Prezentace!A8</f>
        <v>4</v>
      </c>
      <c r="B7" s="124" t="str">
        <f>Prezentace!B8</f>
        <v>P</v>
      </c>
      <c r="C7" s="16" t="str">
        <f>Prezentace!C8</f>
        <v>Fiala  </v>
      </c>
      <c r="D7" s="60" t="str">
        <f>Prezentace!D8</f>
        <v>Miroslav</v>
      </c>
      <c r="E7" s="153"/>
      <c r="F7" s="154"/>
      <c r="G7" s="154"/>
      <c r="H7" s="154"/>
      <c r="I7" s="155"/>
      <c r="J7" s="166"/>
      <c r="K7" s="70">
        <f t="shared" si="0"/>
        <v>0</v>
      </c>
      <c r="L7" s="142"/>
      <c r="M7" s="49"/>
      <c r="N7" s="49"/>
      <c r="O7" s="49"/>
      <c r="P7" s="137"/>
      <c r="Q7" s="49">
        <v>9</v>
      </c>
      <c r="R7" s="49">
        <v>9</v>
      </c>
      <c r="S7" s="49">
        <v>8</v>
      </c>
      <c r="T7" s="50">
        <v>0</v>
      </c>
      <c r="U7" s="138"/>
      <c r="V7" s="29" t="str">
        <f t="shared" si="1"/>
        <v>nebyl</v>
      </c>
      <c r="W7" s="28"/>
    </row>
    <row r="8" spans="1:22" ht="15.75">
      <c r="A8" s="20">
        <f>Prezentace!A9</f>
        <v>5</v>
      </c>
      <c r="B8" s="124" t="str">
        <f>Prezentace!B9</f>
        <v>P</v>
      </c>
      <c r="C8" s="16" t="str">
        <f>Prezentace!C9</f>
        <v>Fuksa  </v>
      </c>
      <c r="D8" s="60" t="str">
        <f>Prezentace!D9</f>
        <v>Viktor</v>
      </c>
      <c r="E8" s="153"/>
      <c r="F8" s="154"/>
      <c r="G8" s="154"/>
      <c r="H8" s="154"/>
      <c r="I8" s="155"/>
      <c r="J8" s="166"/>
      <c r="K8" s="70">
        <f t="shared" si="0"/>
        <v>0</v>
      </c>
      <c r="L8" s="142"/>
      <c r="M8" s="49"/>
      <c r="N8" s="49"/>
      <c r="O8" s="49"/>
      <c r="P8" s="137"/>
      <c r="Q8" s="49">
        <v>9</v>
      </c>
      <c r="R8" s="49">
        <v>9</v>
      </c>
      <c r="S8" s="49">
        <v>8</v>
      </c>
      <c r="T8" s="50">
        <v>0</v>
      </c>
      <c r="U8" s="138"/>
      <c r="V8" s="29" t="str">
        <f t="shared" si="1"/>
        <v>nebyl</v>
      </c>
    </row>
    <row r="9" spans="1:22" ht="15.75">
      <c r="A9" s="20">
        <f>Prezentace!A10</f>
        <v>6</v>
      </c>
      <c r="B9" s="124" t="str">
        <f>Prezentace!B10</f>
        <v>P</v>
      </c>
      <c r="C9" s="16" t="str">
        <f>Prezentace!C10</f>
        <v>Gallat</v>
      </c>
      <c r="D9" s="60" t="str">
        <f>Prezentace!D10</f>
        <v>Tomáš</v>
      </c>
      <c r="E9" s="153"/>
      <c r="F9" s="154"/>
      <c r="G9" s="154"/>
      <c r="H9" s="154"/>
      <c r="I9" s="155"/>
      <c r="J9" s="166"/>
      <c r="K9" s="70">
        <f t="shared" si="0"/>
        <v>0</v>
      </c>
      <c r="L9" s="142"/>
      <c r="M9" s="49"/>
      <c r="N9" s="49"/>
      <c r="O9" s="49"/>
      <c r="P9" s="137"/>
      <c r="Q9" s="49">
        <v>9</v>
      </c>
      <c r="R9" s="49">
        <v>9</v>
      </c>
      <c r="S9" s="49">
        <v>9</v>
      </c>
      <c r="T9" s="50">
        <v>0</v>
      </c>
      <c r="U9" s="138"/>
      <c r="V9" s="29" t="str">
        <f t="shared" si="1"/>
        <v>nebyl</v>
      </c>
    </row>
    <row r="10" spans="1:22" ht="15.75">
      <c r="A10" s="20">
        <f>Prezentace!A11</f>
        <v>7</v>
      </c>
      <c r="B10" s="124" t="str">
        <f>Prezentace!B11</f>
        <v>P</v>
      </c>
      <c r="C10" s="16" t="str">
        <f>Prezentace!C11</f>
        <v>Janovský </v>
      </c>
      <c r="D10" s="60" t="str">
        <f>Prezentace!D11</f>
        <v>Mojmír</v>
      </c>
      <c r="E10" s="153"/>
      <c r="F10" s="154"/>
      <c r="G10" s="154"/>
      <c r="H10" s="154"/>
      <c r="I10" s="155"/>
      <c r="J10" s="166"/>
      <c r="K10" s="70">
        <f t="shared" si="0"/>
        <v>0</v>
      </c>
      <c r="L10" s="142"/>
      <c r="M10" s="49"/>
      <c r="N10" s="49"/>
      <c r="O10" s="49"/>
      <c r="P10" s="137"/>
      <c r="Q10" s="49">
        <v>8</v>
      </c>
      <c r="R10" s="49">
        <v>0</v>
      </c>
      <c r="S10" s="49">
        <v>0</v>
      </c>
      <c r="T10" s="50">
        <v>0</v>
      </c>
      <c r="U10" s="138"/>
      <c r="V10" s="29" t="str">
        <f t="shared" si="1"/>
        <v>nebyl</v>
      </c>
    </row>
    <row r="11" spans="1:22" ht="15.75">
      <c r="A11" s="20">
        <f>Prezentace!A12</f>
        <v>8</v>
      </c>
      <c r="B11" s="124" t="str">
        <f>Prezentace!B12</f>
        <v>P</v>
      </c>
      <c r="C11" s="16" t="str">
        <f>Prezentace!C12</f>
        <v>Koch   ml.</v>
      </c>
      <c r="D11" s="60" t="str">
        <f>Prezentace!D12</f>
        <v>Miroslav</v>
      </c>
      <c r="E11" s="153"/>
      <c r="F11" s="154"/>
      <c r="G11" s="154"/>
      <c r="H11" s="154"/>
      <c r="I11" s="155"/>
      <c r="J11" s="166"/>
      <c r="K11" s="70">
        <f t="shared" si="0"/>
        <v>0</v>
      </c>
      <c r="L11" s="142"/>
      <c r="M11" s="49"/>
      <c r="N11" s="49"/>
      <c r="O11" s="49"/>
      <c r="P11" s="137"/>
      <c r="Q11" s="49">
        <v>9</v>
      </c>
      <c r="R11" s="49">
        <v>9</v>
      </c>
      <c r="S11" s="49">
        <v>8</v>
      </c>
      <c r="T11" s="50">
        <v>8</v>
      </c>
      <c r="U11" s="138"/>
      <c r="V11" s="29" t="str">
        <f t="shared" si="1"/>
        <v>nebyl</v>
      </c>
    </row>
    <row r="12" spans="1:22" ht="15.75">
      <c r="A12" s="20">
        <f>Prezentace!A13</f>
        <v>9</v>
      </c>
      <c r="B12" s="124" t="str">
        <f>Prezentace!B13</f>
        <v>P</v>
      </c>
      <c r="C12" s="16" t="str">
        <f>Prezentace!C13</f>
        <v>Koch  st. </v>
      </c>
      <c r="D12" s="60" t="str">
        <f>Prezentace!D13</f>
        <v>Miroslav</v>
      </c>
      <c r="E12" s="153"/>
      <c r="F12" s="154"/>
      <c r="G12" s="154"/>
      <c r="H12" s="154"/>
      <c r="I12" s="155"/>
      <c r="J12" s="166"/>
      <c r="K12" s="70">
        <f t="shared" si="0"/>
        <v>0</v>
      </c>
      <c r="L12" s="142"/>
      <c r="M12" s="49"/>
      <c r="N12" s="49"/>
      <c r="O12" s="49"/>
      <c r="P12" s="137"/>
      <c r="Q12" s="49">
        <v>9</v>
      </c>
      <c r="R12" s="49">
        <v>9</v>
      </c>
      <c r="S12" s="49">
        <v>9</v>
      </c>
      <c r="T12" s="50">
        <v>0</v>
      </c>
      <c r="U12" s="138"/>
      <c r="V12" s="29" t="str">
        <f t="shared" si="1"/>
        <v>nebyl</v>
      </c>
    </row>
    <row r="13" spans="1:22" ht="15.75">
      <c r="A13" s="20">
        <f>Prezentace!A14</f>
        <v>10</v>
      </c>
      <c r="B13" s="124" t="str">
        <f>Prezentace!B14</f>
        <v>P</v>
      </c>
      <c r="C13" s="16" t="str">
        <f>Prezentace!C14</f>
        <v>Kraus </v>
      </c>
      <c r="D13" s="60" t="str">
        <f>Prezentace!D14</f>
        <v>Milan</v>
      </c>
      <c r="E13" s="153"/>
      <c r="F13" s="154"/>
      <c r="G13" s="154"/>
      <c r="H13" s="154"/>
      <c r="I13" s="155"/>
      <c r="J13" s="166"/>
      <c r="K13" s="70">
        <f t="shared" si="0"/>
        <v>0</v>
      </c>
      <c r="L13" s="142"/>
      <c r="M13" s="49"/>
      <c r="N13" s="49"/>
      <c r="O13" s="49"/>
      <c r="P13" s="137"/>
      <c r="Q13" s="49">
        <v>10</v>
      </c>
      <c r="R13" s="49">
        <v>10</v>
      </c>
      <c r="S13" s="49">
        <v>9</v>
      </c>
      <c r="T13" s="50">
        <v>9</v>
      </c>
      <c r="U13" s="138"/>
      <c r="V13" s="29" t="str">
        <f t="shared" si="1"/>
        <v>nebyl</v>
      </c>
    </row>
    <row r="14" spans="1:22" ht="15.75">
      <c r="A14" s="20">
        <f>Prezentace!A15</f>
        <v>11</v>
      </c>
      <c r="B14" s="124" t="str">
        <f>Prezentace!B15</f>
        <v>P</v>
      </c>
      <c r="C14" s="16" t="str">
        <f>Prezentace!C15</f>
        <v>Krejča</v>
      </c>
      <c r="D14" s="60" t="str">
        <f>Prezentace!D15</f>
        <v>Miroslav</v>
      </c>
      <c r="E14" s="153"/>
      <c r="F14" s="154"/>
      <c r="G14" s="154"/>
      <c r="H14" s="154"/>
      <c r="I14" s="155"/>
      <c r="J14" s="166"/>
      <c r="K14" s="70">
        <f t="shared" si="0"/>
        <v>0</v>
      </c>
      <c r="L14" s="142"/>
      <c r="M14" s="49"/>
      <c r="N14" s="49"/>
      <c r="O14" s="49"/>
      <c r="P14" s="137"/>
      <c r="Q14" s="49">
        <v>10</v>
      </c>
      <c r="R14" s="49">
        <v>9</v>
      </c>
      <c r="S14" s="49">
        <v>9</v>
      </c>
      <c r="T14" s="50">
        <v>8</v>
      </c>
      <c r="U14" s="138"/>
      <c r="V14" s="29" t="str">
        <f t="shared" si="1"/>
        <v>nebyl</v>
      </c>
    </row>
    <row r="15" spans="1:22" ht="15.75">
      <c r="A15" s="20">
        <f>Prezentace!A16</f>
        <v>12</v>
      </c>
      <c r="B15" s="124" t="str">
        <f>Prezentace!B16</f>
        <v>P</v>
      </c>
      <c r="C15" s="16" t="str">
        <f>Prezentace!C16</f>
        <v>Martinec</v>
      </c>
      <c r="D15" s="60" t="str">
        <f>Prezentace!D16</f>
        <v>Radovan</v>
      </c>
      <c r="E15" s="153"/>
      <c r="F15" s="154"/>
      <c r="G15" s="154"/>
      <c r="H15" s="154"/>
      <c r="I15" s="155"/>
      <c r="J15" s="166"/>
      <c r="K15" s="70">
        <f t="shared" si="0"/>
        <v>0</v>
      </c>
      <c r="L15" s="142"/>
      <c r="M15" s="49"/>
      <c r="N15" s="49"/>
      <c r="O15" s="49"/>
      <c r="P15" s="137"/>
      <c r="Q15" s="49">
        <v>9</v>
      </c>
      <c r="R15" s="49">
        <v>9</v>
      </c>
      <c r="S15" s="49">
        <v>8</v>
      </c>
      <c r="T15" s="50">
        <v>8</v>
      </c>
      <c r="U15" s="138"/>
      <c r="V15" s="29" t="str">
        <f t="shared" si="1"/>
        <v>nebyl</v>
      </c>
    </row>
    <row r="16" spans="1:22" ht="15.75">
      <c r="A16" s="20">
        <f>Prezentace!A17</f>
        <v>13</v>
      </c>
      <c r="B16" s="124" t="str">
        <f>Prezentace!B17</f>
        <v>P</v>
      </c>
      <c r="C16" s="16" t="str">
        <f>Prezentace!C17</f>
        <v>Matějka st.</v>
      </c>
      <c r="D16" s="60" t="str">
        <f>Prezentace!D17</f>
        <v>Milan</v>
      </c>
      <c r="E16" s="153"/>
      <c r="F16" s="154"/>
      <c r="G16" s="154"/>
      <c r="H16" s="154"/>
      <c r="I16" s="155"/>
      <c r="J16" s="166"/>
      <c r="K16" s="70">
        <f t="shared" si="0"/>
        <v>0</v>
      </c>
      <c r="L16" s="142"/>
      <c r="M16" s="49"/>
      <c r="N16" s="49"/>
      <c r="O16" s="49"/>
      <c r="P16" s="137"/>
      <c r="Q16" s="49">
        <v>9</v>
      </c>
      <c r="R16" s="49">
        <v>0</v>
      </c>
      <c r="S16" s="49">
        <v>0</v>
      </c>
      <c r="T16" s="50">
        <v>0</v>
      </c>
      <c r="U16" s="138"/>
      <c r="V16" s="29" t="str">
        <f t="shared" si="1"/>
        <v>nebyl</v>
      </c>
    </row>
    <row r="17" spans="1:22" ht="15.75">
      <c r="A17" s="20">
        <f>Prezentace!A18</f>
        <v>14</v>
      </c>
      <c r="B17" s="124" t="str">
        <f>Prezentace!B18</f>
        <v>P</v>
      </c>
      <c r="C17" s="16" t="str">
        <f>Prezentace!C18</f>
        <v>Pavlíček</v>
      </c>
      <c r="D17" s="60" t="str">
        <f>Prezentace!D18</f>
        <v>Petr</v>
      </c>
      <c r="E17" s="153"/>
      <c r="F17" s="154"/>
      <c r="G17" s="154"/>
      <c r="H17" s="154"/>
      <c r="I17" s="155"/>
      <c r="J17" s="166"/>
      <c r="K17" s="70">
        <f t="shared" si="0"/>
        <v>0</v>
      </c>
      <c r="L17" s="142"/>
      <c r="M17" s="49"/>
      <c r="N17" s="49"/>
      <c r="O17" s="49"/>
      <c r="P17" s="137"/>
      <c r="Q17" s="49">
        <v>8</v>
      </c>
      <c r="R17" s="49">
        <v>8</v>
      </c>
      <c r="S17" s="49">
        <v>8</v>
      </c>
      <c r="T17" s="50">
        <v>0</v>
      </c>
      <c r="U17" s="138"/>
      <c r="V17" s="29" t="str">
        <f t="shared" si="1"/>
        <v>nebyl</v>
      </c>
    </row>
    <row r="18" spans="1:22" ht="15.75">
      <c r="A18" s="20">
        <f>Prezentace!A19</f>
        <v>15</v>
      </c>
      <c r="B18" s="124" t="str">
        <f>Prezentace!B19</f>
        <v>P</v>
      </c>
      <c r="C18" s="16" t="str">
        <f>Prezentace!C19</f>
        <v>Pechánek</v>
      </c>
      <c r="D18" s="60" t="str">
        <f>Prezentace!D19</f>
        <v>Milan</v>
      </c>
      <c r="E18" s="153"/>
      <c r="F18" s="154"/>
      <c r="G18" s="154"/>
      <c r="H18" s="154"/>
      <c r="I18" s="155"/>
      <c r="J18" s="166"/>
      <c r="K18" s="70">
        <f t="shared" si="0"/>
        <v>0</v>
      </c>
      <c r="L18" s="142"/>
      <c r="M18" s="49"/>
      <c r="N18" s="49"/>
      <c r="O18" s="49"/>
      <c r="P18" s="137"/>
      <c r="Q18" s="49">
        <v>9</v>
      </c>
      <c r="R18" s="49">
        <v>9</v>
      </c>
      <c r="S18" s="49">
        <v>9</v>
      </c>
      <c r="T18" s="50">
        <v>8</v>
      </c>
      <c r="U18" s="138"/>
      <c r="V18" s="29" t="str">
        <f t="shared" si="1"/>
        <v>nebyl</v>
      </c>
    </row>
    <row r="19" spans="1:22" ht="15.75">
      <c r="A19" s="20">
        <f>Prezentace!A20</f>
        <v>16</v>
      </c>
      <c r="B19" s="124" t="str">
        <f>Prezentace!B20</f>
        <v>P</v>
      </c>
      <c r="C19" s="16" t="str">
        <f>Prezentace!C20</f>
        <v>Píša </v>
      </c>
      <c r="D19" s="60" t="str">
        <f>Prezentace!D20</f>
        <v>Ladislav</v>
      </c>
      <c r="E19" s="153"/>
      <c r="F19" s="154"/>
      <c r="G19" s="154"/>
      <c r="H19" s="154"/>
      <c r="I19" s="155"/>
      <c r="J19" s="166"/>
      <c r="K19" s="70">
        <f t="shared" si="0"/>
        <v>0</v>
      </c>
      <c r="L19" s="142"/>
      <c r="M19" s="49"/>
      <c r="N19" s="49"/>
      <c r="O19" s="49"/>
      <c r="P19" s="137"/>
      <c r="Q19" s="49">
        <v>8</v>
      </c>
      <c r="R19" s="49">
        <v>0</v>
      </c>
      <c r="S19" s="49">
        <v>0</v>
      </c>
      <c r="T19" s="50">
        <v>0</v>
      </c>
      <c r="U19" s="138"/>
      <c r="V19" s="29" t="str">
        <f t="shared" si="1"/>
        <v>nebyl</v>
      </c>
    </row>
    <row r="20" spans="1:22" ht="15.75">
      <c r="A20" s="20">
        <f>Prezentace!A21</f>
        <v>17</v>
      </c>
      <c r="B20" s="124" t="str">
        <f>Prezentace!B21</f>
        <v>P</v>
      </c>
      <c r="C20" s="16" t="str">
        <f>Prezentace!C21</f>
        <v>Plecer </v>
      </c>
      <c r="D20" s="60" t="str">
        <f>Prezentace!D21</f>
        <v>Josef</v>
      </c>
      <c r="E20" s="153"/>
      <c r="F20" s="154"/>
      <c r="G20" s="154"/>
      <c r="H20" s="154"/>
      <c r="I20" s="155"/>
      <c r="J20" s="166"/>
      <c r="K20" s="70">
        <f t="shared" si="0"/>
        <v>0</v>
      </c>
      <c r="L20" s="142"/>
      <c r="M20" s="49"/>
      <c r="N20" s="49"/>
      <c r="O20" s="49"/>
      <c r="P20" s="137"/>
      <c r="Q20" s="49">
        <v>10</v>
      </c>
      <c r="R20" s="49">
        <v>9</v>
      </c>
      <c r="S20" s="49">
        <v>0</v>
      </c>
      <c r="T20" s="50">
        <v>0</v>
      </c>
      <c r="U20" s="138"/>
      <c r="V20" s="29" t="str">
        <f t="shared" si="1"/>
        <v>nebyl</v>
      </c>
    </row>
    <row r="21" spans="1:22" ht="15.75">
      <c r="A21" s="20">
        <f>Prezentace!A22</f>
        <v>18</v>
      </c>
      <c r="B21" s="124" t="str">
        <f>Prezentace!B22</f>
        <v>P</v>
      </c>
      <c r="C21" s="16" t="str">
        <f>Prezentace!C22</f>
        <v>Svoboda</v>
      </c>
      <c r="D21" s="60" t="str">
        <f>Prezentace!D22</f>
        <v>Michal</v>
      </c>
      <c r="E21" s="153"/>
      <c r="F21" s="154"/>
      <c r="G21" s="154"/>
      <c r="H21" s="154"/>
      <c r="I21" s="155"/>
      <c r="J21" s="166"/>
      <c r="K21" s="70">
        <f t="shared" si="0"/>
        <v>0</v>
      </c>
      <c r="L21" s="142"/>
      <c r="M21" s="49"/>
      <c r="N21" s="49"/>
      <c r="O21" s="49"/>
      <c r="P21" s="137"/>
      <c r="Q21" s="49">
        <v>9</v>
      </c>
      <c r="R21" s="49">
        <v>8</v>
      </c>
      <c r="S21" s="49">
        <v>0</v>
      </c>
      <c r="T21" s="50">
        <v>0</v>
      </c>
      <c r="U21" s="138"/>
      <c r="V21" s="29" t="str">
        <f t="shared" si="1"/>
        <v>nebyl</v>
      </c>
    </row>
    <row r="22" spans="1:22" ht="15.75">
      <c r="A22" s="20">
        <f>Prezentace!A23</f>
        <v>19</v>
      </c>
      <c r="B22" s="124" t="str">
        <f>Prezentace!B23</f>
        <v>P</v>
      </c>
      <c r="C22" s="16" t="str">
        <f>Prezentace!C23</f>
        <v>Švihálek </v>
      </c>
      <c r="D22" s="60" t="str">
        <f>Prezentace!D23</f>
        <v>Jiří</v>
      </c>
      <c r="E22" s="153"/>
      <c r="F22" s="154"/>
      <c r="G22" s="154"/>
      <c r="H22" s="154"/>
      <c r="I22" s="155"/>
      <c r="J22" s="166"/>
      <c r="K22" s="70">
        <f t="shared" si="0"/>
        <v>0</v>
      </c>
      <c r="L22" s="142"/>
      <c r="M22" s="49"/>
      <c r="N22" s="49"/>
      <c r="O22" s="49"/>
      <c r="P22" s="137"/>
      <c r="Q22" s="49">
        <v>9</v>
      </c>
      <c r="R22" s="49">
        <v>9</v>
      </c>
      <c r="S22" s="49">
        <v>9</v>
      </c>
      <c r="T22" s="50">
        <v>9</v>
      </c>
      <c r="U22" s="138"/>
      <c r="V22" s="29" t="str">
        <f t="shared" si="1"/>
        <v>nebyl</v>
      </c>
    </row>
    <row r="23" spans="1:22" ht="15.75">
      <c r="A23" s="20">
        <f>Prezentace!A24</f>
        <v>20</v>
      </c>
      <c r="B23" s="124" t="str">
        <f>Prezentace!B24</f>
        <v>R</v>
      </c>
      <c r="C23" s="16" t="str">
        <f>Prezentace!C24</f>
        <v>Švihálek </v>
      </c>
      <c r="D23" s="60" t="str">
        <f>Prezentace!D24</f>
        <v>Jiří</v>
      </c>
      <c r="E23" s="153"/>
      <c r="F23" s="154"/>
      <c r="G23" s="154"/>
      <c r="H23" s="154"/>
      <c r="I23" s="155"/>
      <c r="J23" s="166"/>
      <c r="K23" s="70">
        <f t="shared" si="0"/>
        <v>0</v>
      </c>
      <c r="L23" s="142"/>
      <c r="M23" s="49"/>
      <c r="N23" s="49"/>
      <c r="O23" s="49"/>
      <c r="P23" s="137"/>
      <c r="Q23" s="49">
        <v>8</v>
      </c>
      <c r="R23" s="49">
        <v>0</v>
      </c>
      <c r="S23" s="49">
        <v>0</v>
      </c>
      <c r="T23" s="50">
        <v>0</v>
      </c>
      <c r="U23" s="138"/>
      <c r="V23" s="29" t="str">
        <f t="shared" si="1"/>
        <v>nebyl</v>
      </c>
    </row>
    <row r="24" spans="1:22" ht="15.75">
      <c r="A24" s="20">
        <f>Prezentace!A25</f>
        <v>21</v>
      </c>
      <c r="B24" s="124" t="str">
        <f>Prezentace!B25</f>
        <v>P</v>
      </c>
      <c r="C24" s="16" t="str">
        <f>Prezentace!C25</f>
        <v>Vejslík </v>
      </c>
      <c r="D24" s="60" t="str">
        <f>Prezentace!D25</f>
        <v>Vladimír</v>
      </c>
      <c r="E24" s="153"/>
      <c r="F24" s="154"/>
      <c r="G24" s="154"/>
      <c r="H24" s="154"/>
      <c r="I24" s="155"/>
      <c r="J24" s="166"/>
      <c r="K24" s="70">
        <f t="shared" si="0"/>
        <v>0</v>
      </c>
      <c r="L24" s="142"/>
      <c r="M24" s="49"/>
      <c r="N24" s="49"/>
      <c r="O24" s="49"/>
      <c r="P24" s="137"/>
      <c r="Q24" s="49">
        <v>9</v>
      </c>
      <c r="R24" s="49">
        <v>0</v>
      </c>
      <c r="S24" s="49">
        <v>0</v>
      </c>
      <c r="T24" s="50">
        <v>0</v>
      </c>
      <c r="U24" s="138"/>
      <c r="V24" s="29" t="str">
        <f t="shared" si="1"/>
        <v>nebyl</v>
      </c>
    </row>
    <row r="25" spans="1:22" ht="15.75">
      <c r="A25" s="20">
        <f>Prezentace!A26</f>
        <v>22</v>
      </c>
      <c r="B25" s="124" t="str">
        <f>Prezentace!B26</f>
        <v>P</v>
      </c>
      <c r="C25" s="16" t="str">
        <f>Prezentace!C26</f>
        <v>Wrzecionko</v>
      </c>
      <c r="D25" s="60" t="str">
        <f>Prezentace!D26</f>
        <v>Albert</v>
      </c>
      <c r="E25" s="153"/>
      <c r="F25" s="154"/>
      <c r="G25" s="154"/>
      <c r="H25" s="154"/>
      <c r="I25" s="155"/>
      <c r="J25" s="166"/>
      <c r="K25" s="70">
        <f t="shared" si="0"/>
        <v>0</v>
      </c>
      <c r="L25" s="142"/>
      <c r="M25" s="49"/>
      <c r="N25" s="49"/>
      <c r="O25" s="49"/>
      <c r="P25" s="137"/>
      <c r="Q25" s="49">
        <v>9</v>
      </c>
      <c r="R25" s="49">
        <v>9</v>
      </c>
      <c r="S25" s="49">
        <v>9</v>
      </c>
      <c r="T25" s="50">
        <v>8</v>
      </c>
      <c r="U25" s="138"/>
      <c r="V25" s="29" t="str">
        <f t="shared" si="1"/>
        <v>nebyl</v>
      </c>
    </row>
    <row r="26" spans="1:22" ht="15.75">
      <c r="A26" s="20">
        <f>Prezentace!A27</f>
        <v>23</v>
      </c>
      <c r="B26" s="124" t="str">
        <f>Prezentace!B27</f>
        <v>P</v>
      </c>
      <c r="C26" s="16" t="str">
        <f>Prezentace!C27</f>
        <v>Získal </v>
      </c>
      <c r="D26" s="60" t="str">
        <f>Prezentace!D27</f>
        <v>Karel</v>
      </c>
      <c r="E26" s="153"/>
      <c r="F26" s="154"/>
      <c r="G26" s="154"/>
      <c r="H26" s="154"/>
      <c r="I26" s="155"/>
      <c r="J26" s="166"/>
      <c r="K26" s="70">
        <f t="shared" si="0"/>
        <v>0</v>
      </c>
      <c r="L26" s="142"/>
      <c r="M26" s="49"/>
      <c r="N26" s="49"/>
      <c r="O26" s="49"/>
      <c r="P26" s="137"/>
      <c r="Q26" s="49">
        <v>8</v>
      </c>
      <c r="R26" s="49">
        <v>8</v>
      </c>
      <c r="S26" s="49">
        <v>8</v>
      </c>
      <c r="T26" s="50">
        <v>0</v>
      </c>
      <c r="U26" s="138"/>
      <c r="V26" s="29" t="str">
        <f t="shared" si="1"/>
        <v>nebyl</v>
      </c>
    </row>
    <row r="27" spans="1:22" ht="15.75">
      <c r="A27" s="20">
        <f>Prezentace!A28</f>
        <v>24</v>
      </c>
      <c r="B27" s="124" t="str">
        <f>Prezentace!B28</f>
        <v>P</v>
      </c>
      <c r="C27" s="16" t="str">
        <f>Prezentace!C28</f>
        <v>Žemlička </v>
      </c>
      <c r="D27" s="60" t="str">
        <f>Prezentace!D28</f>
        <v>Ladislav</v>
      </c>
      <c r="E27" s="153"/>
      <c r="F27" s="154"/>
      <c r="G27" s="154"/>
      <c r="H27" s="154"/>
      <c r="I27" s="155"/>
      <c r="J27" s="166"/>
      <c r="K27" s="70">
        <f t="shared" si="0"/>
        <v>0</v>
      </c>
      <c r="L27" s="142"/>
      <c r="M27" s="49"/>
      <c r="N27" s="49"/>
      <c r="O27" s="49"/>
      <c r="P27" s="137"/>
      <c r="Q27" s="49">
        <v>0</v>
      </c>
      <c r="R27" s="49">
        <v>0</v>
      </c>
      <c r="S27" s="49">
        <v>0</v>
      </c>
      <c r="T27" s="50">
        <v>0</v>
      </c>
      <c r="U27" s="138"/>
      <c r="V27" s="29" t="str">
        <f t="shared" si="1"/>
        <v>nebyl</v>
      </c>
    </row>
    <row r="28" spans="1:22" ht="15.75">
      <c r="A28" s="20">
        <f>Prezentace!A29</f>
        <v>25</v>
      </c>
      <c r="B28" s="124" t="str">
        <f>Prezentace!B29</f>
        <v>P</v>
      </c>
      <c r="C28" s="16" t="str">
        <f>Prezentace!C29</f>
        <v>Žemličková</v>
      </c>
      <c r="D28" s="60" t="str">
        <f>Prezentace!D29</f>
        <v>Marie</v>
      </c>
      <c r="E28" s="153"/>
      <c r="F28" s="154"/>
      <c r="G28" s="154"/>
      <c r="H28" s="154"/>
      <c r="I28" s="155"/>
      <c r="J28" s="166"/>
      <c r="K28" s="70">
        <f t="shared" si="0"/>
        <v>0</v>
      </c>
      <c r="L28" s="142"/>
      <c r="M28" s="49"/>
      <c r="N28" s="49"/>
      <c r="O28" s="49"/>
      <c r="P28" s="137"/>
      <c r="Q28" s="49">
        <v>8</v>
      </c>
      <c r="R28" s="49">
        <v>8</v>
      </c>
      <c r="S28" s="49">
        <v>0</v>
      </c>
      <c r="T28" s="50">
        <v>0</v>
      </c>
      <c r="U28" s="138"/>
      <c r="V28" s="29" t="str">
        <f t="shared" si="1"/>
        <v>nebyl</v>
      </c>
    </row>
    <row r="29" spans="1:22" ht="15.75">
      <c r="A29" s="20">
        <f>Prezentace!A30</f>
        <v>26</v>
      </c>
      <c r="B29" s="124" t="str">
        <f>Prezentace!B30</f>
        <v>P</v>
      </c>
      <c r="C29" s="16" t="str">
        <f>Prezentace!C30</f>
        <v>Rendl</v>
      </c>
      <c r="D29" s="60" t="str">
        <f>Prezentace!D30</f>
        <v>Josef</v>
      </c>
      <c r="E29" s="153"/>
      <c r="F29" s="154"/>
      <c r="G29" s="154"/>
      <c r="H29" s="154"/>
      <c r="I29" s="155"/>
      <c r="J29" s="166"/>
      <c r="K29" s="70">
        <f t="shared" si="0"/>
        <v>0</v>
      </c>
      <c r="L29" s="142"/>
      <c r="M29" s="49"/>
      <c r="N29" s="49"/>
      <c r="O29" s="49"/>
      <c r="P29" s="137"/>
      <c r="Q29" s="49">
        <v>0</v>
      </c>
      <c r="R29" s="49">
        <v>0</v>
      </c>
      <c r="S29" s="49">
        <v>0</v>
      </c>
      <c r="T29" s="50">
        <v>0</v>
      </c>
      <c r="U29" s="138"/>
      <c r="V29" s="29" t="str">
        <f t="shared" si="1"/>
        <v>nebyl</v>
      </c>
    </row>
    <row r="30" spans="1:22" ht="15.75">
      <c r="A30" s="20">
        <f>Prezentace!A31</f>
        <v>27</v>
      </c>
      <c r="B30" s="124" t="str">
        <f>Prezentace!B31</f>
        <v>R</v>
      </c>
      <c r="C30" s="16" t="str">
        <f>Prezentace!C31</f>
        <v>Rendl</v>
      </c>
      <c r="D30" s="60" t="str">
        <f>Prezentace!D31</f>
        <v>Josef</v>
      </c>
      <c r="E30" s="153"/>
      <c r="F30" s="154"/>
      <c r="G30" s="154"/>
      <c r="H30" s="154"/>
      <c r="I30" s="155"/>
      <c r="J30" s="166"/>
      <c r="K30" s="70">
        <f t="shared" si="0"/>
        <v>0</v>
      </c>
      <c r="L30" s="142"/>
      <c r="M30" s="49"/>
      <c r="N30" s="49"/>
      <c r="O30" s="49"/>
      <c r="P30" s="137"/>
      <c r="Q30" s="49">
        <v>9</v>
      </c>
      <c r="R30" s="49">
        <v>0</v>
      </c>
      <c r="S30" s="49">
        <v>0</v>
      </c>
      <c r="T30" s="50">
        <v>0</v>
      </c>
      <c r="U30" s="138"/>
      <c r="V30" s="29" t="str">
        <f t="shared" si="1"/>
        <v>nebyl</v>
      </c>
    </row>
    <row r="31" spans="1:22" ht="15.75">
      <c r="A31" s="20">
        <f>Prezentace!A32</f>
        <v>28</v>
      </c>
      <c r="B31" s="124" t="str">
        <f>Prezentace!B32</f>
        <v>P</v>
      </c>
      <c r="C31" s="16">
        <f>Prezentace!C32</f>
        <v>0</v>
      </c>
      <c r="D31" s="60">
        <f>Prezentace!D32</f>
        <v>0</v>
      </c>
      <c r="E31" s="153"/>
      <c r="F31" s="154"/>
      <c r="G31" s="154"/>
      <c r="H31" s="154"/>
      <c r="I31" s="155"/>
      <c r="J31" s="166"/>
      <c r="K31" s="70">
        <f t="shared" si="0"/>
        <v>0</v>
      </c>
      <c r="L31" s="142"/>
      <c r="M31" s="49"/>
      <c r="N31" s="49"/>
      <c r="O31" s="49"/>
      <c r="P31" s="137"/>
      <c r="Q31" s="49">
        <v>8</v>
      </c>
      <c r="R31" s="49">
        <v>0</v>
      </c>
      <c r="S31" s="49">
        <v>0</v>
      </c>
      <c r="T31" s="50">
        <v>0</v>
      </c>
      <c r="U31" s="138"/>
      <c r="V31" s="29" t="str">
        <f t="shared" si="1"/>
        <v>©</v>
      </c>
    </row>
    <row r="32" spans="1:22" ht="15.75">
      <c r="A32" s="20">
        <f>Prezentace!A33</f>
        <v>29</v>
      </c>
      <c r="B32" s="124" t="str">
        <f>Prezentace!B33</f>
        <v>P</v>
      </c>
      <c r="C32" s="16">
        <f>Prezentace!C33</f>
        <v>0</v>
      </c>
      <c r="D32" s="60">
        <f>Prezentace!D33</f>
        <v>0</v>
      </c>
      <c r="E32" s="153"/>
      <c r="F32" s="154"/>
      <c r="G32" s="154"/>
      <c r="H32" s="154"/>
      <c r="I32" s="155"/>
      <c r="J32" s="166"/>
      <c r="K32" s="70">
        <f t="shared" si="0"/>
        <v>0</v>
      </c>
      <c r="L32" s="142"/>
      <c r="M32" s="49"/>
      <c r="N32" s="49"/>
      <c r="O32" s="49"/>
      <c r="P32" s="137"/>
      <c r="Q32" s="49">
        <v>0</v>
      </c>
      <c r="R32" s="49">
        <v>0</v>
      </c>
      <c r="S32" s="49">
        <v>0</v>
      </c>
      <c r="T32" s="50">
        <v>0</v>
      </c>
      <c r="U32" s="138"/>
      <c r="V32" s="29" t="str">
        <f t="shared" si="1"/>
        <v>©</v>
      </c>
    </row>
    <row r="33" spans="1:22" ht="15.75">
      <c r="A33" s="20">
        <f>Prezentace!A34</f>
        <v>30</v>
      </c>
      <c r="B33" s="124" t="str">
        <f>Prezentace!B34</f>
        <v>P</v>
      </c>
      <c r="C33" s="16">
        <f>Prezentace!C34</f>
        <v>0</v>
      </c>
      <c r="D33" s="60">
        <f>Prezentace!D34</f>
        <v>0</v>
      </c>
      <c r="E33" s="153"/>
      <c r="F33" s="154"/>
      <c r="G33" s="154"/>
      <c r="H33" s="154"/>
      <c r="I33" s="155"/>
      <c r="J33" s="166"/>
      <c r="K33" s="70">
        <f t="shared" si="0"/>
        <v>0</v>
      </c>
      <c r="L33" s="142"/>
      <c r="M33" s="49"/>
      <c r="N33" s="49"/>
      <c r="O33" s="49"/>
      <c r="P33" s="137"/>
      <c r="Q33" s="49">
        <v>10</v>
      </c>
      <c r="R33" s="49">
        <v>9</v>
      </c>
      <c r="S33" s="49">
        <v>9</v>
      </c>
      <c r="T33" s="50">
        <v>8</v>
      </c>
      <c r="U33" s="138"/>
      <c r="V33" s="29" t="str">
        <f t="shared" si="1"/>
        <v>©</v>
      </c>
    </row>
    <row r="34" spans="1:22" ht="15.75">
      <c r="A34" s="20">
        <f>Prezentace!A35</f>
        <v>31</v>
      </c>
      <c r="B34" s="124" t="str">
        <f>Prezentace!B35</f>
        <v>P</v>
      </c>
      <c r="C34" s="16">
        <f>Prezentace!C35</f>
        <v>0</v>
      </c>
      <c r="D34" s="60">
        <f>Prezentace!D35</f>
        <v>0</v>
      </c>
      <c r="E34" s="153"/>
      <c r="F34" s="154"/>
      <c r="G34" s="154"/>
      <c r="H34" s="154"/>
      <c r="I34" s="155"/>
      <c r="J34" s="166"/>
      <c r="K34" s="70">
        <f t="shared" si="0"/>
        <v>0</v>
      </c>
      <c r="L34" s="142"/>
      <c r="M34" s="49"/>
      <c r="N34" s="49"/>
      <c r="O34" s="49"/>
      <c r="P34" s="137"/>
      <c r="Q34" s="49">
        <v>10</v>
      </c>
      <c r="R34" s="49">
        <v>10</v>
      </c>
      <c r="S34" s="49">
        <v>10</v>
      </c>
      <c r="T34" s="50">
        <v>10</v>
      </c>
      <c r="U34" s="138"/>
      <c r="V34" s="29" t="str">
        <f t="shared" si="1"/>
        <v>©</v>
      </c>
    </row>
    <row r="35" spans="1:22" ht="15.75">
      <c r="A35" s="20">
        <f>Prezentace!A36</f>
        <v>32</v>
      </c>
      <c r="B35" s="124" t="str">
        <f>Prezentace!B36</f>
        <v>P</v>
      </c>
      <c r="C35" s="16">
        <f>Prezentace!C36</f>
        <v>0</v>
      </c>
      <c r="D35" s="60">
        <f>Prezentace!D36</f>
        <v>0</v>
      </c>
      <c r="E35" s="153"/>
      <c r="F35" s="154"/>
      <c r="G35" s="154"/>
      <c r="H35" s="154"/>
      <c r="I35" s="155"/>
      <c r="J35" s="166"/>
      <c r="K35" s="70">
        <f t="shared" si="0"/>
        <v>0</v>
      </c>
      <c r="L35" s="142"/>
      <c r="M35" s="49"/>
      <c r="N35" s="49"/>
      <c r="O35" s="49"/>
      <c r="P35" s="137"/>
      <c r="Q35" s="49">
        <v>9</v>
      </c>
      <c r="R35" s="49">
        <v>9</v>
      </c>
      <c r="S35" s="49">
        <v>8</v>
      </c>
      <c r="T35" s="50">
        <v>0</v>
      </c>
      <c r="U35" s="138"/>
      <c r="V35" s="29" t="str">
        <f t="shared" si="1"/>
        <v>©</v>
      </c>
    </row>
    <row r="36" spans="1:22" ht="15.75">
      <c r="A36" s="20">
        <f>Prezentace!A37</f>
        <v>33</v>
      </c>
      <c r="B36" s="124" t="str">
        <f>Prezentace!B37</f>
        <v>P</v>
      </c>
      <c r="C36" s="16">
        <f>Prezentace!C37</f>
        <v>0</v>
      </c>
      <c r="D36" s="60">
        <f>Prezentace!D37</f>
        <v>0</v>
      </c>
      <c r="E36" s="153"/>
      <c r="F36" s="154"/>
      <c r="G36" s="154"/>
      <c r="H36" s="154"/>
      <c r="I36" s="155"/>
      <c r="J36" s="166"/>
      <c r="K36" s="70">
        <f t="shared" si="0"/>
        <v>0</v>
      </c>
      <c r="L36" s="142"/>
      <c r="M36" s="49"/>
      <c r="N36" s="49"/>
      <c r="O36" s="49"/>
      <c r="P36" s="137"/>
      <c r="Q36" s="49">
        <v>0</v>
      </c>
      <c r="R36" s="49">
        <v>0</v>
      </c>
      <c r="S36" s="49">
        <v>0</v>
      </c>
      <c r="T36" s="50">
        <v>0</v>
      </c>
      <c r="U36" s="138"/>
      <c r="V36" s="29" t="str">
        <f t="shared" si="1"/>
        <v>©</v>
      </c>
    </row>
    <row r="37" spans="1:22" ht="15.75">
      <c r="A37" s="20">
        <f>Prezentace!A38</f>
        <v>34</v>
      </c>
      <c r="B37" s="124" t="str">
        <f>Prezentace!B38</f>
        <v>P</v>
      </c>
      <c r="C37" s="16">
        <f>Prezentace!C38</f>
        <v>0</v>
      </c>
      <c r="D37" s="60">
        <f>Prezentace!D38</f>
        <v>0</v>
      </c>
      <c r="E37" s="153"/>
      <c r="F37" s="154"/>
      <c r="G37" s="154"/>
      <c r="H37" s="154"/>
      <c r="I37" s="155"/>
      <c r="J37" s="166"/>
      <c r="K37" s="70">
        <f t="shared" si="0"/>
        <v>0</v>
      </c>
      <c r="L37" s="142"/>
      <c r="M37" s="49"/>
      <c r="N37" s="49"/>
      <c r="O37" s="49"/>
      <c r="P37" s="137"/>
      <c r="Q37" s="49"/>
      <c r="R37" s="49"/>
      <c r="S37" s="49"/>
      <c r="T37" s="50"/>
      <c r="U37" s="138"/>
      <c r="V37" s="29" t="str">
        <f t="shared" si="1"/>
        <v>©</v>
      </c>
    </row>
    <row r="38" spans="1:22" ht="15.75">
      <c r="A38" s="20">
        <f>Prezentace!A39</f>
        <v>35</v>
      </c>
      <c r="B38" s="124" t="str">
        <f>Prezentace!B39</f>
        <v>P</v>
      </c>
      <c r="C38" s="16">
        <f>Prezentace!C39</f>
        <v>0</v>
      </c>
      <c r="D38" s="60">
        <f>Prezentace!D39</f>
        <v>0</v>
      </c>
      <c r="E38" s="153"/>
      <c r="F38" s="154"/>
      <c r="G38" s="154"/>
      <c r="H38" s="154"/>
      <c r="I38" s="155"/>
      <c r="J38" s="166"/>
      <c r="K38" s="70">
        <f t="shared" si="0"/>
        <v>0</v>
      </c>
      <c r="L38" s="142"/>
      <c r="M38" s="49"/>
      <c r="N38" s="49"/>
      <c r="O38" s="49"/>
      <c r="P38" s="137"/>
      <c r="Q38" s="49"/>
      <c r="R38" s="49"/>
      <c r="S38" s="49"/>
      <c r="T38" s="50"/>
      <c r="U38" s="138"/>
      <c r="V38" s="29" t="str">
        <f t="shared" si="1"/>
        <v>©</v>
      </c>
    </row>
    <row r="39" spans="1:22" ht="15.75">
      <c r="A39" s="20">
        <f>Prezentace!A40</f>
        <v>36</v>
      </c>
      <c r="B39" s="124" t="str">
        <f>Prezentace!B40</f>
        <v>P</v>
      </c>
      <c r="C39" s="16">
        <f>Prezentace!C40</f>
        <v>0</v>
      </c>
      <c r="D39" s="60">
        <f>Prezentace!D40</f>
        <v>0</v>
      </c>
      <c r="E39" s="153"/>
      <c r="F39" s="154"/>
      <c r="G39" s="154"/>
      <c r="H39" s="154"/>
      <c r="I39" s="155"/>
      <c r="J39" s="166"/>
      <c r="K39" s="70">
        <f t="shared" si="0"/>
        <v>0</v>
      </c>
      <c r="L39" s="142"/>
      <c r="M39" s="49"/>
      <c r="N39" s="49"/>
      <c r="O39" s="49"/>
      <c r="P39" s="137"/>
      <c r="Q39" s="49"/>
      <c r="R39" s="49"/>
      <c r="S39" s="49"/>
      <c r="T39" s="50"/>
      <c r="U39" s="138"/>
      <c r="V39" s="29" t="str">
        <f t="shared" si="1"/>
        <v>©</v>
      </c>
    </row>
    <row r="40" spans="1:22" ht="15.75">
      <c r="A40" s="20">
        <f>Prezentace!A41</f>
        <v>37</v>
      </c>
      <c r="B40" s="124" t="str">
        <f>Prezentace!B41</f>
        <v>P</v>
      </c>
      <c r="C40" s="16">
        <f>Prezentace!C41</f>
        <v>0</v>
      </c>
      <c r="D40" s="60">
        <f>Prezentace!D41</f>
        <v>0</v>
      </c>
      <c r="E40" s="153"/>
      <c r="F40" s="154"/>
      <c r="G40" s="154"/>
      <c r="H40" s="154"/>
      <c r="I40" s="155"/>
      <c r="J40" s="166"/>
      <c r="K40" s="70">
        <f t="shared" si="0"/>
        <v>0</v>
      </c>
      <c r="L40" s="142"/>
      <c r="M40" s="49"/>
      <c r="N40" s="49"/>
      <c r="O40" s="49"/>
      <c r="P40" s="137"/>
      <c r="Q40" s="49"/>
      <c r="R40" s="49"/>
      <c r="S40" s="49"/>
      <c r="T40" s="50"/>
      <c r="U40" s="138"/>
      <c r="V40" s="29" t="str">
        <f t="shared" si="1"/>
        <v>©</v>
      </c>
    </row>
    <row r="41" spans="1:22" ht="15.75">
      <c r="A41" s="20">
        <f>Prezentace!A42</f>
        <v>38</v>
      </c>
      <c r="B41" s="124" t="str">
        <f>Prezentace!B42</f>
        <v>P</v>
      </c>
      <c r="C41" s="16">
        <f>Prezentace!C42</f>
        <v>0</v>
      </c>
      <c r="D41" s="60">
        <f>Prezentace!D42</f>
        <v>0</v>
      </c>
      <c r="E41" s="153"/>
      <c r="F41" s="154"/>
      <c r="G41" s="154"/>
      <c r="H41" s="154"/>
      <c r="I41" s="155"/>
      <c r="J41" s="166"/>
      <c r="K41" s="70">
        <f t="shared" si="0"/>
        <v>0</v>
      </c>
      <c r="L41" s="142"/>
      <c r="M41" s="49"/>
      <c r="N41" s="49"/>
      <c r="O41" s="49"/>
      <c r="P41" s="137"/>
      <c r="Q41" s="49"/>
      <c r="R41" s="49"/>
      <c r="S41" s="49"/>
      <c r="T41" s="50"/>
      <c r="U41" s="138"/>
      <c r="V41" s="29" t="str">
        <f t="shared" si="1"/>
        <v>©</v>
      </c>
    </row>
    <row r="42" spans="1:22" ht="15.75">
      <c r="A42" s="20">
        <f>Prezentace!A43</f>
        <v>39</v>
      </c>
      <c r="B42" s="124" t="str">
        <f>Prezentace!B43</f>
        <v>P</v>
      </c>
      <c r="C42" s="16">
        <f>Prezentace!C43</f>
        <v>0</v>
      </c>
      <c r="D42" s="60">
        <f>Prezentace!D43</f>
        <v>0</v>
      </c>
      <c r="E42" s="153"/>
      <c r="F42" s="154"/>
      <c r="G42" s="154"/>
      <c r="H42" s="154"/>
      <c r="I42" s="155"/>
      <c r="J42" s="166"/>
      <c r="K42" s="70">
        <f t="shared" si="0"/>
        <v>0</v>
      </c>
      <c r="L42" s="142"/>
      <c r="M42" s="49"/>
      <c r="N42" s="49"/>
      <c r="O42" s="49"/>
      <c r="P42" s="137"/>
      <c r="Q42" s="49"/>
      <c r="R42" s="49"/>
      <c r="S42" s="49"/>
      <c r="T42" s="50"/>
      <c r="U42" s="138"/>
      <c r="V42" s="29" t="str">
        <f t="shared" si="1"/>
        <v>©</v>
      </c>
    </row>
    <row r="43" spans="1:22" ht="15.75">
      <c r="A43" s="20">
        <f>Prezentace!A44</f>
        <v>40</v>
      </c>
      <c r="B43" s="124" t="str">
        <f>Prezentace!B44</f>
        <v>P</v>
      </c>
      <c r="C43" s="16">
        <f>Prezentace!C44</f>
        <v>0</v>
      </c>
      <c r="D43" s="60">
        <f>Prezentace!D44</f>
        <v>0</v>
      </c>
      <c r="E43" s="153"/>
      <c r="F43" s="154"/>
      <c r="G43" s="154"/>
      <c r="H43" s="154"/>
      <c r="I43" s="155"/>
      <c r="J43" s="166"/>
      <c r="K43" s="70">
        <f t="shared" si="0"/>
        <v>0</v>
      </c>
      <c r="L43" s="142"/>
      <c r="M43" s="49"/>
      <c r="N43" s="49"/>
      <c r="O43" s="49"/>
      <c r="P43" s="137"/>
      <c r="Q43" s="49"/>
      <c r="R43" s="49"/>
      <c r="S43" s="49"/>
      <c r="T43" s="50"/>
      <c r="U43" s="138"/>
      <c r="V43" s="29" t="str">
        <f t="shared" si="1"/>
        <v>©</v>
      </c>
    </row>
    <row r="44" spans="1:22" ht="15.75">
      <c r="A44" s="20">
        <f>Prezentace!A45</f>
        <v>41</v>
      </c>
      <c r="B44" s="124" t="str">
        <f>Prezentace!B45</f>
        <v>P</v>
      </c>
      <c r="C44" s="16">
        <f>Prezentace!C45</f>
        <v>0</v>
      </c>
      <c r="D44" s="60">
        <f>Prezentace!D45</f>
        <v>0</v>
      </c>
      <c r="E44" s="153"/>
      <c r="F44" s="154"/>
      <c r="G44" s="154"/>
      <c r="H44" s="154"/>
      <c r="I44" s="155"/>
      <c r="J44" s="166"/>
      <c r="K44" s="70">
        <f t="shared" si="0"/>
        <v>0</v>
      </c>
      <c r="L44" s="142"/>
      <c r="M44" s="49"/>
      <c r="N44" s="49"/>
      <c r="O44" s="49"/>
      <c r="P44" s="137"/>
      <c r="Q44" s="49"/>
      <c r="R44" s="49"/>
      <c r="S44" s="49"/>
      <c r="T44" s="50"/>
      <c r="U44" s="138"/>
      <c r="V44" s="29" t="str">
        <f t="shared" si="1"/>
        <v>©</v>
      </c>
    </row>
    <row r="45" spans="1:22" ht="15.75">
      <c r="A45" s="20">
        <f>Prezentace!A46</f>
        <v>42</v>
      </c>
      <c r="B45" s="124" t="str">
        <f>Prezentace!B46</f>
        <v>P</v>
      </c>
      <c r="C45" s="16">
        <f>Prezentace!C46</f>
        <v>0</v>
      </c>
      <c r="D45" s="60">
        <f>Prezentace!D46</f>
        <v>0</v>
      </c>
      <c r="E45" s="153"/>
      <c r="F45" s="154"/>
      <c r="G45" s="154"/>
      <c r="H45" s="154"/>
      <c r="I45" s="155"/>
      <c r="J45" s="166"/>
      <c r="K45" s="70">
        <f t="shared" si="0"/>
        <v>0</v>
      </c>
      <c r="L45" s="142"/>
      <c r="M45" s="49"/>
      <c r="N45" s="49"/>
      <c r="O45" s="49"/>
      <c r="P45" s="137"/>
      <c r="Q45" s="49"/>
      <c r="R45" s="49"/>
      <c r="S45" s="49"/>
      <c r="T45" s="50"/>
      <c r="U45" s="138"/>
      <c r="V45" s="29" t="str">
        <f t="shared" si="1"/>
        <v>©</v>
      </c>
    </row>
    <row r="46" spans="1:22" ht="15.75">
      <c r="A46" s="20">
        <f>Prezentace!A47</f>
        <v>43</v>
      </c>
      <c r="B46" s="124" t="str">
        <f>Prezentace!B47</f>
        <v>P</v>
      </c>
      <c r="C46" s="16">
        <f>Prezentace!C47</f>
        <v>0</v>
      </c>
      <c r="D46" s="60">
        <f>Prezentace!D47</f>
        <v>0</v>
      </c>
      <c r="E46" s="153"/>
      <c r="F46" s="154"/>
      <c r="G46" s="154"/>
      <c r="H46" s="154"/>
      <c r="I46" s="155"/>
      <c r="J46" s="166"/>
      <c r="K46" s="70">
        <f t="shared" si="0"/>
        <v>0</v>
      </c>
      <c r="L46" s="142"/>
      <c r="M46" s="49"/>
      <c r="N46" s="49"/>
      <c r="O46" s="49"/>
      <c r="P46" s="137"/>
      <c r="Q46" s="49"/>
      <c r="R46" s="49"/>
      <c r="S46" s="49"/>
      <c r="T46" s="50"/>
      <c r="U46" s="138"/>
      <c r="V46" s="29" t="str">
        <f t="shared" si="1"/>
        <v>©</v>
      </c>
    </row>
    <row r="47" spans="1:22" ht="15.75">
      <c r="A47" s="20">
        <f>Prezentace!A48</f>
        <v>44</v>
      </c>
      <c r="B47" s="124" t="str">
        <f>Prezentace!B48</f>
        <v>P</v>
      </c>
      <c r="C47" s="16">
        <f>Prezentace!C48</f>
        <v>0</v>
      </c>
      <c r="D47" s="60">
        <f>Prezentace!D48</f>
        <v>0</v>
      </c>
      <c r="E47" s="153"/>
      <c r="F47" s="154"/>
      <c r="G47" s="154"/>
      <c r="H47" s="154"/>
      <c r="I47" s="155"/>
      <c r="J47" s="166"/>
      <c r="K47" s="70">
        <f t="shared" si="0"/>
        <v>0</v>
      </c>
      <c r="L47" s="142"/>
      <c r="M47" s="49"/>
      <c r="N47" s="49"/>
      <c r="O47" s="49"/>
      <c r="P47" s="137"/>
      <c r="Q47" s="49"/>
      <c r="R47" s="49"/>
      <c r="S47" s="49"/>
      <c r="T47" s="50"/>
      <c r="U47" s="138"/>
      <c r="V47" s="29" t="str">
        <f t="shared" si="1"/>
        <v>©</v>
      </c>
    </row>
    <row r="48" spans="1:22" ht="15.75">
      <c r="A48" s="20">
        <f>Prezentace!A49</f>
        <v>45</v>
      </c>
      <c r="B48" s="124" t="str">
        <f>Prezentace!B49</f>
        <v>P</v>
      </c>
      <c r="C48" s="16">
        <f>Prezentace!C49</f>
        <v>0</v>
      </c>
      <c r="D48" s="60">
        <f>Prezentace!D49</f>
        <v>0</v>
      </c>
      <c r="E48" s="153"/>
      <c r="F48" s="154"/>
      <c r="G48" s="154"/>
      <c r="H48" s="154"/>
      <c r="I48" s="155"/>
      <c r="J48" s="166"/>
      <c r="K48" s="70">
        <f t="shared" si="0"/>
        <v>0</v>
      </c>
      <c r="L48" s="142"/>
      <c r="M48" s="49"/>
      <c r="N48" s="49"/>
      <c r="O48" s="49"/>
      <c r="P48" s="137"/>
      <c r="Q48" s="49"/>
      <c r="R48" s="49"/>
      <c r="S48" s="49"/>
      <c r="T48" s="50"/>
      <c r="U48" s="138"/>
      <c r="V48" s="29" t="str">
        <f t="shared" si="1"/>
        <v>©</v>
      </c>
    </row>
    <row r="49" spans="1:22" ht="15.75">
      <c r="A49" s="20">
        <f>Prezentace!A50</f>
        <v>46</v>
      </c>
      <c r="B49" s="124" t="str">
        <f>Prezentace!B50</f>
        <v>P</v>
      </c>
      <c r="C49" s="16">
        <f>Prezentace!C50</f>
        <v>0</v>
      </c>
      <c r="D49" s="60">
        <f>Prezentace!D50</f>
        <v>0</v>
      </c>
      <c r="E49" s="153"/>
      <c r="F49" s="154"/>
      <c r="G49" s="154"/>
      <c r="H49" s="154"/>
      <c r="I49" s="155"/>
      <c r="J49" s="166"/>
      <c r="K49" s="70">
        <f t="shared" si="0"/>
        <v>0</v>
      </c>
      <c r="L49" s="142"/>
      <c r="M49" s="49"/>
      <c r="N49" s="49"/>
      <c r="O49" s="49"/>
      <c r="P49" s="137"/>
      <c r="Q49" s="49"/>
      <c r="R49" s="49"/>
      <c r="S49" s="49"/>
      <c r="T49" s="50"/>
      <c r="U49" s="138"/>
      <c r="V49" s="29" t="str">
        <f t="shared" si="1"/>
        <v>©</v>
      </c>
    </row>
    <row r="50" spans="1:22" ht="15.75">
      <c r="A50" s="20">
        <f>Prezentace!A51</f>
        <v>47</v>
      </c>
      <c r="B50" s="124" t="str">
        <f>Prezentace!B51</f>
        <v>P</v>
      </c>
      <c r="C50" s="16">
        <f>Prezentace!C51</f>
        <v>0</v>
      </c>
      <c r="D50" s="60">
        <f>Prezentace!D51</f>
        <v>0</v>
      </c>
      <c r="E50" s="153"/>
      <c r="F50" s="154"/>
      <c r="G50" s="154"/>
      <c r="H50" s="154"/>
      <c r="I50" s="155"/>
      <c r="J50" s="166"/>
      <c r="K50" s="70">
        <f t="shared" si="0"/>
        <v>0</v>
      </c>
      <c r="L50" s="142"/>
      <c r="M50" s="49"/>
      <c r="N50" s="49"/>
      <c r="O50" s="49"/>
      <c r="P50" s="137"/>
      <c r="Q50" s="49"/>
      <c r="R50" s="49"/>
      <c r="S50" s="49"/>
      <c r="T50" s="50"/>
      <c r="U50" s="138"/>
      <c r="V50" s="29" t="str">
        <f t="shared" si="1"/>
        <v>©</v>
      </c>
    </row>
    <row r="51" spans="1:22" ht="15.75">
      <c r="A51" s="20">
        <f>Prezentace!A52</f>
        <v>48</v>
      </c>
      <c r="B51" s="124" t="str">
        <f>Prezentace!B52</f>
        <v>P</v>
      </c>
      <c r="C51" s="16">
        <f>Prezentace!C52</f>
        <v>0</v>
      </c>
      <c r="D51" s="60">
        <f>Prezentace!D52</f>
        <v>0</v>
      </c>
      <c r="E51" s="153"/>
      <c r="F51" s="154"/>
      <c r="G51" s="154"/>
      <c r="H51" s="154"/>
      <c r="I51" s="155"/>
      <c r="J51" s="166"/>
      <c r="K51" s="70">
        <f t="shared" si="0"/>
        <v>0</v>
      </c>
      <c r="L51" s="142"/>
      <c r="M51" s="49"/>
      <c r="N51" s="49"/>
      <c r="O51" s="49"/>
      <c r="P51" s="137"/>
      <c r="Q51" s="49"/>
      <c r="R51" s="49"/>
      <c r="S51" s="49"/>
      <c r="T51" s="50"/>
      <c r="U51" s="138"/>
      <c r="V51" s="29" t="str">
        <f t="shared" si="1"/>
        <v>©</v>
      </c>
    </row>
    <row r="52" spans="1:22" ht="15.75">
      <c r="A52" s="20">
        <f>Prezentace!A53</f>
        <v>49</v>
      </c>
      <c r="B52" s="124" t="str">
        <f>Prezentace!B53</f>
        <v>P</v>
      </c>
      <c r="C52" s="16">
        <f>Prezentace!C53</f>
        <v>0</v>
      </c>
      <c r="D52" s="60">
        <f>Prezentace!D53</f>
        <v>0</v>
      </c>
      <c r="E52" s="153"/>
      <c r="F52" s="154"/>
      <c r="G52" s="154"/>
      <c r="H52" s="154"/>
      <c r="I52" s="155"/>
      <c r="J52" s="166"/>
      <c r="K52" s="70">
        <f t="shared" si="0"/>
        <v>0</v>
      </c>
      <c r="L52" s="142"/>
      <c r="M52" s="49"/>
      <c r="N52" s="49"/>
      <c r="O52" s="49"/>
      <c r="P52" s="137"/>
      <c r="Q52" s="49"/>
      <c r="R52" s="49"/>
      <c r="S52" s="49"/>
      <c r="T52" s="50"/>
      <c r="U52" s="138"/>
      <c r="V52" s="29" t="str">
        <f t="shared" si="1"/>
        <v>©</v>
      </c>
    </row>
    <row r="53" spans="1:22" ht="15.75">
      <c r="A53" s="20">
        <f>Prezentace!A54</f>
        <v>50</v>
      </c>
      <c r="B53" s="124" t="str">
        <f>Prezentace!B54</f>
        <v>P</v>
      </c>
      <c r="C53" s="16">
        <f>Prezentace!C54</f>
        <v>0</v>
      </c>
      <c r="D53" s="60">
        <f>Prezentace!D54</f>
        <v>0</v>
      </c>
      <c r="E53" s="153"/>
      <c r="F53" s="154"/>
      <c r="G53" s="154"/>
      <c r="H53" s="154"/>
      <c r="I53" s="155"/>
      <c r="J53" s="166"/>
      <c r="K53" s="70">
        <f t="shared" si="0"/>
        <v>0</v>
      </c>
      <c r="L53" s="142"/>
      <c r="M53" s="49"/>
      <c r="N53" s="49"/>
      <c r="O53" s="49"/>
      <c r="P53" s="137"/>
      <c r="Q53" s="49"/>
      <c r="R53" s="49"/>
      <c r="S53" s="49"/>
      <c r="T53" s="50"/>
      <c r="U53" s="138"/>
      <c r="V53" s="29" t="str">
        <f t="shared" si="1"/>
        <v>©</v>
      </c>
    </row>
    <row r="54" spans="1:22" ht="15.75">
      <c r="A54" s="20">
        <f>Prezentace!A55</f>
        <v>51</v>
      </c>
      <c r="B54" s="124" t="str">
        <f>Prezentace!B55</f>
        <v>P</v>
      </c>
      <c r="C54" s="16">
        <f>Prezentace!C55</f>
        <v>0</v>
      </c>
      <c r="D54" s="60">
        <f>Prezentace!D55</f>
        <v>0</v>
      </c>
      <c r="E54" s="153"/>
      <c r="F54" s="154"/>
      <c r="G54" s="154"/>
      <c r="H54" s="154"/>
      <c r="I54" s="155"/>
      <c r="J54" s="166"/>
      <c r="K54" s="70">
        <f t="shared" si="0"/>
        <v>0</v>
      </c>
      <c r="L54" s="142"/>
      <c r="M54" s="49"/>
      <c r="N54" s="49"/>
      <c r="O54" s="49"/>
      <c r="P54" s="137"/>
      <c r="Q54" s="49"/>
      <c r="R54" s="49"/>
      <c r="S54" s="49"/>
      <c r="T54" s="50"/>
      <c r="U54" s="138"/>
      <c r="V54" s="29" t="str">
        <f t="shared" si="1"/>
        <v>©</v>
      </c>
    </row>
    <row r="55" spans="1:22" ht="15.75">
      <c r="A55" s="20">
        <f>Prezentace!A56</f>
        <v>52</v>
      </c>
      <c r="B55" s="124" t="str">
        <f>Prezentace!B56</f>
        <v>P</v>
      </c>
      <c r="C55" s="16">
        <f>Prezentace!C56</f>
        <v>0</v>
      </c>
      <c r="D55" s="60">
        <f>Prezentace!D56</f>
        <v>0</v>
      </c>
      <c r="E55" s="153"/>
      <c r="F55" s="154"/>
      <c r="G55" s="154"/>
      <c r="H55" s="154"/>
      <c r="I55" s="155"/>
      <c r="J55" s="166"/>
      <c r="K55" s="70">
        <f t="shared" si="0"/>
        <v>0</v>
      </c>
      <c r="L55" s="142"/>
      <c r="M55" s="49"/>
      <c r="N55" s="49"/>
      <c r="O55" s="49"/>
      <c r="P55" s="137"/>
      <c r="Q55" s="49"/>
      <c r="R55" s="49"/>
      <c r="S55" s="49"/>
      <c r="T55" s="50"/>
      <c r="U55" s="138"/>
      <c r="V55" s="29" t="str">
        <f t="shared" si="1"/>
        <v>©</v>
      </c>
    </row>
    <row r="56" spans="1:22" ht="15.75">
      <c r="A56" s="20">
        <f>Prezentace!A57</f>
        <v>53</v>
      </c>
      <c r="B56" s="124" t="str">
        <f>Prezentace!B57</f>
        <v>P</v>
      </c>
      <c r="C56" s="16">
        <f>Prezentace!C57</f>
        <v>0</v>
      </c>
      <c r="D56" s="60">
        <f>Prezentace!D57</f>
        <v>0</v>
      </c>
      <c r="E56" s="153"/>
      <c r="F56" s="154"/>
      <c r="G56" s="154"/>
      <c r="H56" s="154"/>
      <c r="I56" s="155"/>
      <c r="J56" s="166"/>
      <c r="K56" s="70">
        <f t="shared" si="0"/>
        <v>0</v>
      </c>
      <c r="L56" s="142"/>
      <c r="M56" s="49"/>
      <c r="N56" s="49"/>
      <c r="O56" s="49"/>
      <c r="P56" s="137"/>
      <c r="Q56" s="49"/>
      <c r="R56" s="49"/>
      <c r="S56" s="49"/>
      <c r="T56" s="50"/>
      <c r="U56" s="138"/>
      <c r="V56" s="29" t="str">
        <f t="shared" si="1"/>
        <v>©</v>
      </c>
    </row>
    <row r="57" spans="1:22" ht="15.75">
      <c r="A57" s="20">
        <f>Prezentace!A58</f>
        <v>54</v>
      </c>
      <c r="B57" s="124" t="str">
        <f>Prezentace!B58</f>
        <v>P</v>
      </c>
      <c r="C57" s="16">
        <f>Prezentace!C58</f>
        <v>0</v>
      </c>
      <c r="D57" s="60">
        <f>Prezentace!D58</f>
        <v>0</v>
      </c>
      <c r="E57" s="153"/>
      <c r="F57" s="154"/>
      <c r="G57" s="154"/>
      <c r="H57" s="154"/>
      <c r="I57" s="155"/>
      <c r="J57" s="166"/>
      <c r="K57" s="70">
        <f t="shared" si="0"/>
        <v>0</v>
      </c>
      <c r="L57" s="142"/>
      <c r="M57" s="49"/>
      <c r="N57" s="49"/>
      <c r="O57" s="49"/>
      <c r="P57" s="137"/>
      <c r="Q57" s="49"/>
      <c r="R57" s="49"/>
      <c r="S57" s="49"/>
      <c r="T57" s="50"/>
      <c r="U57" s="138"/>
      <c r="V57" s="29" t="str">
        <f t="shared" si="1"/>
        <v>©</v>
      </c>
    </row>
    <row r="58" spans="1:22" ht="15.75">
      <c r="A58" s="20">
        <f>Prezentace!A59</f>
        <v>55</v>
      </c>
      <c r="B58" s="124" t="str">
        <f>Prezentace!B59</f>
        <v>P</v>
      </c>
      <c r="C58" s="16">
        <f>Prezentace!C59</f>
        <v>0</v>
      </c>
      <c r="D58" s="60">
        <f>Prezentace!D59</f>
        <v>0</v>
      </c>
      <c r="E58" s="153"/>
      <c r="F58" s="154"/>
      <c r="G58" s="154"/>
      <c r="H58" s="154"/>
      <c r="I58" s="155"/>
      <c r="J58" s="166"/>
      <c r="K58" s="70">
        <f t="shared" si="0"/>
        <v>0</v>
      </c>
      <c r="L58" s="142"/>
      <c r="M58" s="49"/>
      <c r="N58" s="49"/>
      <c r="O58" s="49"/>
      <c r="P58" s="137"/>
      <c r="Q58" s="49"/>
      <c r="R58" s="49"/>
      <c r="S58" s="49"/>
      <c r="T58" s="50"/>
      <c r="U58" s="138"/>
      <c r="V58" s="29" t="str">
        <f t="shared" si="1"/>
        <v>©</v>
      </c>
    </row>
    <row r="59" spans="1:22" ht="15.75">
      <c r="A59" s="20">
        <f>Prezentace!A60</f>
        <v>56</v>
      </c>
      <c r="B59" s="124" t="str">
        <f>Prezentace!B60</f>
        <v>P</v>
      </c>
      <c r="C59" s="16">
        <f>Prezentace!C60</f>
        <v>0</v>
      </c>
      <c r="D59" s="60">
        <f>Prezentace!D60</f>
        <v>0</v>
      </c>
      <c r="E59" s="153"/>
      <c r="F59" s="154"/>
      <c r="G59" s="154"/>
      <c r="H59" s="154"/>
      <c r="I59" s="155"/>
      <c r="J59" s="166"/>
      <c r="K59" s="70">
        <f t="shared" si="0"/>
        <v>0</v>
      </c>
      <c r="L59" s="142"/>
      <c r="M59" s="49"/>
      <c r="N59" s="49"/>
      <c r="O59" s="49"/>
      <c r="P59" s="137"/>
      <c r="Q59" s="49"/>
      <c r="R59" s="49"/>
      <c r="S59" s="49"/>
      <c r="T59" s="50"/>
      <c r="U59" s="138"/>
      <c r="V59" s="29" t="str">
        <f t="shared" si="1"/>
        <v>©</v>
      </c>
    </row>
    <row r="60" spans="1:22" ht="15.75">
      <c r="A60" s="20">
        <f>Prezentace!A61</f>
        <v>57</v>
      </c>
      <c r="B60" s="124" t="str">
        <f>Prezentace!B61</f>
        <v>P</v>
      </c>
      <c r="C60" s="16">
        <f>Prezentace!C61</f>
        <v>0</v>
      </c>
      <c r="D60" s="60">
        <f>Prezentace!D61</f>
        <v>0</v>
      </c>
      <c r="E60" s="153"/>
      <c r="F60" s="154"/>
      <c r="G60" s="154"/>
      <c r="H60" s="154"/>
      <c r="I60" s="155"/>
      <c r="J60" s="166"/>
      <c r="K60" s="70">
        <f t="shared" si="0"/>
        <v>0</v>
      </c>
      <c r="L60" s="142"/>
      <c r="M60" s="49"/>
      <c r="N60" s="49"/>
      <c r="O60" s="49"/>
      <c r="P60" s="137"/>
      <c r="Q60" s="49"/>
      <c r="R60" s="49"/>
      <c r="S60" s="49"/>
      <c r="T60" s="50"/>
      <c r="U60" s="138"/>
      <c r="V60" s="29" t="str">
        <f t="shared" si="1"/>
        <v>©</v>
      </c>
    </row>
    <row r="61" spans="1:22" ht="15.75">
      <c r="A61" s="20">
        <f>Prezentace!A62</f>
        <v>58</v>
      </c>
      <c r="B61" s="124" t="str">
        <f>Prezentace!B62</f>
        <v>P</v>
      </c>
      <c r="C61" s="16">
        <f>Prezentace!C62</f>
        <v>0</v>
      </c>
      <c r="D61" s="60">
        <f>Prezentace!D62</f>
        <v>0</v>
      </c>
      <c r="E61" s="153"/>
      <c r="F61" s="154"/>
      <c r="G61" s="154"/>
      <c r="H61" s="154"/>
      <c r="I61" s="155"/>
      <c r="J61" s="166"/>
      <c r="K61" s="70">
        <f t="shared" si="0"/>
        <v>0</v>
      </c>
      <c r="L61" s="142"/>
      <c r="M61" s="49"/>
      <c r="N61" s="49"/>
      <c r="O61" s="49"/>
      <c r="P61" s="137"/>
      <c r="Q61" s="49"/>
      <c r="R61" s="49"/>
      <c r="S61" s="49"/>
      <c r="T61" s="50"/>
      <c r="U61" s="138"/>
      <c r="V61" s="29" t="str">
        <f t="shared" si="1"/>
        <v>©</v>
      </c>
    </row>
    <row r="62" spans="1:22" ht="15.75">
      <c r="A62" s="20">
        <f>Prezentace!A63</f>
        <v>59</v>
      </c>
      <c r="B62" s="124" t="str">
        <f>Prezentace!B63</f>
        <v>P</v>
      </c>
      <c r="C62" s="16">
        <f>Prezentace!C63</f>
        <v>0</v>
      </c>
      <c r="D62" s="60">
        <f>Prezentace!D63</f>
        <v>0</v>
      </c>
      <c r="E62" s="153"/>
      <c r="F62" s="154"/>
      <c r="G62" s="154"/>
      <c r="H62" s="154"/>
      <c r="I62" s="155"/>
      <c r="J62" s="166"/>
      <c r="K62" s="70">
        <f t="shared" si="0"/>
        <v>0</v>
      </c>
      <c r="L62" s="142"/>
      <c r="M62" s="49"/>
      <c r="N62" s="49"/>
      <c r="O62" s="49"/>
      <c r="P62" s="137"/>
      <c r="Q62" s="49"/>
      <c r="R62" s="49"/>
      <c r="S62" s="49"/>
      <c r="T62" s="50"/>
      <c r="U62" s="138"/>
      <c r="V62" s="29" t="str">
        <f t="shared" si="1"/>
        <v>©</v>
      </c>
    </row>
    <row r="63" spans="1:22" ht="16.5" thickBot="1">
      <c r="A63" s="21">
        <f>Prezentace!A64</f>
        <v>60</v>
      </c>
      <c r="B63" s="126" t="str">
        <f>Prezentace!B64</f>
        <v>P</v>
      </c>
      <c r="C63" s="17">
        <f>Prezentace!C64</f>
        <v>0</v>
      </c>
      <c r="D63" s="61">
        <f>Prezentace!D64</f>
        <v>0</v>
      </c>
      <c r="E63" s="159"/>
      <c r="F63" s="160"/>
      <c r="G63" s="160"/>
      <c r="H63" s="160"/>
      <c r="I63" s="161"/>
      <c r="J63" s="167"/>
      <c r="K63" s="71">
        <f t="shared" si="0"/>
        <v>0</v>
      </c>
      <c r="L63" s="143"/>
      <c r="M63" s="52"/>
      <c r="N63" s="52"/>
      <c r="O63" s="52"/>
      <c r="P63" s="139"/>
      <c r="Q63" s="52"/>
      <c r="R63" s="52"/>
      <c r="S63" s="52"/>
      <c r="T63" s="53"/>
      <c r="U63" s="140"/>
      <c r="V63" s="30" t="str">
        <f t="shared" si="1"/>
        <v>©</v>
      </c>
    </row>
  </sheetData>
  <sheetProtection sheet="1"/>
  <mergeCells count="1">
    <mergeCell ref="C1:O1"/>
  </mergeCells>
  <conditionalFormatting sqref="A4:B63">
    <cfRule type="cellIs" priority="2" dxfId="0" operator="equal" stopIfTrue="1">
      <formula>"R"</formula>
    </cfRule>
  </conditionalFormatting>
  <conditionalFormatting sqref="K4:K63">
    <cfRule type="cellIs" priority="1" dxfId="16" operator="notEqual" stopIfTrue="1">
      <formula>10</formula>
    </cfRule>
  </conditionalFormatting>
  <printOptions horizontalCentered="1"/>
  <pageMargins left="0.4724409448818898" right="0.1968503937007874" top="0.14" bottom="0.16" header="0.11811023622047245" footer="0.15748031496062992"/>
  <pageSetup horizontalDpi="300" verticalDpi="300" orientation="landscape" paperSize="9" scale="121" r:id="rId1"/>
  <ignoredErrors>
    <ignoredError sqref="K4 K5:K6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3">
      <pane ySplit="600" topLeftCell="A7" activePane="bottomLeft" state="split"/>
      <selection pane="topLeft" activeCell="A3" sqref="A1:IV16384"/>
      <selection pane="bottomLeft" activeCell="R13" sqref="R13"/>
    </sheetView>
  </sheetViews>
  <sheetFormatPr defaultColWidth="9.00390625" defaultRowHeight="12.75"/>
  <cols>
    <col min="1" max="1" width="3.00390625" style="1" customWidth="1"/>
    <col min="2" max="2" width="4.75390625" style="1" customWidth="1"/>
    <col min="3" max="3" width="18.625" style="1" customWidth="1"/>
    <col min="4" max="4" width="16.625" style="1" customWidth="1"/>
    <col min="5" max="5" width="7.25390625" style="1" hidden="1" customWidth="1"/>
    <col min="6" max="11" width="4.375" style="1" customWidth="1"/>
    <col min="12" max="13" width="4.00390625" style="1" customWidth="1"/>
    <col min="14" max="14" width="4.125" style="1" customWidth="1"/>
    <col min="15" max="15" width="4.375" style="1" customWidth="1"/>
    <col min="16" max="17" width="8.75390625" style="1" customWidth="1"/>
    <col min="18" max="18" width="8.375" style="18" customWidth="1"/>
    <col min="19" max="19" width="9.125" style="1" customWidth="1"/>
    <col min="20" max="20" width="11.375" style="1" bestFit="1" customWidth="1"/>
    <col min="21" max="16384" width="9.125" style="1" customWidth="1"/>
  </cols>
  <sheetData>
    <row r="1" spans="3:16" ht="15.75">
      <c r="C1" s="245" t="s">
        <v>16</v>
      </c>
      <c r="D1" s="245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3:17" ht="13.5" thickBot="1">
      <c r="C2" s="31" t="s">
        <v>39</v>
      </c>
      <c r="Q2" s="1">
        <f>COUNTIF(Q4:Q53,"nebyl")</f>
        <v>0</v>
      </c>
    </row>
    <row r="3" spans="3:18" ht="16.5" thickBot="1">
      <c r="C3" s="2"/>
      <c r="D3" s="2"/>
      <c r="E3" s="211" t="s">
        <v>17</v>
      </c>
      <c r="F3" s="4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6">
        <v>10</v>
      </c>
      <c r="P3" s="25" t="s">
        <v>11</v>
      </c>
      <c r="Q3" s="25" t="s">
        <v>9</v>
      </c>
      <c r="R3" s="26"/>
    </row>
    <row r="4" spans="1:18" ht="15.75">
      <c r="A4" s="82">
        <f>Prezentace!A5</f>
        <v>1</v>
      </c>
      <c r="B4" s="85" t="str">
        <f>Prezentace!B5</f>
        <v>P</v>
      </c>
      <c r="C4" s="63" t="str">
        <f>Prezentace!C5</f>
        <v>Adamek</v>
      </c>
      <c r="D4" s="64" t="str">
        <f>Prezentace!D5</f>
        <v>Václav</v>
      </c>
      <c r="E4" s="69"/>
      <c r="F4" s="184">
        <v>10</v>
      </c>
      <c r="G4" s="157">
        <v>9</v>
      </c>
      <c r="H4" s="157">
        <v>9</v>
      </c>
      <c r="I4" s="157">
        <v>8</v>
      </c>
      <c r="J4" s="157">
        <v>8</v>
      </c>
      <c r="K4" s="157">
        <v>8</v>
      </c>
      <c r="L4" s="157">
        <v>0</v>
      </c>
      <c r="M4" s="157">
        <v>0</v>
      </c>
      <c r="N4" s="157">
        <v>0</v>
      </c>
      <c r="O4" s="158">
        <v>0</v>
      </c>
      <c r="P4" s="170">
        <v>15.36</v>
      </c>
      <c r="Q4" s="27">
        <f>IF(C4=0,"©",IF(COUNTA(F4:O4)=0,"nebyl",IF((SUM(F4:O4)-P4)&lt;0,"0,00",(IF((SUM(F4:O4))-P4=60,0,(SUM(F4:O4))-P4)))))</f>
        <v>36.64</v>
      </c>
      <c r="R4" s="28"/>
    </row>
    <row r="5" spans="1:18" ht="15.75">
      <c r="A5" s="83">
        <f>Prezentace!A6</f>
        <v>2</v>
      </c>
      <c r="B5" s="86" t="str">
        <f>Prezentace!B6</f>
        <v>P</v>
      </c>
      <c r="C5" s="65" t="str">
        <f>Prezentace!C6</f>
        <v>Beigl</v>
      </c>
      <c r="D5" s="66" t="str">
        <f>Prezentace!D6</f>
        <v>Tomáš</v>
      </c>
      <c r="E5" s="70"/>
      <c r="F5" s="172">
        <v>11</v>
      </c>
      <c r="G5" s="154">
        <v>10</v>
      </c>
      <c r="H5" s="154">
        <v>10</v>
      </c>
      <c r="I5" s="154">
        <v>9</v>
      </c>
      <c r="J5" s="154">
        <v>9</v>
      </c>
      <c r="K5" s="154">
        <v>9</v>
      </c>
      <c r="L5" s="154">
        <v>9</v>
      </c>
      <c r="M5" s="154">
        <v>9</v>
      </c>
      <c r="N5" s="154">
        <v>9</v>
      </c>
      <c r="O5" s="155">
        <v>8</v>
      </c>
      <c r="P5" s="173">
        <v>9.39</v>
      </c>
      <c r="Q5" s="29">
        <f aca="true" t="shared" si="0" ref="Q5:Q63">IF(C5=0,"©",IF(COUNTA(F5:O5)=0,"nebyl",IF((SUM(F5:O5)-P5)&lt;0,"0,00",(IF((SUM(F5:O5))-P5=60,0,(SUM(F5:O5))-P5)))))</f>
        <v>83.61</v>
      </c>
      <c r="R5" s="28"/>
    </row>
    <row r="6" spans="1:18" ht="15.75">
      <c r="A6" s="83">
        <f>Prezentace!A7</f>
        <v>3</v>
      </c>
      <c r="B6" s="86" t="str">
        <f>Prezentace!B7</f>
        <v>P</v>
      </c>
      <c r="C6" s="65" t="str">
        <f>Prezentace!C7</f>
        <v>Brejžek </v>
      </c>
      <c r="D6" s="66" t="str">
        <f>Prezentace!D7</f>
        <v>Vojtěch</v>
      </c>
      <c r="E6" s="70"/>
      <c r="F6" s="172">
        <v>10</v>
      </c>
      <c r="G6" s="154">
        <v>10</v>
      </c>
      <c r="H6" s="154">
        <v>9</v>
      </c>
      <c r="I6" s="154">
        <v>9</v>
      </c>
      <c r="J6" s="154">
        <v>9</v>
      </c>
      <c r="K6" s="154">
        <v>8</v>
      </c>
      <c r="L6" s="154">
        <v>8</v>
      </c>
      <c r="M6" s="154">
        <v>8</v>
      </c>
      <c r="N6" s="154">
        <v>8</v>
      </c>
      <c r="O6" s="155">
        <v>0</v>
      </c>
      <c r="P6" s="173">
        <v>12.8</v>
      </c>
      <c r="Q6" s="29">
        <f t="shared" si="0"/>
        <v>66.2</v>
      </c>
      <c r="R6" s="28"/>
    </row>
    <row r="7" spans="1:18" ht="15.75">
      <c r="A7" s="83">
        <f>Prezentace!A8</f>
        <v>4</v>
      </c>
      <c r="B7" s="86" t="str">
        <f>Prezentace!B8</f>
        <v>P</v>
      </c>
      <c r="C7" s="65" t="str">
        <f>Prezentace!C8</f>
        <v>Fiala  </v>
      </c>
      <c r="D7" s="66" t="str">
        <f>Prezentace!D8</f>
        <v>Miroslav</v>
      </c>
      <c r="E7" s="70"/>
      <c r="F7" s="172">
        <v>10</v>
      </c>
      <c r="G7" s="154">
        <v>10</v>
      </c>
      <c r="H7" s="154">
        <v>10</v>
      </c>
      <c r="I7" s="154">
        <v>9</v>
      </c>
      <c r="J7" s="154">
        <v>9</v>
      </c>
      <c r="K7" s="154">
        <v>9</v>
      </c>
      <c r="L7" s="154">
        <v>9</v>
      </c>
      <c r="M7" s="154">
        <v>9</v>
      </c>
      <c r="N7" s="154">
        <v>8</v>
      </c>
      <c r="O7" s="155">
        <v>0</v>
      </c>
      <c r="P7" s="173">
        <v>13.79</v>
      </c>
      <c r="Q7" s="29">
        <f t="shared" si="0"/>
        <v>69.21000000000001</v>
      </c>
      <c r="R7" s="28"/>
    </row>
    <row r="8" spans="1:17" ht="15.75">
      <c r="A8" s="83">
        <f>Prezentace!A9</f>
        <v>5</v>
      </c>
      <c r="B8" s="86" t="str">
        <f>Prezentace!B9</f>
        <v>P</v>
      </c>
      <c r="C8" s="65" t="str">
        <f>Prezentace!C9</f>
        <v>Fuksa  </v>
      </c>
      <c r="D8" s="66" t="str">
        <f>Prezentace!D9</f>
        <v>Viktor</v>
      </c>
      <c r="E8" s="70"/>
      <c r="F8" s="172">
        <v>11</v>
      </c>
      <c r="G8" s="154">
        <v>11</v>
      </c>
      <c r="H8" s="154">
        <v>10</v>
      </c>
      <c r="I8" s="154">
        <v>10</v>
      </c>
      <c r="J8" s="154">
        <v>10</v>
      </c>
      <c r="K8" s="154">
        <v>9</v>
      </c>
      <c r="L8" s="154">
        <v>9</v>
      </c>
      <c r="M8" s="154">
        <v>0</v>
      </c>
      <c r="N8" s="154">
        <v>0</v>
      </c>
      <c r="O8" s="155">
        <v>0</v>
      </c>
      <c r="P8" s="173">
        <v>24.18</v>
      </c>
      <c r="Q8" s="29">
        <f t="shared" si="0"/>
        <v>45.82</v>
      </c>
    </row>
    <row r="9" spans="1:17" ht="15.75">
      <c r="A9" s="83">
        <f>Prezentace!A10</f>
        <v>6</v>
      </c>
      <c r="B9" s="86" t="str">
        <f>Prezentace!B10</f>
        <v>P</v>
      </c>
      <c r="C9" s="65" t="str">
        <f>Prezentace!C10</f>
        <v>Gallat</v>
      </c>
      <c r="D9" s="66" t="str">
        <f>Prezentace!D10</f>
        <v>Tomáš</v>
      </c>
      <c r="E9" s="70"/>
      <c r="F9" s="172">
        <v>10</v>
      </c>
      <c r="G9" s="154">
        <v>8</v>
      </c>
      <c r="H9" s="154">
        <v>8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5">
        <v>0</v>
      </c>
      <c r="P9" s="173">
        <v>12.4</v>
      </c>
      <c r="Q9" s="29">
        <f t="shared" si="0"/>
        <v>13.6</v>
      </c>
    </row>
    <row r="10" spans="1:17" ht="15.75">
      <c r="A10" s="83">
        <f>Prezentace!A11</f>
        <v>7</v>
      </c>
      <c r="B10" s="86" t="str">
        <f>Prezentace!B11</f>
        <v>P</v>
      </c>
      <c r="C10" s="65" t="str">
        <f>Prezentace!C11</f>
        <v>Janovský </v>
      </c>
      <c r="D10" s="66" t="str">
        <f>Prezentace!D11</f>
        <v>Mojmír</v>
      </c>
      <c r="E10" s="70"/>
      <c r="F10" s="172">
        <v>11</v>
      </c>
      <c r="G10" s="154">
        <v>11</v>
      </c>
      <c r="H10" s="154">
        <v>10</v>
      </c>
      <c r="I10" s="154">
        <v>10</v>
      </c>
      <c r="J10" s="154">
        <v>9</v>
      </c>
      <c r="K10" s="154">
        <v>9</v>
      </c>
      <c r="L10" s="154">
        <v>8</v>
      </c>
      <c r="M10" s="154">
        <v>8</v>
      </c>
      <c r="N10" s="154">
        <v>8</v>
      </c>
      <c r="O10" s="155">
        <v>8</v>
      </c>
      <c r="P10" s="173">
        <v>19.46</v>
      </c>
      <c r="Q10" s="29">
        <f t="shared" si="0"/>
        <v>72.53999999999999</v>
      </c>
    </row>
    <row r="11" spans="1:17" ht="15.75">
      <c r="A11" s="83">
        <f>Prezentace!A12</f>
        <v>8</v>
      </c>
      <c r="B11" s="86" t="str">
        <f>Prezentace!B12</f>
        <v>P</v>
      </c>
      <c r="C11" s="65" t="str">
        <f>Prezentace!C12</f>
        <v>Koch   ml.</v>
      </c>
      <c r="D11" s="66" t="str">
        <f>Prezentace!D12</f>
        <v>Miroslav</v>
      </c>
      <c r="E11" s="70"/>
      <c r="F11" s="172">
        <v>11</v>
      </c>
      <c r="G11" s="154">
        <v>11</v>
      </c>
      <c r="H11" s="154">
        <v>10</v>
      </c>
      <c r="I11" s="154">
        <v>10</v>
      </c>
      <c r="J11" s="154">
        <v>9</v>
      </c>
      <c r="K11" s="154">
        <v>8</v>
      </c>
      <c r="L11" s="154">
        <v>8</v>
      </c>
      <c r="M11" s="154">
        <v>8</v>
      </c>
      <c r="N11" s="154">
        <v>0</v>
      </c>
      <c r="O11" s="155">
        <v>0</v>
      </c>
      <c r="P11" s="173">
        <v>15.56</v>
      </c>
      <c r="Q11" s="29">
        <f t="shared" si="0"/>
        <v>59.44</v>
      </c>
    </row>
    <row r="12" spans="1:17" ht="15.75">
      <c r="A12" s="83">
        <f>Prezentace!A13</f>
        <v>9</v>
      </c>
      <c r="B12" s="86" t="str">
        <f>Prezentace!B13</f>
        <v>P</v>
      </c>
      <c r="C12" s="65" t="str">
        <f>Prezentace!C13</f>
        <v>Koch  st. </v>
      </c>
      <c r="D12" s="66" t="str">
        <f>Prezentace!D13</f>
        <v>Miroslav</v>
      </c>
      <c r="E12" s="70"/>
      <c r="F12" s="172">
        <v>11</v>
      </c>
      <c r="G12" s="154">
        <v>11</v>
      </c>
      <c r="H12" s="154">
        <v>10</v>
      </c>
      <c r="I12" s="154">
        <v>10</v>
      </c>
      <c r="J12" s="154">
        <v>10</v>
      </c>
      <c r="K12" s="154">
        <v>9</v>
      </c>
      <c r="L12" s="154">
        <v>9</v>
      </c>
      <c r="M12" s="154">
        <v>9</v>
      </c>
      <c r="N12" s="154">
        <v>8</v>
      </c>
      <c r="O12" s="155">
        <v>8</v>
      </c>
      <c r="P12" s="173">
        <v>14.28</v>
      </c>
      <c r="Q12" s="29">
        <f t="shared" si="0"/>
        <v>80.72</v>
      </c>
    </row>
    <row r="13" spans="1:17" ht="15.75">
      <c r="A13" s="83">
        <f>Prezentace!A14</f>
        <v>10</v>
      </c>
      <c r="B13" s="86" t="str">
        <f>Prezentace!B14</f>
        <v>P</v>
      </c>
      <c r="C13" s="65" t="str">
        <f>Prezentace!C14</f>
        <v>Kraus </v>
      </c>
      <c r="D13" s="66" t="str">
        <f>Prezentace!D14</f>
        <v>Milan</v>
      </c>
      <c r="E13" s="70"/>
      <c r="F13" s="172">
        <v>10</v>
      </c>
      <c r="G13" s="154">
        <v>10</v>
      </c>
      <c r="H13" s="154">
        <v>9</v>
      </c>
      <c r="I13" s="154">
        <v>8</v>
      </c>
      <c r="J13" s="154">
        <v>8</v>
      </c>
      <c r="K13" s="154">
        <v>8</v>
      </c>
      <c r="L13" s="154">
        <v>0</v>
      </c>
      <c r="M13" s="154">
        <v>0</v>
      </c>
      <c r="N13" s="154">
        <v>0</v>
      </c>
      <c r="O13" s="155">
        <v>0</v>
      </c>
      <c r="P13" s="173">
        <v>13.77</v>
      </c>
      <c r="Q13" s="29">
        <f t="shared" si="0"/>
        <v>39.230000000000004</v>
      </c>
    </row>
    <row r="14" spans="1:17" ht="15.75">
      <c r="A14" s="83">
        <f>Prezentace!A15</f>
        <v>11</v>
      </c>
      <c r="B14" s="86" t="str">
        <f>Prezentace!B15</f>
        <v>P</v>
      </c>
      <c r="C14" s="65" t="str">
        <f>Prezentace!C15</f>
        <v>Krejča</v>
      </c>
      <c r="D14" s="66" t="str">
        <f>Prezentace!D15</f>
        <v>Miroslav</v>
      </c>
      <c r="E14" s="70"/>
      <c r="F14" s="172">
        <v>8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5">
        <v>0</v>
      </c>
      <c r="P14" s="173">
        <v>5.97</v>
      </c>
      <c r="Q14" s="29">
        <f t="shared" si="0"/>
        <v>2.0300000000000002</v>
      </c>
    </row>
    <row r="15" spans="1:17" ht="15.75">
      <c r="A15" s="83">
        <f>Prezentace!A16</f>
        <v>12</v>
      </c>
      <c r="B15" s="86" t="str">
        <f>Prezentace!B16</f>
        <v>P</v>
      </c>
      <c r="C15" s="65" t="str">
        <f>Prezentace!C16</f>
        <v>Martinec</v>
      </c>
      <c r="D15" s="66" t="str">
        <f>Prezentace!D16</f>
        <v>Radovan</v>
      </c>
      <c r="E15" s="70"/>
      <c r="F15" s="172">
        <v>10</v>
      </c>
      <c r="G15" s="154">
        <v>9</v>
      </c>
      <c r="H15" s="154">
        <v>9</v>
      </c>
      <c r="I15" s="154">
        <v>9</v>
      </c>
      <c r="J15" s="154">
        <v>9</v>
      </c>
      <c r="K15" s="154">
        <v>9</v>
      </c>
      <c r="L15" s="154">
        <v>9</v>
      </c>
      <c r="M15" s="154">
        <v>8</v>
      </c>
      <c r="N15" s="154">
        <v>8</v>
      </c>
      <c r="O15" s="155">
        <v>8</v>
      </c>
      <c r="P15" s="173">
        <v>14.36</v>
      </c>
      <c r="Q15" s="29">
        <f t="shared" si="0"/>
        <v>73.64</v>
      </c>
    </row>
    <row r="16" spans="1:17" ht="15.75">
      <c r="A16" s="83">
        <f>Prezentace!A17</f>
        <v>13</v>
      </c>
      <c r="B16" s="86" t="str">
        <f>Prezentace!B17</f>
        <v>P</v>
      </c>
      <c r="C16" s="65" t="str">
        <f>Prezentace!C17</f>
        <v>Matějka st.</v>
      </c>
      <c r="D16" s="66" t="str">
        <f>Prezentace!D17</f>
        <v>Milan</v>
      </c>
      <c r="E16" s="70"/>
      <c r="F16" s="172">
        <v>10</v>
      </c>
      <c r="G16" s="154">
        <v>8</v>
      </c>
      <c r="H16" s="154">
        <v>8</v>
      </c>
      <c r="I16" s="154">
        <v>8</v>
      </c>
      <c r="J16" s="154">
        <v>8</v>
      </c>
      <c r="K16" s="154">
        <v>0</v>
      </c>
      <c r="L16" s="154">
        <v>0</v>
      </c>
      <c r="M16" s="154">
        <v>0</v>
      </c>
      <c r="N16" s="154">
        <v>0</v>
      </c>
      <c r="O16" s="155">
        <v>0</v>
      </c>
      <c r="P16" s="173">
        <v>18.27</v>
      </c>
      <c r="Q16" s="29">
        <f t="shared" si="0"/>
        <v>23.73</v>
      </c>
    </row>
    <row r="17" spans="1:17" s="18" customFormat="1" ht="15.75">
      <c r="A17" s="83">
        <f>Prezentace!A18</f>
        <v>14</v>
      </c>
      <c r="B17" s="86" t="str">
        <f>Prezentace!B18</f>
        <v>P</v>
      </c>
      <c r="C17" s="65" t="str">
        <f>Prezentace!C18</f>
        <v>Pavlíček</v>
      </c>
      <c r="D17" s="66" t="str">
        <f>Prezentace!D18</f>
        <v>Petr</v>
      </c>
      <c r="E17" s="70"/>
      <c r="F17" s="172">
        <v>11</v>
      </c>
      <c r="G17" s="154">
        <v>11</v>
      </c>
      <c r="H17" s="154">
        <v>10</v>
      </c>
      <c r="I17" s="154">
        <v>10</v>
      </c>
      <c r="J17" s="154">
        <v>10</v>
      </c>
      <c r="K17" s="154">
        <v>10</v>
      </c>
      <c r="L17" s="154">
        <v>9</v>
      </c>
      <c r="M17" s="154">
        <v>9</v>
      </c>
      <c r="N17" s="154">
        <v>8</v>
      </c>
      <c r="O17" s="155">
        <v>8</v>
      </c>
      <c r="P17" s="173">
        <v>26.45</v>
      </c>
      <c r="Q17" s="29">
        <f t="shared" si="0"/>
        <v>69.55</v>
      </c>
    </row>
    <row r="18" spans="1:17" s="18" customFormat="1" ht="15.75">
      <c r="A18" s="83">
        <f>Prezentace!A19</f>
        <v>15</v>
      </c>
      <c r="B18" s="86" t="str">
        <f>Prezentace!B19</f>
        <v>P</v>
      </c>
      <c r="C18" s="65" t="str">
        <f>Prezentace!C19</f>
        <v>Pechánek</v>
      </c>
      <c r="D18" s="66" t="str">
        <f>Prezentace!D19</f>
        <v>Milan</v>
      </c>
      <c r="E18" s="70"/>
      <c r="F18" s="172">
        <v>10</v>
      </c>
      <c r="G18" s="154">
        <v>10</v>
      </c>
      <c r="H18" s="154">
        <v>10</v>
      </c>
      <c r="I18" s="154">
        <v>9</v>
      </c>
      <c r="J18" s="154">
        <v>9</v>
      </c>
      <c r="K18" s="154">
        <v>9</v>
      </c>
      <c r="L18" s="154">
        <v>9</v>
      </c>
      <c r="M18" s="154">
        <v>8</v>
      </c>
      <c r="N18" s="154">
        <v>8</v>
      </c>
      <c r="O18" s="155">
        <v>0</v>
      </c>
      <c r="P18" s="173">
        <v>8.78</v>
      </c>
      <c r="Q18" s="29">
        <f t="shared" si="0"/>
        <v>73.22</v>
      </c>
    </row>
    <row r="19" spans="1:17" s="18" customFormat="1" ht="15.75">
      <c r="A19" s="83">
        <f>Prezentace!A20</f>
        <v>16</v>
      </c>
      <c r="B19" s="86" t="str">
        <f>Prezentace!B20</f>
        <v>P</v>
      </c>
      <c r="C19" s="65" t="str">
        <f>Prezentace!C20</f>
        <v>Píša </v>
      </c>
      <c r="D19" s="66" t="str">
        <f>Prezentace!D20</f>
        <v>Ladislav</v>
      </c>
      <c r="E19" s="70"/>
      <c r="F19" s="172">
        <v>11</v>
      </c>
      <c r="G19" s="154">
        <v>10</v>
      </c>
      <c r="H19" s="154">
        <v>10</v>
      </c>
      <c r="I19" s="154">
        <v>10</v>
      </c>
      <c r="J19" s="154">
        <v>9</v>
      </c>
      <c r="K19" s="154">
        <v>9</v>
      </c>
      <c r="L19" s="154">
        <v>9</v>
      </c>
      <c r="M19" s="154">
        <v>9</v>
      </c>
      <c r="N19" s="154">
        <v>8</v>
      </c>
      <c r="O19" s="155">
        <v>8</v>
      </c>
      <c r="P19" s="173">
        <v>17.71</v>
      </c>
      <c r="Q19" s="29">
        <f t="shared" si="0"/>
        <v>75.28999999999999</v>
      </c>
    </row>
    <row r="20" spans="1:17" s="18" customFormat="1" ht="15.75">
      <c r="A20" s="83">
        <f>Prezentace!A21</f>
        <v>17</v>
      </c>
      <c r="B20" s="86" t="str">
        <f>Prezentace!B21</f>
        <v>P</v>
      </c>
      <c r="C20" s="65" t="str">
        <f>Prezentace!C21</f>
        <v>Plecer </v>
      </c>
      <c r="D20" s="66" t="str">
        <f>Prezentace!D21</f>
        <v>Josef</v>
      </c>
      <c r="E20" s="70"/>
      <c r="F20" s="172">
        <v>11</v>
      </c>
      <c r="G20" s="154">
        <v>10</v>
      </c>
      <c r="H20" s="154">
        <v>9</v>
      </c>
      <c r="I20" s="154">
        <v>9</v>
      </c>
      <c r="J20" s="154">
        <v>8</v>
      </c>
      <c r="K20" s="154">
        <v>8</v>
      </c>
      <c r="L20" s="154">
        <v>0</v>
      </c>
      <c r="M20" s="154">
        <v>0</v>
      </c>
      <c r="N20" s="154">
        <v>0</v>
      </c>
      <c r="O20" s="155">
        <v>0</v>
      </c>
      <c r="P20" s="173">
        <v>19.96</v>
      </c>
      <c r="Q20" s="29">
        <f t="shared" si="0"/>
        <v>35.04</v>
      </c>
    </row>
    <row r="21" spans="1:17" s="18" customFormat="1" ht="15.75">
      <c r="A21" s="83">
        <f>Prezentace!A22</f>
        <v>18</v>
      </c>
      <c r="B21" s="86" t="str">
        <f>Prezentace!B22</f>
        <v>P</v>
      </c>
      <c r="C21" s="65" t="str">
        <f>Prezentace!C22</f>
        <v>Svoboda</v>
      </c>
      <c r="D21" s="66" t="str">
        <f>Prezentace!D22</f>
        <v>Michal</v>
      </c>
      <c r="E21" s="70"/>
      <c r="F21" s="172">
        <v>11</v>
      </c>
      <c r="G21" s="154">
        <v>10</v>
      </c>
      <c r="H21" s="154">
        <v>10</v>
      </c>
      <c r="I21" s="154">
        <v>9</v>
      </c>
      <c r="J21" s="154">
        <v>9</v>
      </c>
      <c r="K21" s="154">
        <v>9</v>
      </c>
      <c r="L21" s="154">
        <v>8</v>
      </c>
      <c r="M21" s="154">
        <v>8</v>
      </c>
      <c r="N21" s="154">
        <v>0</v>
      </c>
      <c r="O21" s="155">
        <v>0</v>
      </c>
      <c r="P21" s="173">
        <v>6.07</v>
      </c>
      <c r="Q21" s="29">
        <f t="shared" si="0"/>
        <v>67.93</v>
      </c>
    </row>
    <row r="22" spans="1:17" s="18" customFormat="1" ht="15.75">
      <c r="A22" s="83">
        <f>Prezentace!A23</f>
        <v>19</v>
      </c>
      <c r="B22" s="86" t="str">
        <f>Prezentace!B23</f>
        <v>P</v>
      </c>
      <c r="C22" s="65" t="str">
        <f>Prezentace!C23</f>
        <v>Švihálek </v>
      </c>
      <c r="D22" s="66" t="str">
        <f>Prezentace!D23</f>
        <v>Jiří</v>
      </c>
      <c r="E22" s="70"/>
      <c r="F22" s="172">
        <v>9</v>
      </c>
      <c r="G22" s="154">
        <v>9</v>
      </c>
      <c r="H22" s="154">
        <v>8</v>
      </c>
      <c r="I22" s="154">
        <v>8</v>
      </c>
      <c r="J22" s="154">
        <v>8</v>
      </c>
      <c r="K22" s="154">
        <v>8</v>
      </c>
      <c r="L22" s="154">
        <v>8</v>
      </c>
      <c r="M22" s="154">
        <v>0</v>
      </c>
      <c r="N22" s="154">
        <v>0</v>
      </c>
      <c r="O22" s="155">
        <v>0</v>
      </c>
      <c r="P22" s="173">
        <v>16.39</v>
      </c>
      <c r="Q22" s="29">
        <f t="shared" si="0"/>
        <v>41.61</v>
      </c>
    </row>
    <row r="23" spans="1:17" s="18" customFormat="1" ht="15.75">
      <c r="A23" s="83">
        <f>Prezentace!A24</f>
        <v>20</v>
      </c>
      <c r="B23" s="86" t="str">
        <f>Prezentace!B24</f>
        <v>R</v>
      </c>
      <c r="C23" s="65" t="str">
        <f>Prezentace!C24</f>
        <v>Švihálek </v>
      </c>
      <c r="D23" s="66" t="str">
        <f>Prezentace!D24</f>
        <v>Jiří</v>
      </c>
      <c r="E23" s="70"/>
      <c r="F23" s="172">
        <v>10</v>
      </c>
      <c r="G23" s="154">
        <v>9</v>
      </c>
      <c r="H23" s="154">
        <v>9</v>
      </c>
      <c r="I23" s="154">
        <v>9</v>
      </c>
      <c r="J23" s="154">
        <v>9</v>
      </c>
      <c r="K23" s="154">
        <v>9</v>
      </c>
      <c r="L23" s="154">
        <v>9</v>
      </c>
      <c r="M23" s="154">
        <v>8</v>
      </c>
      <c r="N23" s="154">
        <v>8</v>
      </c>
      <c r="O23" s="155">
        <v>0</v>
      </c>
      <c r="P23" s="173">
        <v>39.21</v>
      </c>
      <c r="Q23" s="29">
        <f t="shared" si="0"/>
        <v>40.79</v>
      </c>
    </row>
    <row r="24" spans="1:17" s="18" customFormat="1" ht="15.75">
      <c r="A24" s="83">
        <f>Prezentace!A25</f>
        <v>21</v>
      </c>
      <c r="B24" s="86" t="str">
        <f>Prezentace!B25</f>
        <v>P</v>
      </c>
      <c r="C24" s="65" t="str">
        <f>Prezentace!C25</f>
        <v>Vejslík </v>
      </c>
      <c r="D24" s="66" t="str">
        <f>Prezentace!D25</f>
        <v>Vladimír</v>
      </c>
      <c r="E24" s="70"/>
      <c r="F24" s="172">
        <v>10</v>
      </c>
      <c r="G24" s="154">
        <v>10</v>
      </c>
      <c r="H24" s="154">
        <v>10</v>
      </c>
      <c r="I24" s="154">
        <v>9</v>
      </c>
      <c r="J24" s="154">
        <v>9</v>
      </c>
      <c r="K24" s="154">
        <v>9</v>
      </c>
      <c r="L24" s="154">
        <v>9</v>
      </c>
      <c r="M24" s="154">
        <v>9</v>
      </c>
      <c r="N24" s="154">
        <v>8</v>
      </c>
      <c r="O24" s="155">
        <v>8</v>
      </c>
      <c r="P24" s="173">
        <v>13.51</v>
      </c>
      <c r="Q24" s="29">
        <f t="shared" si="0"/>
        <v>77.49</v>
      </c>
    </row>
    <row r="25" spans="1:17" s="18" customFormat="1" ht="15.75">
      <c r="A25" s="83">
        <f>Prezentace!A26</f>
        <v>22</v>
      </c>
      <c r="B25" s="86" t="str">
        <f>Prezentace!B26</f>
        <v>P</v>
      </c>
      <c r="C25" s="65" t="str">
        <f>Prezentace!C26</f>
        <v>Wrzecionko</v>
      </c>
      <c r="D25" s="66" t="str">
        <f>Prezentace!D26</f>
        <v>Albert</v>
      </c>
      <c r="E25" s="70"/>
      <c r="F25" s="172">
        <v>11</v>
      </c>
      <c r="G25" s="154">
        <v>11</v>
      </c>
      <c r="H25" s="154">
        <v>10</v>
      </c>
      <c r="I25" s="154">
        <v>10</v>
      </c>
      <c r="J25" s="154">
        <v>9</v>
      </c>
      <c r="K25" s="154">
        <v>8</v>
      </c>
      <c r="L25" s="154">
        <v>0</v>
      </c>
      <c r="M25" s="154">
        <v>0</v>
      </c>
      <c r="N25" s="154">
        <v>0</v>
      </c>
      <c r="O25" s="155">
        <v>0</v>
      </c>
      <c r="P25" s="173">
        <v>18.02</v>
      </c>
      <c r="Q25" s="29">
        <f t="shared" si="0"/>
        <v>40.980000000000004</v>
      </c>
    </row>
    <row r="26" spans="1:17" s="18" customFormat="1" ht="15.75">
      <c r="A26" s="83">
        <f>Prezentace!A27</f>
        <v>23</v>
      </c>
      <c r="B26" s="86" t="str">
        <f>Prezentace!B27</f>
        <v>P</v>
      </c>
      <c r="C26" s="65" t="str">
        <f>Prezentace!C27</f>
        <v>Získal </v>
      </c>
      <c r="D26" s="66" t="str">
        <f>Prezentace!D27</f>
        <v>Karel</v>
      </c>
      <c r="E26" s="70"/>
      <c r="F26" s="172">
        <v>11</v>
      </c>
      <c r="G26" s="154">
        <v>10</v>
      </c>
      <c r="H26" s="154">
        <v>10</v>
      </c>
      <c r="I26" s="154">
        <v>9</v>
      </c>
      <c r="J26" s="154">
        <v>9</v>
      </c>
      <c r="K26" s="154">
        <v>9</v>
      </c>
      <c r="L26" s="154">
        <v>9</v>
      </c>
      <c r="M26" s="154">
        <v>0</v>
      </c>
      <c r="N26" s="154">
        <v>0</v>
      </c>
      <c r="O26" s="155">
        <v>0</v>
      </c>
      <c r="P26" s="173">
        <v>20.14</v>
      </c>
      <c r="Q26" s="29">
        <f t="shared" si="0"/>
        <v>46.86</v>
      </c>
    </row>
    <row r="27" spans="1:17" s="18" customFormat="1" ht="15.75">
      <c r="A27" s="83">
        <f>Prezentace!A28</f>
        <v>24</v>
      </c>
      <c r="B27" s="86" t="str">
        <f>Prezentace!B28</f>
        <v>P</v>
      </c>
      <c r="C27" s="65" t="str">
        <f>Prezentace!C28</f>
        <v>Žemlička </v>
      </c>
      <c r="D27" s="66" t="str">
        <f>Prezentace!D28</f>
        <v>Ladislav</v>
      </c>
      <c r="E27" s="70"/>
      <c r="F27" s="172">
        <v>9</v>
      </c>
      <c r="G27" s="154">
        <v>9</v>
      </c>
      <c r="H27" s="154">
        <v>9</v>
      </c>
      <c r="I27" s="154">
        <v>8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5">
        <v>0</v>
      </c>
      <c r="P27" s="173">
        <v>16.26</v>
      </c>
      <c r="Q27" s="29">
        <f t="shared" si="0"/>
        <v>18.74</v>
      </c>
    </row>
    <row r="28" spans="1:17" s="18" customFormat="1" ht="15.75">
      <c r="A28" s="83">
        <f>Prezentace!A29</f>
        <v>25</v>
      </c>
      <c r="B28" s="86" t="str">
        <f>Prezentace!B29</f>
        <v>P</v>
      </c>
      <c r="C28" s="65" t="str">
        <f>Prezentace!C29</f>
        <v>Žemličková</v>
      </c>
      <c r="D28" s="66" t="str">
        <f>Prezentace!D29</f>
        <v>Marie</v>
      </c>
      <c r="E28" s="70"/>
      <c r="F28" s="172">
        <v>10</v>
      </c>
      <c r="G28" s="154">
        <v>10</v>
      </c>
      <c r="H28" s="154">
        <v>10</v>
      </c>
      <c r="I28" s="154">
        <v>10</v>
      </c>
      <c r="J28" s="154">
        <v>10</v>
      </c>
      <c r="K28" s="154">
        <v>10</v>
      </c>
      <c r="L28" s="154">
        <v>9</v>
      </c>
      <c r="M28" s="154">
        <v>8</v>
      </c>
      <c r="N28" s="154">
        <v>0</v>
      </c>
      <c r="O28" s="155">
        <v>0</v>
      </c>
      <c r="P28" s="173">
        <v>20.32</v>
      </c>
      <c r="Q28" s="29">
        <f t="shared" si="0"/>
        <v>56.68</v>
      </c>
    </row>
    <row r="29" spans="1:17" s="18" customFormat="1" ht="15.75">
      <c r="A29" s="83">
        <f>Prezentace!A30</f>
        <v>26</v>
      </c>
      <c r="B29" s="86" t="str">
        <f>Prezentace!B30</f>
        <v>P</v>
      </c>
      <c r="C29" s="65" t="str">
        <f>Prezentace!C30</f>
        <v>Rendl</v>
      </c>
      <c r="D29" s="66" t="str">
        <f>Prezentace!D30</f>
        <v>Josef</v>
      </c>
      <c r="E29" s="70"/>
      <c r="F29" s="172">
        <v>10</v>
      </c>
      <c r="G29" s="154">
        <v>10</v>
      </c>
      <c r="H29" s="154">
        <v>8</v>
      </c>
      <c r="I29" s="154">
        <v>8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5">
        <v>0</v>
      </c>
      <c r="P29" s="173">
        <v>14.11</v>
      </c>
      <c r="Q29" s="29">
        <f t="shared" si="0"/>
        <v>21.89</v>
      </c>
    </row>
    <row r="30" spans="1:17" s="18" customFormat="1" ht="15.75">
      <c r="A30" s="83">
        <f>Prezentace!A31</f>
        <v>27</v>
      </c>
      <c r="B30" s="86" t="str">
        <f>Prezentace!B31</f>
        <v>R</v>
      </c>
      <c r="C30" s="65" t="str">
        <f>Prezentace!C31</f>
        <v>Rendl</v>
      </c>
      <c r="D30" s="66" t="str">
        <f>Prezentace!D31</f>
        <v>Josef</v>
      </c>
      <c r="E30" s="70"/>
      <c r="F30" s="172">
        <v>11</v>
      </c>
      <c r="G30" s="154">
        <v>11</v>
      </c>
      <c r="H30" s="154">
        <v>10</v>
      </c>
      <c r="I30" s="154">
        <v>10</v>
      </c>
      <c r="J30" s="154">
        <v>10</v>
      </c>
      <c r="K30" s="154">
        <v>10</v>
      </c>
      <c r="L30" s="154">
        <v>10</v>
      </c>
      <c r="M30" s="154">
        <v>9</v>
      </c>
      <c r="N30" s="154">
        <v>9</v>
      </c>
      <c r="O30" s="155">
        <v>9</v>
      </c>
      <c r="P30" s="173">
        <v>34.35</v>
      </c>
      <c r="Q30" s="29">
        <f t="shared" si="0"/>
        <v>64.65</v>
      </c>
    </row>
    <row r="31" spans="1:17" s="18" customFormat="1" ht="15.75">
      <c r="A31" s="83">
        <f>Prezentace!A32</f>
        <v>28</v>
      </c>
      <c r="B31" s="86" t="str">
        <f>Prezentace!B32</f>
        <v>P</v>
      </c>
      <c r="C31" s="65">
        <f>Prezentace!C32</f>
        <v>0</v>
      </c>
      <c r="D31" s="66">
        <f>Prezentace!D32</f>
        <v>0</v>
      </c>
      <c r="E31" s="70"/>
      <c r="F31" s="172"/>
      <c r="G31" s="154"/>
      <c r="H31" s="154"/>
      <c r="I31" s="154"/>
      <c r="J31" s="154"/>
      <c r="K31" s="154"/>
      <c r="L31" s="154"/>
      <c r="M31" s="154"/>
      <c r="N31" s="154"/>
      <c r="O31" s="155"/>
      <c r="P31" s="173"/>
      <c r="Q31" s="29" t="str">
        <f t="shared" si="0"/>
        <v>©</v>
      </c>
    </row>
    <row r="32" spans="1:17" s="18" customFormat="1" ht="15.75">
      <c r="A32" s="83">
        <f>Prezentace!A33</f>
        <v>29</v>
      </c>
      <c r="B32" s="86" t="str">
        <f>Prezentace!B33</f>
        <v>P</v>
      </c>
      <c r="C32" s="65">
        <f>Prezentace!C33</f>
        <v>0</v>
      </c>
      <c r="D32" s="66">
        <f>Prezentace!D33</f>
        <v>0</v>
      </c>
      <c r="E32" s="70"/>
      <c r="F32" s="172"/>
      <c r="G32" s="154"/>
      <c r="H32" s="154"/>
      <c r="I32" s="154"/>
      <c r="J32" s="154"/>
      <c r="K32" s="154"/>
      <c r="L32" s="154"/>
      <c r="M32" s="154"/>
      <c r="N32" s="154"/>
      <c r="O32" s="155"/>
      <c r="P32" s="173"/>
      <c r="Q32" s="29" t="str">
        <f t="shared" si="0"/>
        <v>©</v>
      </c>
    </row>
    <row r="33" spans="1:17" s="18" customFormat="1" ht="15.75">
      <c r="A33" s="83">
        <f>Prezentace!A34</f>
        <v>30</v>
      </c>
      <c r="B33" s="86" t="str">
        <f>Prezentace!B34</f>
        <v>P</v>
      </c>
      <c r="C33" s="65">
        <f>Prezentace!C34</f>
        <v>0</v>
      </c>
      <c r="D33" s="66">
        <f>Prezentace!D34</f>
        <v>0</v>
      </c>
      <c r="E33" s="70"/>
      <c r="F33" s="172"/>
      <c r="G33" s="154"/>
      <c r="H33" s="154"/>
      <c r="I33" s="154"/>
      <c r="J33" s="154"/>
      <c r="K33" s="154"/>
      <c r="L33" s="154"/>
      <c r="M33" s="154"/>
      <c r="N33" s="154"/>
      <c r="O33" s="155"/>
      <c r="P33" s="173"/>
      <c r="Q33" s="29" t="str">
        <f t="shared" si="0"/>
        <v>©</v>
      </c>
    </row>
    <row r="34" spans="1:17" s="18" customFormat="1" ht="15.75">
      <c r="A34" s="83">
        <f>Prezentace!A35</f>
        <v>31</v>
      </c>
      <c r="B34" s="86" t="str">
        <f>Prezentace!B35</f>
        <v>P</v>
      </c>
      <c r="C34" s="65">
        <f>Prezentace!C35</f>
        <v>0</v>
      </c>
      <c r="D34" s="66">
        <f>Prezentace!D35</f>
        <v>0</v>
      </c>
      <c r="E34" s="70"/>
      <c r="F34" s="172"/>
      <c r="G34" s="154"/>
      <c r="H34" s="154"/>
      <c r="I34" s="154"/>
      <c r="J34" s="154"/>
      <c r="K34" s="154"/>
      <c r="L34" s="154"/>
      <c r="M34" s="154"/>
      <c r="N34" s="154"/>
      <c r="O34" s="155"/>
      <c r="P34" s="173"/>
      <c r="Q34" s="29" t="str">
        <f t="shared" si="0"/>
        <v>©</v>
      </c>
    </row>
    <row r="35" spans="1:17" s="18" customFormat="1" ht="15.75">
      <c r="A35" s="83">
        <f>Prezentace!A36</f>
        <v>32</v>
      </c>
      <c r="B35" s="86" t="str">
        <f>Prezentace!B36</f>
        <v>P</v>
      </c>
      <c r="C35" s="65">
        <f>Prezentace!C36</f>
        <v>0</v>
      </c>
      <c r="D35" s="66">
        <f>Prezentace!D36</f>
        <v>0</v>
      </c>
      <c r="E35" s="70"/>
      <c r="F35" s="172"/>
      <c r="G35" s="154"/>
      <c r="H35" s="154"/>
      <c r="I35" s="154"/>
      <c r="J35" s="154"/>
      <c r="K35" s="154"/>
      <c r="L35" s="154"/>
      <c r="M35" s="154"/>
      <c r="N35" s="154"/>
      <c r="O35" s="155"/>
      <c r="P35" s="173"/>
      <c r="Q35" s="29" t="str">
        <f t="shared" si="0"/>
        <v>©</v>
      </c>
    </row>
    <row r="36" spans="1:17" s="18" customFormat="1" ht="15.75">
      <c r="A36" s="83">
        <f>Prezentace!A37</f>
        <v>33</v>
      </c>
      <c r="B36" s="86" t="str">
        <f>Prezentace!B37</f>
        <v>P</v>
      </c>
      <c r="C36" s="65">
        <f>Prezentace!C37</f>
        <v>0</v>
      </c>
      <c r="D36" s="66">
        <f>Prezentace!D37</f>
        <v>0</v>
      </c>
      <c r="E36" s="70"/>
      <c r="F36" s="172"/>
      <c r="G36" s="154"/>
      <c r="H36" s="154"/>
      <c r="I36" s="154"/>
      <c r="J36" s="154"/>
      <c r="K36" s="154"/>
      <c r="L36" s="154"/>
      <c r="M36" s="154"/>
      <c r="N36" s="154"/>
      <c r="O36" s="155"/>
      <c r="P36" s="173"/>
      <c r="Q36" s="29" t="str">
        <f t="shared" si="0"/>
        <v>©</v>
      </c>
    </row>
    <row r="37" spans="1:17" s="18" customFormat="1" ht="15.75">
      <c r="A37" s="83">
        <f>Prezentace!A38</f>
        <v>34</v>
      </c>
      <c r="B37" s="86" t="str">
        <f>Prezentace!B38</f>
        <v>P</v>
      </c>
      <c r="C37" s="65">
        <f>Prezentace!C38</f>
        <v>0</v>
      </c>
      <c r="D37" s="66">
        <f>Prezentace!D38</f>
        <v>0</v>
      </c>
      <c r="E37" s="70"/>
      <c r="F37" s="172"/>
      <c r="G37" s="154"/>
      <c r="H37" s="154"/>
      <c r="I37" s="154"/>
      <c r="J37" s="154"/>
      <c r="K37" s="154"/>
      <c r="L37" s="154"/>
      <c r="M37" s="154"/>
      <c r="N37" s="154"/>
      <c r="O37" s="155"/>
      <c r="P37" s="173"/>
      <c r="Q37" s="29" t="str">
        <f t="shared" si="0"/>
        <v>©</v>
      </c>
    </row>
    <row r="38" spans="1:17" s="18" customFormat="1" ht="15.75">
      <c r="A38" s="83">
        <f>Prezentace!A39</f>
        <v>35</v>
      </c>
      <c r="B38" s="86" t="str">
        <f>Prezentace!B39</f>
        <v>P</v>
      </c>
      <c r="C38" s="65">
        <f>Prezentace!C39</f>
        <v>0</v>
      </c>
      <c r="D38" s="66">
        <f>Prezentace!D39</f>
        <v>0</v>
      </c>
      <c r="E38" s="70"/>
      <c r="F38" s="172"/>
      <c r="G38" s="154"/>
      <c r="H38" s="154"/>
      <c r="I38" s="154"/>
      <c r="J38" s="154"/>
      <c r="K38" s="154"/>
      <c r="L38" s="154"/>
      <c r="M38" s="154"/>
      <c r="N38" s="154"/>
      <c r="O38" s="155"/>
      <c r="P38" s="173"/>
      <c r="Q38" s="29" t="str">
        <f t="shared" si="0"/>
        <v>©</v>
      </c>
    </row>
    <row r="39" spans="1:17" s="18" customFormat="1" ht="15.75">
      <c r="A39" s="83">
        <f>Prezentace!A40</f>
        <v>36</v>
      </c>
      <c r="B39" s="86" t="str">
        <f>Prezentace!B40</f>
        <v>P</v>
      </c>
      <c r="C39" s="65">
        <f>Prezentace!C40</f>
        <v>0</v>
      </c>
      <c r="D39" s="66">
        <f>Prezentace!D40</f>
        <v>0</v>
      </c>
      <c r="E39" s="70"/>
      <c r="F39" s="172"/>
      <c r="G39" s="154"/>
      <c r="H39" s="154"/>
      <c r="I39" s="154"/>
      <c r="J39" s="154"/>
      <c r="K39" s="154"/>
      <c r="L39" s="154"/>
      <c r="M39" s="154"/>
      <c r="N39" s="154"/>
      <c r="O39" s="155"/>
      <c r="P39" s="173"/>
      <c r="Q39" s="29" t="str">
        <f t="shared" si="0"/>
        <v>©</v>
      </c>
    </row>
    <row r="40" spans="1:17" s="18" customFormat="1" ht="15.75">
      <c r="A40" s="83">
        <f>Prezentace!A41</f>
        <v>37</v>
      </c>
      <c r="B40" s="86" t="str">
        <f>Prezentace!B41</f>
        <v>P</v>
      </c>
      <c r="C40" s="65">
        <f>Prezentace!C41</f>
        <v>0</v>
      </c>
      <c r="D40" s="66">
        <f>Prezentace!D41</f>
        <v>0</v>
      </c>
      <c r="E40" s="70"/>
      <c r="F40" s="172"/>
      <c r="G40" s="154"/>
      <c r="H40" s="154"/>
      <c r="I40" s="154"/>
      <c r="J40" s="154"/>
      <c r="K40" s="154"/>
      <c r="L40" s="154"/>
      <c r="M40" s="154"/>
      <c r="N40" s="154"/>
      <c r="O40" s="155"/>
      <c r="P40" s="173"/>
      <c r="Q40" s="29" t="str">
        <f t="shared" si="0"/>
        <v>©</v>
      </c>
    </row>
    <row r="41" spans="1:17" s="18" customFormat="1" ht="15.75">
      <c r="A41" s="83">
        <f>Prezentace!A42</f>
        <v>38</v>
      </c>
      <c r="B41" s="86" t="str">
        <f>Prezentace!B42</f>
        <v>P</v>
      </c>
      <c r="C41" s="65">
        <f>Prezentace!C42</f>
        <v>0</v>
      </c>
      <c r="D41" s="66">
        <f>Prezentace!D42</f>
        <v>0</v>
      </c>
      <c r="E41" s="70"/>
      <c r="F41" s="172"/>
      <c r="G41" s="154"/>
      <c r="H41" s="154"/>
      <c r="I41" s="154"/>
      <c r="J41" s="154"/>
      <c r="K41" s="154"/>
      <c r="L41" s="154"/>
      <c r="M41" s="154"/>
      <c r="N41" s="154"/>
      <c r="O41" s="155"/>
      <c r="P41" s="173"/>
      <c r="Q41" s="29" t="str">
        <f t="shared" si="0"/>
        <v>©</v>
      </c>
    </row>
    <row r="42" spans="1:17" s="18" customFormat="1" ht="15.75">
      <c r="A42" s="83">
        <f>Prezentace!A43</f>
        <v>39</v>
      </c>
      <c r="B42" s="86" t="str">
        <f>Prezentace!B43</f>
        <v>P</v>
      </c>
      <c r="C42" s="65">
        <f>Prezentace!C43</f>
        <v>0</v>
      </c>
      <c r="D42" s="66">
        <f>Prezentace!D43</f>
        <v>0</v>
      </c>
      <c r="E42" s="70"/>
      <c r="F42" s="172"/>
      <c r="G42" s="154"/>
      <c r="H42" s="154"/>
      <c r="I42" s="154"/>
      <c r="J42" s="154"/>
      <c r="K42" s="154"/>
      <c r="L42" s="154"/>
      <c r="M42" s="154"/>
      <c r="N42" s="154"/>
      <c r="O42" s="155"/>
      <c r="P42" s="173"/>
      <c r="Q42" s="29" t="str">
        <f t="shared" si="0"/>
        <v>©</v>
      </c>
    </row>
    <row r="43" spans="1:17" s="18" customFormat="1" ht="15.75">
      <c r="A43" s="83">
        <f>Prezentace!A44</f>
        <v>40</v>
      </c>
      <c r="B43" s="86" t="str">
        <f>Prezentace!B44</f>
        <v>P</v>
      </c>
      <c r="C43" s="65">
        <f>Prezentace!C44</f>
        <v>0</v>
      </c>
      <c r="D43" s="66">
        <f>Prezentace!D44</f>
        <v>0</v>
      </c>
      <c r="E43" s="70"/>
      <c r="F43" s="172"/>
      <c r="G43" s="154"/>
      <c r="H43" s="154"/>
      <c r="I43" s="154"/>
      <c r="J43" s="154"/>
      <c r="K43" s="154"/>
      <c r="L43" s="154"/>
      <c r="M43" s="154"/>
      <c r="N43" s="154"/>
      <c r="O43" s="155"/>
      <c r="P43" s="173"/>
      <c r="Q43" s="29" t="str">
        <f t="shared" si="0"/>
        <v>©</v>
      </c>
    </row>
    <row r="44" spans="1:17" s="18" customFormat="1" ht="15.75">
      <c r="A44" s="83">
        <f>Prezentace!A45</f>
        <v>41</v>
      </c>
      <c r="B44" s="86" t="str">
        <f>Prezentace!B45</f>
        <v>P</v>
      </c>
      <c r="C44" s="65">
        <f>Prezentace!C45</f>
        <v>0</v>
      </c>
      <c r="D44" s="66">
        <f>Prezentace!D45</f>
        <v>0</v>
      </c>
      <c r="E44" s="70"/>
      <c r="F44" s="172"/>
      <c r="G44" s="154"/>
      <c r="H44" s="154"/>
      <c r="I44" s="154"/>
      <c r="J44" s="154"/>
      <c r="K44" s="154"/>
      <c r="L44" s="154"/>
      <c r="M44" s="154"/>
      <c r="N44" s="154"/>
      <c r="O44" s="155"/>
      <c r="P44" s="173"/>
      <c r="Q44" s="29" t="str">
        <f t="shared" si="0"/>
        <v>©</v>
      </c>
    </row>
    <row r="45" spans="1:17" s="18" customFormat="1" ht="15.75">
      <c r="A45" s="83">
        <f>Prezentace!A46</f>
        <v>42</v>
      </c>
      <c r="B45" s="86" t="str">
        <f>Prezentace!B46</f>
        <v>P</v>
      </c>
      <c r="C45" s="65">
        <f>Prezentace!C46</f>
        <v>0</v>
      </c>
      <c r="D45" s="66">
        <f>Prezentace!D46</f>
        <v>0</v>
      </c>
      <c r="E45" s="70"/>
      <c r="F45" s="172"/>
      <c r="G45" s="154"/>
      <c r="H45" s="154"/>
      <c r="I45" s="154"/>
      <c r="J45" s="154"/>
      <c r="K45" s="154"/>
      <c r="L45" s="154"/>
      <c r="M45" s="154"/>
      <c r="N45" s="154"/>
      <c r="O45" s="155"/>
      <c r="P45" s="173"/>
      <c r="Q45" s="29" t="str">
        <f t="shared" si="0"/>
        <v>©</v>
      </c>
    </row>
    <row r="46" spans="1:17" s="18" customFormat="1" ht="15.75">
      <c r="A46" s="83">
        <f>Prezentace!A47</f>
        <v>43</v>
      </c>
      <c r="B46" s="86" t="str">
        <f>Prezentace!B47</f>
        <v>P</v>
      </c>
      <c r="C46" s="65">
        <f>Prezentace!C47</f>
        <v>0</v>
      </c>
      <c r="D46" s="66">
        <f>Prezentace!D47</f>
        <v>0</v>
      </c>
      <c r="E46" s="70"/>
      <c r="F46" s="172"/>
      <c r="G46" s="154"/>
      <c r="H46" s="154"/>
      <c r="I46" s="154"/>
      <c r="J46" s="154"/>
      <c r="K46" s="154"/>
      <c r="L46" s="154"/>
      <c r="M46" s="154"/>
      <c r="N46" s="154"/>
      <c r="O46" s="155"/>
      <c r="P46" s="173"/>
      <c r="Q46" s="29" t="str">
        <f t="shared" si="0"/>
        <v>©</v>
      </c>
    </row>
    <row r="47" spans="1:17" s="18" customFormat="1" ht="15.75">
      <c r="A47" s="83">
        <f>Prezentace!A48</f>
        <v>44</v>
      </c>
      <c r="B47" s="86" t="str">
        <f>Prezentace!B48</f>
        <v>P</v>
      </c>
      <c r="C47" s="65">
        <f>Prezentace!C48</f>
        <v>0</v>
      </c>
      <c r="D47" s="66">
        <f>Prezentace!D48</f>
        <v>0</v>
      </c>
      <c r="E47" s="70"/>
      <c r="F47" s="172"/>
      <c r="G47" s="154"/>
      <c r="H47" s="154"/>
      <c r="I47" s="154"/>
      <c r="J47" s="154"/>
      <c r="K47" s="154"/>
      <c r="L47" s="154"/>
      <c r="M47" s="154"/>
      <c r="N47" s="154"/>
      <c r="O47" s="155"/>
      <c r="P47" s="173"/>
      <c r="Q47" s="29" t="str">
        <f t="shared" si="0"/>
        <v>©</v>
      </c>
    </row>
    <row r="48" spans="1:17" s="18" customFormat="1" ht="15.75">
      <c r="A48" s="83">
        <f>Prezentace!A49</f>
        <v>45</v>
      </c>
      <c r="B48" s="86" t="str">
        <f>Prezentace!B49</f>
        <v>P</v>
      </c>
      <c r="C48" s="65">
        <f>Prezentace!C49</f>
        <v>0</v>
      </c>
      <c r="D48" s="66">
        <f>Prezentace!D49</f>
        <v>0</v>
      </c>
      <c r="E48" s="70"/>
      <c r="F48" s="172"/>
      <c r="G48" s="154"/>
      <c r="H48" s="154"/>
      <c r="I48" s="154"/>
      <c r="J48" s="154"/>
      <c r="K48" s="154"/>
      <c r="L48" s="154"/>
      <c r="M48" s="154"/>
      <c r="N48" s="154"/>
      <c r="O48" s="155"/>
      <c r="P48" s="173"/>
      <c r="Q48" s="29" t="str">
        <f t="shared" si="0"/>
        <v>©</v>
      </c>
    </row>
    <row r="49" spans="1:17" s="18" customFormat="1" ht="15.75">
      <c r="A49" s="83">
        <f>Prezentace!A50</f>
        <v>46</v>
      </c>
      <c r="B49" s="86" t="str">
        <f>Prezentace!B50</f>
        <v>P</v>
      </c>
      <c r="C49" s="65">
        <f>Prezentace!C50</f>
        <v>0</v>
      </c>
      <c r="D49" s="66">
        <f>Prezentace!D50</f>
        <v>0</v>
      </c>
      <c r="E49" s="70"/>
      <c r="F49" s="172"/>
      <c r="G49" s="154"/>
      <c r="H49" s="154"/>
      <c r="I49" s="154"/>
      <c r="J49" s="154"/>
      <c r="K49" s="154"/>
      <c r="L49" s="154"/>
      <c r="M49" s="154"/>
      <c r="N49" s="154"/>
      <c r="O49" s="155"/>
      <c r="P49" s="173"/>
      <c r="Q49" s="29" t="str">
        <f t="shared" si="0"/>
        <v>©</v>
      </c>
    </row>
    <row r="50" spans="1:17" s="18" customFormat="1" ht="15.75">
      <c r="A50" s="83">
        <f>Prezentace!A51</f>
        <v>47</v>
      </c>
      <c r="B50" s="86" t="str">
        <f>Prezentace!B51</f>
        <v>P</v>
      </c>
      <c r="C50" s="65">
        <f>Prezentace!C51</f>
        <v>0</v>
      </c>
      <c r="D50" s="66">
        <f>Prezentace!D51</f>
        <v>0</v>
      </c>
      <c r="E50" s="70"/>
      <c r="F50" s="172"/>
      <c r="G50" s="154"/>
      <c r="H50" s="154"/>
      <c r="I50" s="154"/>
      <c r="J50" s="154"/>
      <c r="K50" s="154"/>
      <c r="L50" s="154"/>
      <c r="M50" s="154"/>
      <c r="N50" s="154"/>
      <c r="O50" s="155"/>
      <c r="P50" s="173"/>
      <c r="Q50" s="29" t="str">
        <f t="shared" si="0"/>
        <v>©</v>
      </c>
    </row>
    <row r="51" spans="1:17" s="18" customFormat="1" ht="15.75">
      <c r="A51" s="83">
        <f>Prezentace!A52</f>
        <v>48</v>
      </c>
      <c r="B51" s="86" t="str">
        <f>Prezentace!B52</f>
        <v>P</v>
      </c>
      <c r="C51" s="65">
        <f>Prezentace!C52</f>
        <v>0</v>
      </c>
      <c r="D51" s="66">
        <f>Prezentace!D52</f>
        <v>0</v>
      </c>
      <c r="E51" s="70"/>
      <c r="F51" s="172"/>
      <c r="G51" s="154"/>
      <c r="H51" s="154"/>
      <c r="I51" s="154"/>
      <c r="J51" s="154"/>
      <c r="K51" s="154"/>
      <c r="L51" s="154"/>
      <c r="M51" s="154"/>
      <c r="N51" s="154"/>
      <c r="O51" s="155"/>
      <c r="P51" s="173"/>
      <c r="Q51" s="29" t="str">
        <f t="shared" si="0"/>
        <v>©</v>
      </c>
    </row>
    <row r="52" spans="1:17" s="18" customFormat="1" ht="15.75">
      <c r="A52" s="83">
        <f>Prezentace!A53</f>
        <v>49</v>
      </c>
      <c r="B52" s="86" t="str">
        <f>Prezentace!B53</f>
        <v>P</v>
      </c>
      <c r="C52" s="65">
        <f>Prezentace!C53</f>
        <v>0</v>
      </c>
      <c r="D52" s="66">
        <f>Prezentace!D53</f>
        <v>0</v>
      </c>
      <c r="E52" s="70"/>
      <c r="F52" s="172"/>
      <c r="G52" s="154"/>
      <c r="H52" s="154"/>
      <c r="I52" s="154"/>
      <c r="J52" s="154"/>
      <c r="K52" s="154"/>
      <c r="L52" s="154"/>
      <c r="M52" s="154"/>
      <c r="N52" s="154"/>
      <c r="O52" s="155"/>
      <c r="P52" s="173"/>
      <c r="Q52" s="29" t="str">
        <f t="shared" si="0"/>
        <v>©</v>
      </c>
    </row>
    <row r="53" spans="1:17" s="18" customFormat="1" ht="15.75">
      <c r="A53" s="83">
        <f>Prezentace!A54</f>
        <v>50</v>
      </c>
      <c r="B53" s="86" t="str">
        <f>Prezentace!B54</f>
        <v>P</v>
      </c>
      <c r="C53" s="65">
        <f>Prezentace!C54</f>
        <v>0</v>
      </c>
      <c r="D53" s="66">
        <f>Prezentace!D54</f>
        <v>0</v>
      </c>
      <c r="E53" s="70"/>
      <c r="F53" s="172"/>
      <c r="G53" s="154"/>
      <c r="H53" s="154"/>
      <c r="I53" s="154"/>
      <c r="J53" s="154"/>
      <c r="K53" s="154"/>
      <c r="L53" s="154"/>
      <c r="M53" s="154"/>
      <c r="N53" s="154"/>
      <c r="O53" s="155"/>
      <c r="P53" s="173"/>
      <c r="Q53" s="29" t="str">
        <f t="shared" si="0"/>
        <v>©</v>
      </c>
    </row>
    <row r="54" spans="1:17" s="18" customFormat="1" ht="15.75">
      <c r="A54" s="83">
        <f>Prezentace!A55</f>
        <v>51</v>
      </c>
      <c r="B54" s="86" t="str">
        <f>Prezentace!B55</f>
        <v>P</v>
      </c>
      <c r="C54" s="65">
        <f>Prezentace!C55</f>
        <v>0</v>
      </c>
      <c r="D54" s="66">
        <f>Prezentace!D55</f>
        <v>0</v>
      </c>
      <c r="E54" s="70"/>
      <c r="F54" s="172"/>
      <c r="G54" s="154"/>
      <c r="H54" s="154"/>
      <c r="I54" s="154"/>
      <c r="J54" s="154"/>
      <c r="K54" s="154"/>
      <c r="L54" s="154"/>
      <c r="M54" s="154"/>
      <c r="N54" s="154"/>
      <c r="O54" s="155"/>
      <c r="P54" s="173"/>
      <c r="Q54" s="29" t="str">
        <f t="shared" si="0"/>
        <v>©</v>
      </c>
    </row>
    <row r="55" spans="1:17" s="18" customFormat="1" ht="15.75">
      <c r="A55" s="83">
        <f>Prezentace!A56</f>
        <v>52</v>
      </c>
      <c r="B55" s="86" t="str">
        <f>Prezentace!B56</f>
        <v>P</v>
      </c>
      <c r="C55" s="65">
        <f>Prezentace!C56</f>
        <v>0</v>
      </c>
      <c r="D55" s="66">
        <f>Prezentace!D56</f>
        <v>0</v>
      </c>
      <c r="E55" s="70"/>
      <c r="F55" s="172"/>
      <c r="G55" s="154"/>
      <c r="H55" s="154"/>
      <c r="I55" s="154"/>
      <c r="J55" s="154"/>
      <c r="K55" s="154"/>
      <c r="L55" s="154"/>
      <c r="M55" s="154"/>
      <c r="N55" s="154"/>
      <c r="O55" s="155"/>
      <c r="P55" s="173"/>
      <c r="Q55" s="29" t="str">
        <f t="shared" si="0"/>
        <v>©</v>
      </c>
    </row>
    <row r="56" spans="1:17" s="18" customFormat="1" ht="15.75">
      <c r="A56" s="83">
        <f>Prezentace!A57</f>
        <v>53</v>
      </c>
      <c r="B56" s="86" t="str">
        <f>Prezentace!B57</f>
        <v>P</v>
      </c>
      <c r="C56" s="65">
        <f>Prezentace!C57</f>
        <v>0</v>
      </c>
      <c r="D56" s="66">
        <f>Prezentace!D57</f>
        <v>0</v>
      </c>
      <c r="E56" s="70"/>
      <c r="F56" s="172"/>
      <c r="G56" s="154"/>
      <c r="H56" s="154"/>
      <c r="I56" s="154"/>
      <c r="J56" s="154"/>
      <c r="K56" s="154"/>
      <c r="L56" s="154"/>
      <c r="M56" s="154"/>
      <c r="N56" s="154"/>
      <c r="O56" s="155"/>
      <c r="P56" s="173"/>
      <c r="Q56" s="29" t="str">
        <f t="shared" si="0"/>
        <v>©</v>
      </c>
    </row>
    <row r="57" spans="1:17" s="18" customFormat="1" ht="15.75">
      <c r="A57" s="83">
        <f>Prezentace!A58</f>
        <v>54</v>
      </c>
      <c r="B57" s="86" t="str">
        <f>Prezentace!B58</f>
        <v>P</v>
      </c>
      <c r="C57" s="65">
        <f>Prezentace!C58</f>
        <v>0</v>
      </c>
      <c r="D57" s="66">
        <f>Prezentace!D58</f>
        <v>0</v>
      </c>
      <c r="E57" s="70"/>
      <c r="F57" s="172"/>
      <c r="G57" s="154"/>
      <c r="H57" s="154"/>
      <c r="I57" s="154"/>
      <c r="J57" s="154"/>
      <c r="K57" s="154"/>
      <c r="L57" s="154"/>
      <c r="M57" s="154"/>
      <c r="N57" s="154"/>
      <c r="O57" s="155"/>
      <c r="P57" s="173"/>
      <c r="Q57" s="29" t="str">
        <f t="shared" si="0"/>
        <v>©</v>
      </c>
    </row>
    <row r="58" spans="1:17" s="18" customFormat="1" ht="15.75">
      <c r="A58" s="83">
        <f>Prezentace!A59</f>
        <v>55</v>
      </c>
      <c r="B58" s="86" t="str">
        <f>Prezentace!B59</f>
        <v>P</v>
      </c>
      <c r="C58" s="65">
        <f>Prezentace!C59</f>
        <v>0</v>
      </c>
      <c r="D58" s="66">
        <f>Prezentace!D59</f>
        <v>0</v>
      </c>
      <c r="E58" s="70"/>
      <c r="F58" s="172"/>
      <c r="G58" s="154"/>
      <c r="H58" s="154"/>
      <c r="I58" s="154"/>
      <c r="J58" s="154"/>
      <c r="K58" s="154"/>
      <c r="L58" s="154"/>
      <c r="M58" s="154"/>
      <c r="N58" s="154"/>
      <c r="O58" s="155"/>
      <c r="P58" s="173"/>
      <c r="Q58" s="29" t="str">
        <f t="shared" si="0"/>
        <v>©</v>
      </c>
    </row>
    <row r="59" spans="1:17" s="18" customFormat="1" ht="15.75">
      <c r="A59" s="83">
        <f>Prezentace!A60</f>
        <v>56</v>
      </c>
      <c r="B59" s="86" t="str">
        <f>Prezentace!B60</f>
        <v>P</v>
      </c>
      <c r="C59" s="65">
        <f>Prezentace!C60</f>
        <v>0</v>
      </c>
      <c r="D59" s="66">
        <f>Prezentace!D60</f>
        <v>0</v>
      </c>
      <c r="E59" s="70"/>
      <c r="F59" s="172"/>
      <c r="G59" s="154"/>
      <c r="H59" s="154"/>
      <c r="I59" s="154"/>
      <c r="J59" s="154"/>
      <c r="K59" s="154"/>
      <c r="L59" s="154"/>
      <c r="M59" s="154"/>
      <c r="N59" s="154"/>
      <c r="O59" s="155"/>
      <c r="P59" s="173"/>
      <c r="Q59" s="29" t="str">
        <f t="shared" si="0"/>
        <v>©</v>
      </c>
    </row>
    <row r="60" spans="1:17" s="18" customFormat="1" ht="15.75">
      <c r="A60" s="83">
        <f>Prezentace!A61</f>
        <v>57</v>
      </c>
      <c r="B60" s="86" t="str">
        <f>Prezentace!B61</f>
        <v>P</v>
      </c>
      <c r="C60" s="65">
        <f>Prezentace!C61</f>
        <v>0</v>
      </c>
      <c r="D60" s="66">
        <f>Prezentace!D61</f>
        <v>0</v>
      </c>
      <c r="E60" s="70"/>
      <c r="F60" s="172"/>
      <c r="G60" s="154"/>
      <c r="H60" s="154"/>
      <c r="I60" s="154"/>
      <c r="J60" s="154"/>
      <c r="K60" s="154"/>
      <c r="L60" s="154"/>
      <c r="M60" s="154"/>
      <c r="N60" s="154"/>
      <c r="O60" s="155"/>
      <c r="P60" s="173"/>
      <c r="Q60" s="29" t="str">
        <f t="shared" si="0"/>
        <v>©</v>
      </c>
    </row>
    <row r="61" spans="1:17" s="18" customFormat="1" ht="15.75">
      <c r="A61" s="83">
        <f>Prezentace!A62</f>
        <v>58</v>
      </c>
      <c r="B61" s="86" t="str">
        <f>Prezentace!B62</f>
        <v>P</v>
      </c>
      <c r="C61" s="65">
        <f>Prezentace!C62</f>
        <v>0</v>
      </c>
      <c r="D61" s="66">
        <f>Prezentace!D62</f>
        <v>0</v>
      </c>
      <c r="E61" s="70"/>
      <c r="F61" s="172"/>
      <c r="G61" s="154"/>
      <c r="H61" s="154"/>
      <c r="I61" s="154"/>
      <c r="J61" s="154"/>
      <c r="K61" s="154"/>
      <c r="L61" s="154"/>
      <c r="M61" s="154"/>
      <c r="N61" s="154"/>
      <c r="O61" s="155"/>
      <c r="P61" s="173"/>
      <c r="Q61" s="29" t="str">
        <f t="shared" si="0"/>
        <v>©</v>
      </c>
    </row>
    <row r="62" spans="1:17" s="18" customFormat="1" ht="15.75">
      <c r="A62" s="83">
        <f>Prezentace!A63</f>
        <v>59</v>
      </c>
      <c r="B62" s="86" t="str">
        <f>Prezentace!B63</f>
        <v>P</v>
      </c>
      <c r="C62" s="65">
        <f>Prezentace!C63</f>
        <v>0</v>
      </c>
      <c r="D62" s="66">
        <f>Prezentace!D63</f>
        <v>0</v>
      </c>
      <c r="E62" s="70"/>
      <c r="F62" s="172"/>
      <c r="G62" s="154"/>
      <c r="H62" s="154"/>
      <c r="I62" s="154"/>
      <c r="J62" s="154"/>
      <c r="K62" s="154"/>
      <c r="L62" s="154"/>
      <c r="M62" s="154"/>
      <c r="N62" s="154"/>
      <c r="O62" s="155"/>
      <c r="P62" s="173"/>
      <c r="Q62" s="29" t="str">
        <f t="shared" si="0"/>
        <v>©</v>
      </c>
    </row>
    <row r="63" spans="1:17" s="18" customFormat="1" ht="16.5" thickBot="1">
      <c r="A63" s="84">
        <f>Prezentace!A64</f>
        <v>60</v>
      </c>
      <c r="B63" s="87" t="str">
        <f>Prezentace!B64</f>
        <v>P</v>
      </c>
      <c r="C63" s="67">
        <f>Prezentace!C64</f>
        <v>0</v>
      </c>
      <c r="D63" s="68">
        <f>Prezentace!D64</f>
        <v>0</v>
      </c>
      <c r="E63" s="71"/>
      <c r="F63" s="175"/>
      <c r="G63" s="160"/>
      <c r="H63" s="160"/>
      <c r="I63" s="160"/>
      <c r="J63" s="160"/>
      <c r="K63" s="160"/>
      <c r="L63" s="160"/>
      <c r="M63" s="160"/>
      <c r="N63" s="160"/>
      <c r="O63" s="161"/>
      <c r="P63" s="176"/>
      <c r="Q63" s="30" t="str">
        <f t="shared" si="0"/>
        <v>©</v>
      </c>
    </row>
  </sheetData>
  <sheetProtection/>
  <mergeCells count="1">
    <mergeCell ref="C1:P1"/>
  </mergeCells>
  <conditionalFormatting sqref="A4:B63">
    <cfRule type="cellIs" priority="1" dxfId="0" operator="equal" stopIfTrue="1">
      <formula>"R"</formula>
    </cfRule>
  </conditionalFormatting>
  <printOptions horizontalCentered="1"/>
  <pageMargins left="0.1968503937007874" right="0.1968503937007874" top="0.17" bottom="0.13" header="0.16" footer="0.15748031496062992"/>
  <pageSetup horizontalDpi="300" verticalDpi="3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3">
      <pane ySplit="600" topLeftCell="A7" activePane="bottomLeft" state="split"/>
      <selection pane="topLeft" activeCell="A3" sqref="A1:IV16384"/>
      <selection pane="bottomLeft" activeCell="P18" sqref="P18"/>
    </sheetView>
  </sheetViews>
  <sheetFormatPr defaultColWidth="9.00390625" defaultRowHeight="12.75"/>
  <cols>
    <col min="1" max="1" width="3.00390625" style="1" customWidth="1"/>
    <col min="2" max="2" width="4.75390625" style="1" customWidth="1"/>
    <col min="3" max="3" width="18.625" style="1" customWidth="1"/>
    <col min="4" max="4" width="16.625" style="1" customWidth="1"/>
    <col min="5" max="5" width="7.25390625" style="1" customWidth="1"/>
    <col min="6" max="11" width="4.375" style="1" customWidth="1"/>
    <col min="12" max="12" width="4.00390625" style="1" hidden="1" customWidth="1"/>
    <col min="13" max="13" width="4.125" style="1" hidden="1" customWidth="1"/>
    <col min="14" max="14" width="4.375" style="1" hidden="1" customWidth="1"/>
    <col min="15" max="16" width="8.75390625" style="1" customWidth="1"/>
    <col min="17" max="17" width="8.375" style="18" customWidth="1"/>
    <col min="18" max="18" width="9.125" style="1" customWidth="1"/>
    <col min="19" max="19" width="11.375" style="1" bestFit="1" customWidth="1"/>
    <col min="20" max="16384" width="9.125" style="1" customWidth="1"/>
  </cols>
  <sheetData>
    <row r="1" spans="3:14" ht="15.75">
      <c r="C1" s="245" t="s">
        <v>30</v>
      </c>
      <c r="D1" s="245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3:16" ht="13.5" thickBot="1">
      <c r="C2" s="31" t="s">
        <v>38</v>
      </c>
      <c r="D2" s="31"/>
      <c r="P2" s="1">
        <f>COUNTIF(P4:P53,"nebyl")</f>
        <v>0</v>
      </c>
    </row>
    <row r="3" spans="3:17" ht="16.5" thickBot="1">
      <c r="C3" s="2"/>
      <c r="D3" s="2"/>
      <c r="E3" s="8" t="s">
        <v>17</v>
      </c>
      <c r="F3" s="54">
        <v>1</v>
      </c>
      <c r="G3" s="23">
        <v>2</v>
      </c>
      <c r="H3" s="23">
        <v>3</v>
      </c>
      <c r="I3" s="23">
        <v>4</v>
      </c>
      <c r="J3" s="23">
        <v>5</v>
      </c>
      <c r="K3" s="55">
        <v>6</v>
      </c>
      <c r="L3" s="54">
        <v>10</v>
      </c>
      <c r="M3" s="23">
        <v>11</v>
      </c>
      <c r="N3" s="24">
        <v>12</v>
      </c>
      <c r="O3" s="8" t="s">
        <v>11</v>
      </c>
      <c r="P3" s="25" t="s">
        <v>9</v>
      </c>
      <c r="Q3" s="26"/>
    </row>
    <row r="4" spans="1:17" ht="15.75">
      <c r="A4" s="82">
        <f>Prezentace!A5</f>
        <v>1</v>
      </c>
      <c r="B4" s="85" t="str">
        <f>Prezentace!B5</f>
        <v>P</v>
      </c>
      <c r="C4" s="63" t="str">
        <f>Prezentace!C5</f>
        <v>Adamek</v>
      </c>
      <c r="D4" s="64" t="str">
        <f>Prezentace!D5</f>
        <v>Václav</v>
      </c>
      <c r="E4" s="168">
        <v>20</v>
      </c>
      <c r="F4" s="169">
        <v>10</v>
      </c>
      <c r="G4" s="151">
        <v>10</v>
      </c>
      <c r="H4" s="151">
        <v>0</v>
      </c>
      <c r="I4" s="151">
        <v>0</v>
      </c>
      <c r="J4" s="151">
        <v>0</v>
      </c>
      <c r="K4" s="151">
        <v>0</v>
      </c>
      <c r="L4" s="151"/>
      <c r="M4" s="151"/>
      <c r="N4" s="152"/>
      <c r="O4" s="170">
        <v>24.23</v>
      </c>
      <c r="P4" s="27">
        <f>IF(C4=0,"©",IF(COUNTA(E4:K4)=0,"nebyl",IF((SUM(E4:K4)-O4)&lt;0,"0,00",(IF((SUM(E4:K4))-O4=60,0,(SUM(E4:K4))-O4)))))</f>
        <v>15.77</v>
      </c>
      <c r="Q4" s="28"/>
    </row>
    <row r="5" spans="1:17" ht="15.75">
      <c r="A5" s="83">
        <f>Prezentace!A6</f>
        <v>2</v>
      </c>
      <c r="B5" s="86" t="str">
        <f>Prezentace!B6</f>
        <v>P</v>
      </c>
      <c r="C5" s="65" t="str">
        <f>Prezentace!C6</f>
        <v>Beigl</v>
      </c>
      <c r="D5" s="66" t="str">
        <f>Prezentace!D6</f>
        <v>Tomáš</v>
      </c>
      <c r="E5" s="171">
        <v>40</v>
      </c>
      <c r="F5" s="172">
        <v>10</v>
      </c>
      <c r="G5" s="154">
        <v>10</v>
      </c>
      <c r="H5" s="154">
        <v>10</v>
      </c>
      <c r="I5" s="154">
        <v>10</v>
      </c>
      <c r="J5" s="154">
        <v>9</v>
      </c>
      <c r="K5" s="154">
        <v>0</v>
      </c>
      <c r="L5" s="154"/>
      <c r="M5" s="154"/>
      <c r="N5" s="155"/>
      <c r="O5" s="173">
        <v>24.25</v>
      </c>
      <c r="P5" s="29">
        <f aca="true" t="shared" si="0" ref="P5:P63">IF(C5=0,"©",IF(COUNTA(E5:K5)=0,"nebyl",IF((SUM(E5:K5)-O5)&lt;0,"0,00",(IF((SUM(E5:K5))-O5=60,0,(SUM(E5:K5))-O5)))))</f>
        <v>64.75</v>
      </c>
      <c r="Q5" s="28"/>
    </row>
    <row r="6" spans="1:17" ht="15.75">
      <c r="A6" s="83">
        <f>Prezentace!A7</f>
        <v>3</v>
      </c>
      <c r="B6" s="86" t="str">
        <f>Prezentace!B7</f>
        <v>P</v>
      </c>
      <c r="C6" s="65" t="str">
        <f>Prezentace!C7</f>
        <v>Brejžek </v>
      </c>
      <c r="D6" s="66" t="str">
        <f>Prezentace!D7</f>
        <v>Vojtěch</v>
      </c>
      <c r="E6" s="171">
        <v>40</v>
      </c>
      <c r="F6" s="172">
        <v>10</v>
      </c>
      <c r="G6" s="154">
        <v>10</v>
      </c>
      <c r="H6" s="154">
        <v>10</v>
      </c>
      <c r="I6" s="154">
        <v>9</v>
      </c>
      <c r="J6" s="154">
        <v>8</v>
      </c>
      <c r="K6" s="154">
        <v>8</v>
      </c>
      <c r="L6" s="154"/>
      <c r="M6" s="154"/>
      <c r="N6" s="155"/>
      <c r="O6" s="173">
        <v>23.69</v>
      </c>
      <c r="P6" s="29">
        <f t="shared" si="0"/>
        <v>71.31</v>
      </c>
      <c r="Q6" s="28"/>
    </row>
    <row r="7" spans="1:17" ht="15.75">
      <c r="A7" s="83">
        <f>Prezentace!A8</f>
        <v>4</v>
      </c>
      <c r="B7" s="86" t="str">
        <f>Prezentace!B8</f>
        <v>P</v>
      </c>
      <c r="C7" s="65" t="str">
        <f>Prezentace!C8</f>
        <v>Fiala  </v>
      </c>
      <c r="D7" s="66" t="str">
        <f>Prezentace!D8</f>
        <v>Miroslav</v>
      </c>
      <c r="E7" s="171">
        <v>30</v>
      </c>
      <c r="F7" s="172">
        <v>10</v>
      </c>
      <c r="G7" s="154">
        <v>9</v>
      </c>
      <c r="H7" s="154">
        <v>9</v>
      </c>
      <c r="I7" s="154">
        <v>0</v>
      </c>
      <c r="J7" s="154">
        <v>0</v>
      </c>
      <c r="K7" s="154">
        <v>0</v>
      </c>
      <c r="L7" s="154"/>
      <c r="M7" s="154"/>
      <c r="N7" s="155"/>
      <c r="O7" s="173">
        <v>25.51</v>
      </c>
      <c r="P7" s="29">
        <f t="shared" si="0"/>
        <v>32.489999999999995</v>
      </c>
      <c r="Q7" s="28"/>
    </row>
    <row r="8" spans="1:16" ht="15.75">
      <c r="A8" s="83">
        <f>Prezentace!A9</f>
        <v>5</v>
      </c>
      <c r="B8" s="86" t="str">
        <f>Prezentace!B9</f>
        <v>P</v>
      </c>
      <c r="C8" s="65" t="str">
        <f>Prezentace!C9</f>
        <v>Fuksa  </v>
      </c>
      <c r="D8" s="66" t="str">
        <f>Prezentace!D9</f>
        <v>Viktor</v>
      </c>
      <c r="E8" s="171">
        <v>40</v>
      </c>
      <c r="F8" s="172">
        <v>10</v>
      </c>
      <c r="G8" s="154">
        <v>10</v>
      </c>
      <c r="H8" s="154">
        <v>9</v>
      </c>
      <c r="I8" s="154">
        <v>8</v>
      </c>
      <c r="J8" s="154">
        <v>8</v>
      </c>
      <c r="K8" s="154">
        <v>0</v>
      </c>
      <c r="L8" s="154"/>
      <c r="M8" s="154"/>
      <c r="N8" s="155"/>
      <c r="O8" s="173">
        <v>30.64</v>
      </c>
      <c r="P8" s="29">
        <f t="shared" si="0"/>
        <v>54.36</v>
      </c>
    </row>
    <row r="9" spans="1:16" ht="15.75">
      <c r="A9" s="83">
        <f>Prezentace!A10</f>
        <v>6</v>
      </c>
      <c r="B9" s="86" t="str">
        <f>Prezentace!B10</f>
        <v>P</v>
      </c>
      <c r="C9" s="65" t="str">
        <f>Prezentace!C10</f>
        <v>Gallat</v>
      </c>
      <c r="D9" s="66" t="str">
        <f>Prezentace!D10</f>
        <v>Tomáš</v>
      </c>
      <c r="E9" s="171">
        <v>30</v>
      </c>
      <c r="F9" s="172">
        <v>9</v>
      </c>
      <c r="G9" s="154">
        <v>9</v>
      </c>
      <c r="H9" s="154">
        <v>0</v>
      </c>
      <c r="I9" s="154">
        <v>0</v>
      </c>
      <c r="J9" s="154">
        <v>0</v>
      </c>
      <c r="K9" s="154">
        <v>0</v>
      </c>
      <c r="L9" s="154"/>
      <c r="M9" s="154"/>
      <c r="N9" s="155"/>
      <c r="O9" s="173">
        <v>22.62</v>
      </c>
      <c r="P9" s="29">
        <f t="shared" si="0"/>
        <v>25.38</v>
      </c>
    </row>
    <row r="10" spans="1:16" ht="15.75">
      <c r="A10" s="83">
        <f>Prezentace!A11</f>
        <v>7</v>
      </c>
      <c r="B10" s="86" t="str">
        <f>Prezentace!B11</f>
        <v>P</v>
      </c>
      <c r="C10" s="65" t="str">
        <f>Prezentace!C11</f>
        <v>Janovský </v>
      </c>
      <c r="D10" s="66" t="str">
        <f>Prezentace!D11</f>
        <v>Mojmír</v>
      </c>
      <c r="E10" s="171">
        <v>50</v>
      </c>
      <c r="F10" s="172">
        <v>11</v>
      </c>
      <c r="G10" s="154">
        <v>11</v>
      </c>
      <c r="H10" s="154">
        <v>10</v>
      </c>
      <c r="I10" s="154">
        <v>10</v>
      </c>
      <c r="J10" s="154">
        <v>9</v>
      </c>
      <c r="K10" s="154">
        <v>9</v>
      </c>
      <c r="L10" s="154"/>
      <c r="M10" s="154"/>
      <c r="N10" s="155"/>
      <c r="O10" s="173">
        <v>28.23</v>
      </c>
      <c r="P10" s="29">
        <f t="shared" si="0"/>
        <v>81.77</v>
      </c>
    </row>
    <row r="11" spans="1:16" ht="15.75">
      <c r="A11" s="83">
        <f>Prezentace!A12</f>
        <v>8</v>
      </c>
      <c r="B11" s="86" t="str">
        <f>Prezentace!B12</f>
        <v>P</v>
      </c>
      <c r="C11" s="65" t="str">
        <f>Prezentace!C12</f>
        <v>Koch   ml.</v>
      </c>
      <c r="D11" s="66" t="str">
        <f>Prezentace!D12</f>
        <v>Miroslav</v>
      </c>
      <c r="E11" s="171">
        <v>40</v>
      </c>
      <c r="F11" s="172">
        <v>11</v>
      </c>
      <c r="G11" s="154">
        <v>10</v>
      </c>
      <c r="H11" s="154">
        <v>9</v>
      </c>
      <c r="I11" s="154">
        <v>8</v>
      </c>
      <c r="J11" s="154">
        <v>8</v>
      </c>
      <c r="K11" s="154">
        <v>8</v>
      </c>
      <c r="L11" s="154"/>
      <c r="M11" s="154"/>
      <c r="N11" s="155"/>
      <c r="O11" s="173">
        <v>27.65</v>
      </c>
      <c r="P11" s="29">
        <f t="shared" si="0"/>
        <v>66.35</v>
      </c>
    </row>
    <row r="12" spans="1:16" ht="15.75">
      <c r="A12" s="83">
        <f>Prezentace!A13</f>
        <v>9</v>
      </c>
      <c r="B12" s="86" t="str">
        <f>Prezentace!B13</f>
        <v>P</v>
      </c>
      <c r="C12" s="65" t="str">
        <f>Prezentace!C13</f>
        <v>Koch  st. </v>
      </c>
      <c r="D12" s="66" t="str">
        <f>Prezentace!D13</f>
        <v>Miroslav</v>
      </c>
      <c r="E12" s="171">
        <v>30</v>
      </c>
      <c r="F12" s="172">
        <v>10</v>
      </c>
      <c r="G12" s="154">
        <v>10</v>
      </c>
      <c r="H12" s="154">
        <v>10</v>
      </c>
      <c r="I12" s="154">
        <v>9</v>
      </c>
      <c r="J12" s="154">
        <v>9</v>
      </c>
      <c r="K12" s="154">
        <v>8</v>
      </c>
      <c r="L12" s="154"/>
      <c r="M12" s="154"/>
      <c r="N12" s="155"/>
      <c r="O12" s="173">
        <v>26.01</v>
      </c>
      <c r="P12" s="29">
        <f t="shared" si="0"/>
        <v>59.989999999999995</v>
      </c>
    </row>
    <row r="13" spans="1:16" ht="15.75">
      <c r="A13" s="83">
        <f>Prezentace!A14</f>
        <v>10</v>
      </c>
      <c r="B13" s="86" t="str">
        <f>Prezentace!B14</f>
        <v>P</v>
      </c>
      <c r="C13" s="65" t="str">
        <f>Prezentace!C14</f>
        <v>Kraus </v>
      </c>
      <c r="D13" s="66" t="str">
        <f>Prezentace!D14</f>
        <v>Milan</v>
      </c>
      <c r="E13" s="171">
        <v>40</v>
      </c>
      <c r="F13" s="172">
        <v>10</v>
      </c>
      <c r="G13" s="154">
        <v>10</v>
      </c>
      <c r="H13" s="154">
        <v>9</v>
      </c>
      <c r="I13" s="154">
        <v>9</v>
      </c>
      <c r="J13" s="154">
        <v>8</v>
      </c>
      <c r="K13" s="154">
        <v>0</v>
      </c>
      <c r="L13" s="154"/>
      <c r="M13" s="154"/>
      <c r="N13" s="155"/>
      <c r="O13" s="173">
        <v>19.55</v>
      </c>
      <c r="P13" s="29">
        <f t="shared" si="0"/>
        <v>66.45</v>
      </c>
    </row>
    <row r="14" spans="1:16" ht="15.75">
      <c r="A14" s="83">
        <f>Prezentace!A15</f>
        <v>11</v>
      </c>
      <c r="B14" s="86" t="str">
        <f>Prezentace!B15</f>
        <v>P</v>
      </c>
      <c r="C14" s="65" t="str">
        <f>Prezentace!C15</f>
        <v>Krejča</v>
      </c>
      <c r="D14" s="66" t="str">
        <f>Prezentace!D15</f>
        <v>Miroslav</v>
      </c>
      <c r="E14" s="171">
        <v>30</v>
      </c>
      <c r="F14" s="172">
        <v>10</v>
      </c>
      <c r="G14" s="154">
        <v>10</v>
      </c>
      <c r="H14" s="154">
        <v>8</v>
      </c>
      <c r="I14" s="154">
        <v>8</v>
      </c>
      <c r="J14" s="154">
        <v>0</v>
      </c>
      <c r="K14" s="154">
        <v>0</v>
      </c>
      <c r="L14" s="154"/>
      <c r="M14" s="154"/>
      <c r="N14" s="155"/>
      <c r="O14" s="173">
        <v>15.97</v>
      </c>
      <c r="P14" s="29">
        <f t="shared" si="0"/>
        <v>50.03</v>
      </c>
    </row>
    <row r="15" spans="1:16" ht="15.75">
      <c r="A15" s="83">
        <f>Prezentace!A16</f>
        <v>12</v>
      </c>
      <c r="B15" s="86" t="str">
        <f>Prezentace!B16</f>
        <v>P</v>
      </c>
      <c r="C15" s="65" t="str">
        <f>Prezentace!C16</f>
        <v>Martinec</v>
      </c>
      <c r="D15" s="66" t="str">
        <f>Prezentace!D16</f>
        <v>Radovan</v>
      </c>
      <c r="E15" s="171">
        <v>50</v>
      </c>
      <c r="F15" s="172">
        <v>11</v>
      </c>
      <c r="G15" s="154">
        <v>10</v>
      </c>
      <c r="H15" s="154">
        <v>9</v>
      </c>
      <c r="I15" s="154">
        <v>9</v>
      </c>
      <c r="J15" s="154">
        <v>9</v>
      </c>
      <c r="K15" s="154">
        <v>0</v>
      </c>
      <c r="L15" s="154"/>
      <c r="M15" s="154"/>
      <c r="N15" s="155"/>
      <c r="O15" s="173">
        <v>19.56</v>
      </c>
      <c r="P15" s="29">
        <f t="shared" si="0"/>
        <v>78.44</v>
      </c>
    </row>
    <row r="16" spans="1:16" ht="15.75">
      <c r="A16" s="83">
        <f>Prezentace!A17</f>
        <v>13</v>
      </c>
      <c r="B16" s="86" t="str">
        <f>Prezentace!B17</f>
        <v>P</v>
      </c>
      <c r="C16" s="65" t="str">
        <f>Prezentace!C17</f>
        <v>Matějka st.</v>
      </c>
      <c r="D16" s="66" t="str">
        <f>Prezentace!D17</f>
        <v>Milan</v>
      </c>
      <c r="E16" s="171">
        <v>40</v>
      </c>
      <c r="F16" s="172">
        <v>9</v>
      </c>
      <c r="G16" s="154">
        <v>9</v>
      </c>
      <c r="H16" s="154">
        <v>8</v>
      </c>
      <c r="I16" s="154">
        <v>0</v>
      </c>
      <c r="J16" s="154">
        <v>0</v>
      </c>
      <c r="K16" s="154">
        <v>0</v>
      </c>
      <c r="L16" s="154"/>
      <c r="M16" s="154"/>
      <c r="N16" s="155"/>
      <c r="O16" s="173">
        <v>33.67</v>
      </c>
      <c r="P16" s="29">
        <f t="shared" si="0"/>
        <v>32.33</v>
      </c>
    </row>
    <row r="17" spans="1:16" ht="15.75">
      <c r="A17" s="83">
        <f>Prezentace!A18</f>
        <v>14</v>
      </c>
      <c r="B17" s="86" t="str">
        <f>Prezentace!B18</f>
        <v>P</v>
      </c>
      <c r="C17" s="65" t="str">
        <f>Prezentace!C18</f>
        <v>Pavlíček</v>
      </c>
      <c r="D17" s="66" t="str">
        <f>Prezentace!D18</f>
        <v>Petr</v>
      </c>
      <c r="E17" s="171">
        <v>40</v>
      </c>
      <c r="F17" s="172">
        <v>10</v>
      </c>
      <c r="G17" s="154">
        <v>10</v>
      </c>
      <c r="H17" s="154">
        <v>9</v>
      </c>
      <c r="I17" s="154">
        <v>9</v>
      </c>
      <c r="J17" s="154">
        <v>8</v>
      </c>
      <c r="K17" s="154">
        <v>8</v>
      </c>
      <c r="L17" s="154"/>
      <c r="M17" s="154"/>
      <c r="N17" s="155"/>
      <c r="O17" s="173">
        <v>29.68</v>
      </c>
      <c r="P17" s="29">
        <f t="shared" si="0"/>
        <v>64.32</v>
      </c>
    </row>
    <row r="18" spans="1:16" ht="15.75">
      <c r="A18" s="83">
        <f>Prezentace!A19</f>
        <v>15</v>
      </c>
      <c r="B18" s="86" t="str">
        <f>Prezentace!B19</f>
        <v>P</v>
      </c>
      <c r="C18" s="65" t="str">
        <f>Prezentace!C19</f>
        <v>Pechánek</v>
      </c>
      <c r="D18" s="66" t="str">
        <f>Prezentace!D19</f>
        <v>Milan</v>
      </c>
      <c r="E18" s="171">
        <v>40</v>
      </c>
      <c r="F18" s="172">
        <v>10</v>
      </c>
      <c r="G18" s="154">
        <v>9</v>
      </c>
      <c r="H18" s="154">
        <v>9</v>
      </c>
      <c r="I18" s="154">
        <v>9</v>
      </c>
      <c r="J18" s="154">
        <v>9</v>
      </c>
      <c r="K18" s="154">
        <v>8</v>
      </c>
      <c r="L18" s="154"/>
      <c r="M18" s="154"/>
      <c r="N18" s="155"/>
      <c r="O18" s="173">
        <v>14.29</v>
      </c>
      <c r="P18" s="29">
        <f t="shared" si="0"/>
        <v>79.71000000000001</v>
      </c>
    </row>
    <row r="19" spans="1:16" ht="15.75">
      <c r="A19" s="83">
        <f>Prezentace!A20</f>
        <v>16</v>
      </c>
      <c r="B19" s="86" t="str">
        <f>Prezentace!B20</f>
        <v>P</v>
      </c>
      <c r="C19" s="65" t="str">
        <f>Prezentace!C20</f>
        <v>Píša </v>
      </c>
      <c r="D19" s="66" t="str">
        <f>Prezentace!D20</f>
        <v>Ladislav</v>
      </c>
      <c r="E19" s="171">
        <v>50</v>
      </c>
      <c r="F19" s="172">
        <v>10</v>
      </c>
      <c r="G19" s="154">
        <v>10</v>
      </c>
      <c r="H19" s="154">
        <v>10</v>
      </c>
      <c r="I19" s="154">
        <v>10</v>
      </c>
      <c r="J19" s="154">
        <v>9</v>
      </c>
      <c r="K19" s="154">
        <v>9</v>
      </c>
      <c r="L19" s="154"/>
      <c r="M19" s="154"/>
      <c r="N19" s="155"/>
      <c r="O19" s="173">
        <v>26.65</v>
      </c>
      <c r="P19" s="29">
        <f t="shared" si="0"/>
        <v>81.35</v>
      </c>
    </row>
    <row r="20" spans="1:16" ht="15.75">
      <c r="A20" s="83">
        <f>Prezentace!A21</f>
        <v>17</v>
      </c>
      <c r="B20" s="86" t="str">
        <f>Prezentace!B21</f>
        <v>P</v>
      </c>
      <c r="C20" s="65" t="str">
        <f>Prezentace!C21</f>
        <v>Plecer </v>
      </c>
      <c r="D20" s="66" t="str">
        <f>Prezentace!D21</f>
        <v>Josef</v>
      </c>
      <c r="E20" s="171">
        <v>50</v>
      </c>
      <c r="F20" s="172">
        <v>11</v>
      </c>
      <c r="G20" s="154">
        <v>9</v>
      </c>
      <c r="H20" s="154">
        <v>9</v>
      </c>
      <c r="I20" s="154">
        <v>9</v>
      </c>
      <c r="J20" s="154">
        <v>8</v>
      </c>
      <c r="K20" s="154">
        <v>0</v>
      </c>
      <c r="L20" s="154"/>
      <c r="M20" s="154"/>
      <c r="N20" s="155"/>
      <c r="O20" s="173">
        <v>28.85</v>
      </c>
      <c r="P20" s="29">
        <f t="shared" si="0"/>
        <v>67.15</v>
      </c>
    </row>
    <row r="21" spans="1:16" ht="15.75">
      <c r="A21" s="83">
        <f>Prezentace!A22</f>
        <v>18</v>
      </c>
      <c r="B21" s="86" t="str">
        <f>Prezentace!B22</f>
        <v>P</v>
      </c>
      <c r="C21" s="65" t="str">
        <f>Prezentace!C22</f>
        <v>Svoboda</v>
      </c>
      <c r="D21" s="66" t="str">
        <f>Prezentace!D22</f>
        <v>Michal</v>
      </c>
      <c r="E21" s="171">
        <v>50</v>
      </c>
      <c r="F21" s="172">
        <v>10</v>
      </c>
      <c r="G21" s="154">
        <v>10</v>
      </c>
      <c r="H21" s="154">
        <v>9</v>
      </c>
      <c r="I21" s="154">
        <v>0</v>
      </c>
      <c r="J21" s="154">
        <v>0</v>
      </c>
      <c r="K21" s="154">
        <v>0</v>
      </c>
      <c r="L21" s="154"/>
      <c r="M21" s="154"/>
      <c r="N21" s="155"/>
      <c r="O21" s="173">
        <v>13.65</v>
      </c>
      <c r="P21" s="29">
        <f t="shared" si="0"/>
        <v>65.35</v>
      </c>
    </row>
    <row r="22" spans="1:16" ht="15.75">
      <c r="A22" s="83">
        <f>Prezentace!A23</f>
        <v>19</v>
      </c>
      <c r="B22" s="86" t="str">
        <f>Prezentace!B23</f>
        <v>P</v>
      </c>
      <c r="C22" s="65" t="str">
        <f>Prezentace!C23</f>
        <v>Švihálek </v>
      </c>
      <c r="D22" s="66" t="str">
        <f>Prezentace!D23</f>
        <v>Jiří</v>
      </c>
      <c r="E22" s="171">
        <v>30</v>
      </c>
      <c r="F22" s="172">
        <v>11</v>
      </c>
      <c r="G22" s="154">
        <v>10</v>
      </c>
      <c r="H22" s="154">
        <v>9</v>
      </c>
      <c r="I22" s="154">
        <v>8</v>
      </c>
      <c r="J22" s="154">
        <v>8</v>
      </c>
      <c r="K22" s="154">
        <v>0</v>
      </c>
      <c r="L22" s="154"/>
      <c r="M22" s="154"/>
      <c r="N22" s="155"/>
      <c r="O22" s="173">
        <v>27.56</v>
      </c>
      <c r="P22" s="29">
        <f t="shared" si="0"/>
        <v>48.44</v>
      </c>
    </row>
    <row r="23" spans="1:16" ht="15.75">
      <c r="A23" s="83">
        <f>Prezentace!A24</f>
        <v>20</v>
      </c>
      <c r="B23" s="86" t="str">
        <f>Prezentace!B24</f>
        <v>R</v>
      </c>
      <c r="C23" s="65" t="str">
        <f>Prezentace!C24</f>
        <v>Švihálek </v>
      </c>
      <c r="D23" s="66" t="str">
        <f>Prezentace!D24</f>
        <v>Jiří</v>
      </c>
      <c r="E23" s="171">
        <v>40</v>
      </c>
      <c r="F23" s="172">
        <v>11</v>
      </c>
      <c r="G23" s="154">
        <v>10</v>
      </c>
      <c r="H23" s="154">
        <v>9</v>
      </c>
      <c r="I23" s="154">
        <v>9</v>
      </c>
      <c r="J23" s="154">
        <v>8</v>
      </c>
      <c r="K23" s="154">
        <v>0</v>
      </c>
      <c r="L23" s="154"/>
      <c r="M23" s="154"/>
      <c r="N23" s="155"/>
      <c r="O23" s="173">
        <v>42.83</v>
      </c>
      <c r="P23" s="29">
        <f t="shared" si="0"/>
        <v>44.17</v>
      </c>
    </row>
    <row r="24" spans="1:16" ht="15.75">
      <c r="A24" s="83">
        <f>Prezentace!A25</f>
        <v>21</v>
      </c>
      <c r="B24" s="86" t="str">
        <f>Prezentace!B25</f>
        <v>P</v>
      </c>
      <c r="C24" s="65" t="str">
        <f>Prezentace!C25</f>
        <v>Vejslík </v>
      </c>
      <c r="D24" s="66" t="str">
        <f>Prezentace!D25</f>
        <v>Vladimír</v>
      </c>
      <c r="E24" s="171">
        <v>40</v>
      </c>
      <c r="F24" s="172">
        <v>11</v>
      </c>
      <c r="G24" s="154">
        <v>10</v>
      </c>
      <c r="H24" s="154">
        <v>10</v>
      </c>
      <c r="I24" s="154">
        <v>10</v>
      </c>
      <c r="J24" s="154">
        <v>9</v>
      </c>
      <c r="K24" s="154">
        <v>8</v>
      </c>
      <c r="L24" s="154"/>
      <c r="M24" s="154"/>
      <c r="N24" s="155"/>
      <c r="O24" s="173">
        <v>23.38</v>
      </c>
      <c r="P24" s="29">
        <f t="shared" si="0"/>
        <v>74.62</v>
      </c>
    </row>
    <row r="25" spans="1:16" ht="15.75">
      <c r="A25" s="83">
        <f>Prezentace!A26</f>
        <v>22</v>
      </c>
      <c r="B25" s="86" t="str">
        <f>Prezentace!B26</f>
        <v>P</v>
      </c>
      <c r="C25" s="65" t="str">
        <f>Prezentace!C26</f>
        <v>Wrzecionko</v>
      </c>
      <c r="D25" s="66" t="str">
        <f>Prezentace!D26</f>
        <v>Albert</v>
      </c>
      <c r="E25" s="171">
        <v>30</v>
      </c>
      <c r="F25" s="172">
        <v>11</v>
      </c>
      <c r="G25" s="154">
        <v>9</v>
      </c>
      <c r="H25" s="154">
        <v>9</v>
      </c>
      <c r="I25" s="154">
        <v>9</v>
      </c>
      <c r="J25" s="154">
        <v>9</v>
      </c>
      <c r="K25" s="154">
        <v>0</v>
      </c>
      <c r="L25" s="154"/>
      <c r="M25" s="154"/>
      <c r="N25" s="155"/>
      <c r="O25" s="173">
        <v>37.79</v>
      </c>
      <c r="P25" s="29">
        <f t="shared" si="0"/>
        <v>39.21</v>
      </c>
    </row>
    <row r="26" spans="1:16" ht="15.75">
      <c r="A26" s="83">
        <f>Prezentace!A27</f>
        <v>23</v>
      </c>
      <c r="B26" s="86" t="str">
        <f>Prezentace!B27</f>
        <v>P</v>
      </c>
      <c r="C26" s="65" t="str">
        <f>Prezentace!C27</f>
        <v>Získal </v>
      </c>
      <c r="D26" s="66" t="str">
        <f>Prezentace!D27</f>
        <v>Karel</v>
      </c>
      <c r="E26" s="171">
        <v>20</v>
      </c>
      <c r="F26" s="172">
        <v>10</v>
      </c>
      <c r="G26" s="154">
        <v>9</v>
      </c>
      <c r="H26" s="154">
        <v>8</v>
      </c>
      <c r="I26" s="154">
        <v>8</v>
      </c>
      <c r="J26" s="154">
        <v>0</v>
      </c>
      <c r="K26" s="154">
        <v>0</v>
      </c>
      <c r="L26" s="154"/>
      <c r="M26" s="154"/>
      <c r="N26" s="155"/>
      <c r="O26" s="173">
        <v>28.22</v>
      </c>
      <c r="P26" s="29">
        <f t="shared" si="0"/>
        <v>26.78</v>
      </c>
    </row>
    <row r="27" spans="1:16" ht="15.75">
      <c r="A27" s="83">
        <f>Prezentace!A28</f>
        <v>24</v>
      </c>
      <c r="B27" s="86" t="str">
        <f>Prezentace!B28</f>
        <v>P</v>
      </c>
      <c r="C27" s="65" t="str">
        <f>Prezentace!C28</f>
        <v>Žemlička </v>
      </c>
      <c r="D27" s="66" t="str">
        <f>Prezentace!D28</f>
        <v>Ladislav</v>
      </c>
      <c r="E27" s="171">
        <v>30</v>
      </c>
      <c r="F27" s="172">
        <v>10</v>
      </c>
      <c r="G27" s="154">
        <v>10</v>
      </c>
      <c r="H27" s="154">
        <v>9</v>
      </c>
      <c r="I27" s="154">
        <v>9</v>
      </c>
      <c r="J27" s="154">
        <v>9</v>
      </c>
      <c r="K27" s="154">
        <v>0</v>
      </c>
      <c r="L27" s="154"/>
      <c r="M27" s="154"/>
      <c r="N27" s="155"/>
      <c r="O27" s="173">
        <v>27.75</v>
      </c>
      <c r="P27" s="29">
        <f t="shared" si="0"/>
        <v>49.25</v>
      </c>
    </row>
    <row r="28" spans="1:16" ht="15.75">
      <c r="A28" s="83">
        <f>Prezentace!A29</f>
        <v>25</v>
      </c>
      <c r="B28" s="86" t="str">
        <f>Prezentace!B29</f>
        <v>P</v>
      </c>
      <c r="C28" s="65" t="str">
        <f>Prezentace!C29</f>
        <v>Žemličková</v>
      </c>
      <c r="D28" s="66" t="str">
        <f>Prezentace!D29</f>
        <v>Marie</v>
      </c>
      <c r="E28" s="171">
        <v>30</v>
      </c>
      <c r="F28" s="172">
        <v>10</v>
      </c>
      <c r="G28" s="154">
        <v>10</v>
      </c>
      <c r="H28" s="154">
        <v>9</v>
      </c>
      <c r="I28" s="154">
        <v>9</v>
      </c>
      <c r="J28" s="154">
        <v>9</v>
      </c>
      <c r="K28" s="154">
        <v>0</v>
      </c>
      <c r="L28" s="154"/>
      <c r="M28" s="154"/>
      <c r="N28" s="155"/>
      <c r="O28" s="173">
        <v>34.4</v>
      </c>
      <c r="P28" s="29">
        <f t="shared" si="0"/>
        <v>42.6</v>
      </c>
    </row>
    <row r="29" spans="1:16" ht="15.75">
      <c r="A29" s="83">
        <f>Prezentace!A30</f>
        <v>26</v>
      </c>
      <c r="B29" s="86" t="str">
        <f>Prezentace!B30</f>
        <v>P</v>
      </c>
      <c r="C29" s="65" t="str">
        <f>Prezentace!C30</f>
        <v>Rendl</v>
      </c>
      <c r="D29" s="66" t="str">
        <f>Prezentace!D30</f>
        <v>Josef</v>
      </c>
      <c r="E29" s="171">
        <v>10</v>
      </c>
      <c r="F29" s="172">
        <v>10</v>
      </c>
      <c r="G29" s="154">
        <v>9</v>
      </c>
      <c r="H29" s="154">
        <v>9</v>
      </c>
      <c r="I29" s="154">
        <v>0</v>
      </c>
      <c r="J29" s="154">
        <v>0</v>
      </c>
      <c r="K29" s="154">
        <v>0</v>
      </c>
      <c r="L29" s="154"/>
      <c r="M29" s="154"/>
      <c r="N29" s="155"/>
      <c r="O29" s="173">
        <v>18.23</v>
      </c>
      <c r="P29" s="29">
        <f t="shared" si="0"/>
        <v>19.77</v>
      </c>
    </row>
    <row r="30" spans="1:16" ht="15.75">
      <c r="A30" s="83">
        <f>Prezentace!A31</f>
        <v>27</v>
      </c>
      <c r="B30" s="86" t="str">
        <f>Prezentace!B31</f>
        <v>R</v>
      </c>
      <c r="C30" s="65" t="str">
        <f>Prezentace!C31</f>
        <v>Rendl</v>
      </c>
      <c r="D30" s="66" t="str">
        <f>Prezentace!D31</f>
        <v>Josef</v>
      </c>
      <c r="E30" s="171">
        <v>60</v>
      </c>
      <c r="F30" s="172">
        <v>11</v>
      </c>
      <c r="G30" s="154">
        <v>10</v>
      </c>
      <c r="H30" s="154">
        <v>10</v>
      </c>
      <c r="I30" s="154">
        <v>9</v>
      </c>
      <c r="J30" s="154">
        <v>9</v>
      </c>
      <c r="K30" s="154">
        <v>9</v>
      </c>
      <c r="L30" s="154"/>
      <c r="M30" s="154"/>
      <c r="N30" s="155"/>
      <c r="O30" s="173">
        <v>31.55</v>
      </c>
      <c r="P30" s="29">
        <f t="shared" si="0"/>
        <v>86.45</v>
      </c>
    </row>
    <row r="31" spans="1:16" ht="15.75">
      <c r="A31" s="83">
        <f>Prezentace!A32</f>
        <v>28</v>
      </c>
      <c r="B31" s="86" t="str">
        <f>Prezentace!B32</f>
        <v>P</v>
      </c>
      <c r="C31" s="65">
        <f>Prezentace!C32</f>
        <v>0</v>
      </c>
      <c r="D31" s="66">
        <f>Prezentace!D32</f>
        <v>0</v>
      </c>
      <c r="E31" s="171"/>
      <c r="F31" s="172"/>
      <c r="G31" s="154"/>
      <c r="H31" s="154"/>
      <c r="I31" s="154"/>
      <c r="J31" s="154"/>
      <c r="K31" s="154"/>
      <c r="L31" s="154"/>
      <c r="M31" s="154"/>
      <c r="N31" s="155"/>
      <c r="O31" s="173"/>
      <c r="P31" s="29" t="str">
        <f t="shared" si="0"/>
        <v>©</v>
      </c>
    </row>
    <row r="32" spans="1:16" ht="15.75">
      <c r="A32" s="83">
        <f>Prezentace!A33</f>
        <v>29</v>
      </c>
      <c r="B32" s="86" t="str">
        <f>Prezentace!B33</f>
        <v>P</v>
      </c>
      <c r="C32" s="65">
        <f>Prezentace!C33</f>
        <v>0</v>
      </c>
      <c r="D32" s="66">
        <f>Prezentace!D33</f>
        <v>0</v>
      </c>
      <c r="E32" s="171"/>
      <c r="F32" s="172"/>
      <c r="G32" s="154"/>
      <c r="H32" s="154"/>
      <c r="I32" s="154"/>
      <c r="J32" s="154"/>
      <c r="K32" s="154"/>
      <c r="L32" s="154"/>
      <c r="M32" s="154"/>
      <c r="N32" s="155"/>
      <c r="O32" s="173"/>
      <c r="P32" s="29" t="str">
        <f t="shared" si="0"/>
        <v>©</v>
      </c>
    </row>
    <row r="33" spans="1:16" ht="15.75">
      <c r="A33" s="83">
        <f>Prezentace!A34</f>
        <v>30</v>
      </c>
      <c r="B33" s="86" t="str">
        <f>Prezentace!B34</f>
        <v>P</v>
      </c>
      <c r="C33" s="65">
        <f>Prezentace!C34</f>
        <v>0</v>
      </c>
      <c r="D33" s="66">
        <f>Prezentace!D34</f>
        <v>0</v>
      </c>
      <c r="E33" s="171"/>
      <c r="F33" s="172"/>
      <c r="G33" s="154"/>
      <c r="H33" s="154"/>
      <c r="I33" s="154"/>
      <c r="J33" s="154"/>
      <c r="K33" s="154"/>
      <c r="L33" s="154"/>
      <c r="M33" s="154"/>
      <c r="N33" s="155"/>
      <c r="O33" s="173"/>
      <c r="P33" s="29" t="str">
        <f t="shared" si="0"/>
        <v>©</v>
      </c>
    </row>
    <row r="34" spans="1:16" ht="15.75">
      <c r="A34" s="83">
        <f>Prezentace!A35</f>
        <v>31</v>
      </c>
      <c r="B34" s="86" t="str">
        <f>Prezentace!B35</f>
        <v>P</v>
      </c>
      <c r="C34" s="65">
        <f>Prezentace!C35</f>
        <v>0</v>
      </c>
      <c r="D34" s="66">
        <f>Prezentace!D35</f>
        <v>0</v>
      </c>
      <c r="E34" s="171"/>
      <c r="F34" s="172"/>
      <c r="G34" s="154"/>
      <c r="H34" s="154"/>
      <c r="I34" s="154"/>
      <c r="J34" s="154"/>
      <c r="K34" s="154"/>
      <c r="L34" s="154"/>
      <c r="M34" s="154"/>
      <c r="N34" s="155"/>
      <c r="O34" s="173"/>
      <c r="P34" s="29" t="str">
        <f t="shared" si="0"/>
        <v>©</v>
      </c>
    </row>
    <row r="35" spans="1:16" ht="15.75">
      <c r="A35" s="83">
        <f>Prezentace!A36</f>
        <v>32</v>
      </c>
      <c r="B35" s="86" t="str">
        <f>Prezentace!B36</f>
        <v>P</v>
      </c>
      <c r="C35" s="65">
        <f>Prezentace!C36</f>
        <v>0</v>
      </c>
      <c r="D35" s="66">
        <f>Prezentace!D36</f>
        <v>0</v>
      </c>
      <c r="E35" s="171"/>
      <c r="F35" s="172"/>
      <c r="G35" s="154"/>
      <c r="H35" s="154"/>
      <c r="I35" s="154"/>
      <c r="J35" s="154"/>
      <c r="K35" s="154"/>
      <c r="L35" s="154"/>
      <c r="M35" s="154"/>
      <c r="N35" s="155"/>
      <c r="O35" s="173"/>
      <c r="P35" s="29" t="str">
        <f t="shared" si="0"/>
        <v>©</v>
      </c>
    </row>
    <row r="36" spans="1:16" ht="15.75">
      <c r="A36" s="83">
        <f>Prezentace!A37</f>
        <v>33</v>
      </c>
      <c r="B36" s="86" t="str">
        <f>Prezentace!B37</f>
        <v>P</v>
      </c>
      <c r="C36" s="65">
        <f>Prezentace!C37</f>
        <v>0</v>
      </c>
      <c r="D36" s="66">
        <f>Prezentace!D37</f>
        <v>0</v>
      </c>
      <c r="E36" s="171"/>
      <c r="F36" s="172"/>
      <c r="G36" s="154"/>
      <c r="H36" s="154"/>
      <c r="I36" s="154"/>
      <c r="J36" s="154"/>
      <c r="K36" s="154"/>
      <c r="L36" s="154"/>
      <c r="M36" s="154"/>
      <c r="N36" s="155"/>
      <c r="O36" s="173"/>
      <c r="P36" s="29" t="str">
        <f t="shared" si="0"/>
        <v>©</v>
      </c>
    </row>
    <row r="37" spans="1:16" ht="15.75">
      <c r="A37" s="83">
        <f>Prezentace!A38</f>
        <v>34</v>
      </c>
      <c r="B37" s="86" t="str">
        <f>Prezentace!B38</f>
        <v>P</v>
      </c>
      <c r="C37" s="65">
        <f>Prezentace!C38</f>
        <v>0</v>
      </c>
      <c r="D37" s="66">
        <f>Prezentace!D38</f>
        <v>0</v>
      </c>
      <c r="E37" s="171"/>
      <c r="F37" s="172"/>
      <c r="G37" s="154"/>
      <c r="H37" s="154"/>
      <c r="I37" s="154"/>
      <c r="J37" s="154"/>
      <c r="K37" s="154"/>
      <c r="L37" s="154"/>
      <c r="M37" s="154"/>
      <c r="N37" s="155"/>
      <c r="O37" s="173"/>
      <c r="P37" s="29" t="str">
        <f t="shared" si="0"/>
        <v>©</v>
      </c>
    </row>
    <row r="38" spans="1:16" ht="15.75">
      <c r="A38" s="83">
        <f>Prezentace!A39</f>
        <v>35</v>
      </c>
      <c r="B38" s="86" t="str">
        <f>Prezentace!B39</f>
        <v>P</v>
      </c>
      <c r="C38" s="65">
        <f>Prezentace!C39</f>
        <v>0</v>
      </c>
      <c r="D38" s="66">
        <f>Prezentace!D39</f>
        <v>0</v>
      </c>
      <c r="E38" s="171"/>
      <c r="F38" s="172"/>
      <c r="G38" s="154"/>
      <c r="H38" s="154"/>
      <c r="I38" s="154"/>
      <c r="J38" s="154"/>
      <c r="K38" s="154"/>
      <c r="L38" s="154"/>
      <c r="M38" s="154"/>
      <c r="N38" s="155"/>
      <c r="O38" s="173"/>
      <c r="P38" s="29" t="str">
        <f t="shared" si="0"/>
        <v>©</v>
      </c>
    </row>
    <row r="39" spans="1:16" ht="15.75">
      <c r="A39" s="83">
        <f>Prezentace!A40</f>
        <v>36</v>
      </c>
      <c r="B39" s="86" t="str">
        <f>Prezentace!B40</f>
        <v>P</v>
      </c>
      <c r="C39" s="65">
        <f>Prezentace!C40</f>
        <v>0</v>
      </c>
      <c r="D39" s="66">
        <f>Prezentace!D40</f>
        <v>0</v>
      </c>
      <c r="E39" s="171"/>
      <c r="F39" s="172"/>
      <c r="G39" s="154"/>
      <c r="H39" s="154"/>
      <c r="I39" s="154"/>
      <c r="J39" s="154"/>
      <c r="K39" s="154"/>
      <c r="L39" s="154"/>
      <c r="M39" s="154"/>
      <c r="N39" s="155"/>
      <c r="O39" s="173"/>
      <c r="P39" s="29" t="str">
        <f t="shared" si="0"/>
        <v>©</v>
      </c>
    </row>
    <row r="40" spans="1:16" ht="15.75">
      <c r="A40" s="83">
        <f>Prezentace!A41</f>
        <v>37</v>
      </c>
      <c r="B40" s="86" t="str">
        <f>Prezentace!B41</f>
        <v>P</v>
      </c>
      <c r="C40" s="65">
        <f>Prezentace!C41</f>
        <v>0</v>
      </c>
      <c r="D40" s="66">
        <f>Prezentace!D41</f>
        <v>0</v>
      </c>
      <c r="E40" s="171"/>
      <c r="F40" s="172"/>
      <c r="G40" s="154"/>
      <c r="H40" s="154"/>
      <c r="I40" s="154"/>
      <c r="J40" s="154"/>
      <c r="K40" s="154"/>
      <c r="L40" s="154"/>
      <c r="M40" s="154"/>
      <c r="N40" s="155"/>
      <c r="O40" s="173"/>
      <c r="P40" s="29" t="str">
        <f t="shared" si="0"/>
        <v>©</v>
      </c>
    </row>
    <row r="41" spans="1:16" ht="15.75">
      <c r="A41" s="83">
        <f>Prezentace!A42</f>
        <v>38</v>
      </c>
      <c r="B41" s="86" t="str">
        <f>Prezentace!B42</f>
        <v>P</v>
      </c>
      <c r="C41" s="65">
        <f>Prezentace!C42</f>
        <v>0</v>
      </c>
      <c r="D41" s="66">
        <f>Prezentace!D42</f>
        <v>0</v>
      </c>
      <c r="E41" s="171"/>
      <c r="F41" s="172"/>
      <c r="G41" s="154"/>
      <c r="H41" s="154"/>
      <c r="I41" s="154"/>
      <c r="J41" s="154"/>
      <c r="K41" s="154"/>
      <c r="L41" s="154"/>
      <c r="M41" s="154"/>
      <c r="N41" s="155"/>
      <c r="O41" s="173"/>
      <c r="P41" s="29" t="str">
        <f t="shared" si="0"/>
        <v>©</v>
      </c>
    </row>
    <row r="42" spans="1:16" ht="15.75">
      <c r="A42" s="83">
        <f>Prezentace!A43</f>
        <v>39</v>
      </c>
      <c r="B42" s="86" t="str">
        <f>Prezentace!B43</f>
        <v>P</v>
      </c>
      <c r="C42" s="65">
        <f>Prezentace!C43</f>
        <v>0</v>
      </c>
      <c r="D42" s="66">
        <f>Prezentace!D43</f>
        <v>0</v>
      </c>
      <c r="E42" s="171"/>
      <c r="F42" s="172"/>
      <c r="G42" s="154"/>
      <c r="H42" s="154"/>
      <c r="I42" s="154"/>
      <c r="J42" s="154"/>
      <c r="K42" s="154"/>
      <c r="L42" s="154"/>
      <c r="M42" s="154"/>
      <c r="N42" s="155"/>
      <c r="O42" s="173"/>
      <c r="P42" s="29" t="str">
        <f t="shared" si="0"/>
        <v>©</v>
      </c>
    </row>
    <row r="43" spans="1:16" ht="15.75">
      <c r="A43" s="83">
        <f>Prezentace!A44</f>
        <v>40</v>
      </c>
      <c r="B43" s="86" t="str">
        <f>Prezentace!B44</f>
        <v>P</v>
      </c>
      <c r="C43" s="65">
        <f>Prezentace!C44</f>
        <v>0</v>
      </c>
      <c r="D43" s="66">
        <f>Prezentace!D44</f>
        <v>0</v>
      </c>
      <c r="E43" s="171"/>
      <c r="F43" s="172"/>
      <c r="G43" s="154"/>
      <c r="H43" s="154"/>
      <c r="I43" s="154"/>
      <c r="J43" s="154"/>
      <c r="K43" s="154"/>
      <c r="L43" s="154"/>
      <c r="M43" s="154"/>
      <c r="N43" s="155"/>
      <c r="O43" s="173"/>
      <c r="P43" s="29" t="str">
        <f t="shared" si="0"/>
        <v>©</v>
      </c>
    </row>
    <row r="44" spans="1:16" ht="15.75">
      <c r="A44" s="83">
        <f>Prezentace!A45</f>
        <v>41</v>
      </c>
      <c r="B44" s="86" t="str">
        <f>Prezentace!B45</f>
        <v>P</v>
      </c>
      <c r="C44" s="65">
        <f>Prezentace!C45</f>
        <v>0</v>
      </c>
      <c r="D44" s="66">
        <f>Prezentace!D45</f>
        <v>0</v>
      </c>
      <c r="E44" s="171"/>
      <c r="F44" s="172"/>
      <c r="G44" s="154"/>
      <c r="H44" s="154"/>
      <c r="I44" s="154"/>
      <c r="J44" s="154"/>
      <c r="K44" s="154"/>
      <c r="L44" s="154"/>
      <c r="M44" s="154"/>
      <c r="N44" s="155"/>
      <c r="O44" s="173"/>
      <c r="P44" s="29" t="str">
        <f t="shared" si="0"/>
        <v>©</v>
      </c>
    </row>
    <row r="45" spans="1:16" ht="15.75">
      <c r="A45" s="83">
        <f>Prezentace!A46</f>
        <v>42</v>
      </c>
      <c r="B45" s="86" t="str">
        <f>Prezentace!B46</f>
        <v>P</v>
      </c>
      <c r="C45" s="65">
        <f>Prezentace!C46</f>
        <v>0</v>
      </c>
      <c r="D45" s="66">
        <f>Prezentace!D46</f>
        <v>0</v>
      </c>
      <c r="E45" s="171"/>
      <c r="F45" s="172"/>
      <c r="G45" s="154"/>
      <c r="H45" s="154"/>
      <c r="I45" s="154"/>
      <c r="J45" s="154"/>
      <c r="K45" s="154"/>
      <c r="L45" s="154"/>
      <c r="M45" s="154"/>
      <c r="N45" s="155"/>
      <c r="O45" s="173"/>
      <c r="P45" s="29" t="str">
        <f t="shared" si="0"/>
        <v>©</v>
      </c>
    </row>
    <row r="46" spans="1:16" ht="15.75">
      <c r="A46" s="83">
        <f>Prezentace!A47</f>
        <v>43</v>
      </c>
      <c r="B46" s="86" t="str">
        <f>Prezentace!B47</f>
        <v>P</v>
      </c>
      <c r="C46" s="65">
        <f>Prezentace!C47</f>
        <v>0</v>
      </c>
      <c r="D46" s="66">
        <f>Prezentace!D47</f>
        <v>0</v>
      </c>
      <c r="E46" s="171"/>
      <c r="F46" s="172"/>
      <c r="G46" s="154"/>
      <c r="H46" s="154"/>
      <c r="I46" s="154"/>
      <c r="J46" s="154"/>
      <c r="K46" s="154"/>
      <c r="L46" s="154"/>
      <c r="M46" s="154"/>
      <c r="N46" s="155"/>
      <c r="O46" s="173"/>
      <c r="P46" s="29" t="str">
        <f t="shared" si="0"/>
        <v>©</v>
      </c>
    </row>
    <row r="47" spans="1:16" ht="15.75">
      <c r="A47" s="83">
        <f>Prezentace!A48</f>
        <v>44</v>
      </c>
      <c r="B47" s="86" t="str">
        <f>Prezentace!B48</f>
        <v>P</v>
      </c>
      <c r="C47" s="65">
        <f>Prezentace!C48</f>
        <v>0</v>
      </c>
      <c r="D47" s="66">
        <f>Prezentace!D48</f>
        <v>0</v>
      </c>
      <c r="E47" s="171"/>
      <c r="F47" s="172"/>
      <c r="G47" s="154"/>
      <c r="H47" s="154"/>
      <c r="I47" s="154"/>
      <c r="J47" s="154"/>
      <c r="K47" s="154"/>
      <c r="L47" s="154"/>
      <c r="M47" s="154"/>
      <c r="N47" s="155"/>
      <c r="O47" s="173"/>
      <c r="P47" s="29" t="str">
        <f t="shared" si="0"/>
        <v>©</v>
      </c>
    </row>
    <row r="48" spans="1:16" ht="15.75">
      <c r="A48" s="83">
        <f>Prezentace!A49</f>
        <v>45</v>
      </c>
      <c r="B48" s="86" t="str">
        <f>Prezentace!B49</f>
        <v>P</v>
      </c>
      <c r="C48" s="65">
        <f>Prezentace!C49</f>
        <v>0</v>
      </c>
      <c r="D48" s="66">
        <f>Prezentace!D49</f>
        <v>0</v>
      </c>
      <c r="E48" s="171"/>
      <c r="F48" s="172"/>
      <c r="G48" s="154"/>
      <c r="H48" s="154"/>
      <c r="I48" s="154"/>
      <c r="J48" s="154"/>
      <c r="K48" s="154"/>
      <c r="L48" s="154"/>
      <c r="M48" s="154"/>
      <c r="N48" s="155"/>
      <c r="O48" s="173"/>
      <c r="P48" s="29" t="str">
        <f t="shared" si="0"/>
        <v>©</v>
      </c>
    </row>
    <row r="49" spans="1:16" ht="15.75">
      <c r="A49" s="83">
        <f>Prezentace!A50</f>
        <v>46</v>
      </c>
      <c r="B49" s="86" t="str">
        <f>Prezentace!B50</f>
        <v>P</v>
      </c>
      <c r="C49" s="65">
        <f>Prezentace!C50</f>
        <v>0</v>
      </c>
      <c r="D49" s="66">
        <f>Prezentace!D50</f>
        <v>0</v>
      </c>
      <c r="E49" s="171"/>
      <c r="F49" s="172"/>
      <c r="G49" s="154"/>
      <c r="H49" s="154"/>
      <c r="I49" s="154"/>
      <c r="J49" s="154"/>
      <c r="K49" s="154"/>
      <c r="L49" s="154"/>
      <c r="M49" s="154"/>
      <c r="N49" s="155"/>
      <c r="O49" s="173"/>
      <c r="P49" s="29" t="str">
        <f t="shared" si="0"/>
        <v>©</v>
      </c>
    </row>
    <row r="50" spans="1:16" ht="15.75">
      <c r="A50" s="83">
        <f>Prezentace!A51</f>
        <v>47</v>
      </c>
      <c r="B50" s="86" t="str">
        <f>Prezentace!B51</f>
        <v>P</v>
      </c>
      <c r="C50" s="65">
        <f>Prezentace!C51</f>
        <v>0</v>
      </c>
      <c r="D50" s="66">
        <f>Prezentace!D51</f>
        <v>0</v>
      </c>
      <c r="E50" s="171"/>
      <c r="F50" s="172"/>
      <c r="G50" s="154"/>
      <c r="H50" s="154"/>
      <c r="I50" s="154"/>
      <c r="J50" s="154"/>
      <c r="K50" s="154"/>
      <c r="L50" s="154"/>
      <c r="M50" s="154"/>
      <c r="N50" s="155"/>
      <c r="O50" s="173"/>
      <c r="P50" s="29" t="str">
        <f t="shared" si="0"/>
        <v>©</v>
      </c>
    </row>
    <row r="51" spans="1:16" ht="15.75">
      <c r="A51" s="83">
        <f>Prezentace!A52</f>
        <v>48</v>
      </c>
      <c r="B51" s="86" t="str">
        <f>Prezentace!B52</f>
        <v>P</v>
      </c>
      <c r="C51" s="65">
        <f>Prezentace!C52</f>
        <v>0</v>
      </c>
      <c r="D51" s="66">
        <f>Prezentace!D52</f>
        <v>0</v>
      </c>
      <c r="E51" s="171"/>
      <c r="F51" s="172"/>
      <c r="G51" s="154"/>
      <c r="H51" s="154"/>
      <c r="I51" s="154"/>
      <c r="J51" s="154"/>
      <c r="K51" s="154"/>
      <c r="L51" s="154"/>
      <c r="M51" s="154"/>
      <c r="N51" s="155"/>
      <c r="O51" s="173"/>
      <c r="P51" s="29" t="str">
        <f t="shared" si="0"/>
        <v>©</v>
      </c>
    </row>
    <row r="52" spans="1:16" ht="15.75">
      <c r="A52" s="83">
        <f>Prezentace!A53</f>
        <v>49</v>
      </c>
      <c r="B52" s="86" t="str">
        <f>Prezentace!B53</f>
        <v>P</v>
      </c>
      <c r="C52" s="65">
        <f>Prezentace!C53</f>
        <v>0</v>
      </c>
      <c r="D52" s="66">
        <f>Prezentace!D53</f>
        <v>0</v>
      </c>
      <c r="E52" s="171"/>
      <c r="F52" s="172"/>
      <c r="G52" s="154"/>
      <c r="H52" s="154"/>
      <c r="I52" s="154"/>
      <c r="J52" s="154"/>
      <c r="K52" s="154"/>
      <c r="L52" s="154"/>
      <c r="M52" s="154"/>
      <c r="N52" s="155"/>
      <c r="O52" s="173"/>
      <c r="P52" s="29" t="str">
        <f t="shared" si="0"/>
        <v>©</v>
      </c>
    </row>
    <row r="53" spans="1:16" ht="15.75">
      <c r="A53" s="83">
        <f>Prezentace!A54</f>
        <v>50</v>
      </c>
      <c r="B53" s="86" t="str">
        <f>Prezentace!B54</f>
        <v>P</v>
      </c>
      <c r="C53" s="65">
        <f>Prezentace!C54</f>
        <v>0</v>
      </c>
      <c r="D53" s="66">
        <f>Prezentace!D54</f>
        <v>0</v>
      </c>
      <c r="E53" s="171"/>
      <c r="F53" s="172"/>
      <c r="G53" s="154"/>
      <c r="H53" s="154"/>
      <c r="I53" s="154"/>
      <c r="J53" s="154"/>
      <c r="K53" s="154"/>
      <c r="L53" s="154"/>
      <c r="M53" s="154"/>
      <c r="N53" s="155"/>
      <c r="O53" s="173"/>
      <c r="P53" s="29" t="str">
        <f t="shared" si="0"/>
        <v>©</v>
      </c>
    </row>
    <row r="54" spans="1:16" ht="15.75">
      <c r="A54" s="83">
        <f>Prezentace!A55</f>
        <v>51</v>
      </c>
      <c r="B54" s="86" t="str">
        <f>Prezentace!B55</f>
        <v>P</v>
      </c>
      <c r="C54" s="65">
        <f>Prezentace!C55</f>
        <v>0</v>
      </c>
      <c r="D54" s="66">
        <f>Prezentace!D55</f>
        <v>0</v>
      </c>
      <c r="E54" s="171"/>
      <c r="F54" s="172"/>
      <c r="G54" s="154"/>
      <c r="H54" s="154"/>
      <c r="I54" s="154"/>
      <c r="J54" s="154"/>
      <c r="K54" s="154"/>
      <c r="L54" s="154"/>
      <c r="M54" s="154"/>
      <c r="N54" s="155"/>
      <c r="O54" s="173"/>
      <c r="P54" s="29" t="str">
        <f t="shared" si="0"/>
        <v>©</v>
      </c>
    </row>
    <row r="55" spans="1:16" ht="15.75">
      <c r="A55" s="83">
        <f>Prezentace!A56</f>
        <v>52</v>
      </c>
      <c r="B55" s="86" t="str">
        <f>Prezentace!B56</f>
        <v>P</v>
      </c>
      <c r="C55" s="65">
        <f>Prezentace!C56</f>
        <v>0</v>
      </c>
      <c r="D55" s="66">
        <f>Prezentace!D56</f>
        <v>0</v>
      </c>
      <c r="E55" s="171"/>
      <c r="F55" s="172"/>
      <c r="G55" s="154"/>
      <c r="H55" s="154"/>
      <c r="I55" s="154"/>
      <c r="J55" s="154"/>
      <c r="K55" s="154"/>
      <c r="L55" s="154"/>
      <c r="M55" s="154"/>
      <c r="N55" s="155"/>
      <c r="O55" s="173"/>
      <c r="P55" s="29" t="str">
        <f t="shared" si="0"/>
        <v>©</v>
      </c>
    </row>
    <row r="56" spans="1:16" ht="15.75">
      <c r="A56" s="83">
        <f>Prezentace!A57</f>
        <v>53</v>
      </c>
      <c r="B56" s="86" t="str">
        <f>Prezentace!B57</f>
        <v>P</v>
      </c>
      <c r="C56" s="65">
        <f>Prezentace!C57</f>
        <v>0</v>
      </c>
      <c r="D56" s="66">
        <f>Prezentace!D57</f>
        <v>0</v>
      </c>
      <c r="E56" s="171"/>
      <c r="F56" s="172"/>
      <c r="G56" s="154"/>
      <c r="H56" s="154"/>
      <c r="I56" s="154"/>
      <c r="J56" s="154"/>
      <c r="K56" s="154"/>
      <c r="L56" s="154"/>
      <c r="M56" s="154"/>
      <c r="N56" s="155"/>
      <c r="O56" s="173"/>
      <c r="P56" s="29" t="str">
        <f t="shared" si="0"/>
        <v>©</v>
      </c>
    </row>
    <row r="57" spans="1:16" ht="15.75">
      <c r="A57" s="83">
        <f>Prezentace!A58</f>
        <v>54</v>
      </c>
      <c r="B57" s="86" t="str">
        <f>Prezentace!B58</f>
        <v>P</v>
      </c>
      <c r="C57" s="65">
        <f>Prezentace!C58</f>
        <v>0</v>
      </c>
      <c r="D57" s="66">
        <f>Prezentace!D58</f>
        <v>0</v>
      </c>
      <c r="E57" s="171"/>
      <c r="F57" s="172"/>
      <c r="G57" s="154"/>
      <c r="H57" s="154"/>
      <c r="I57" s="154"/>
      <c r="J57" s="154"/>
      <c r="K57" s="154"/>
      <c r="L57" s="154"/>
      <c r="M57" s="154"/>
      <c r="N57" s="155"/>
      <c r="O57" s="173"/>
      <c r="P57" s="29" t="str">
        <f t="shared" si="0"/>
        <v>©</v>
      </c>
    </row>
    <row r="58" spans="1:16" ht="15.75">
      <c r="A58" s="83">
        <f>Prezentace!A59</f>
        <v>55</v>
      </c>
      <c r="B58" s="86" t="str">
        <f>Prezentace!B59</f>
        <v>P</v>
      </c>
      <c r="C58" s="65">
        <f>Prezentace!C59</f>
        <v>0</v>
      </c>
      <c r="D58" s="66">
        <f>Prezentace!D59</f>
        <v>0</v>
      </c>
      <c r="E58" s="171"/>
      <c r="F58" s="172"/>
      <c r="G58" s="154"/>
      <c r="H58" s="154"/>
      <c r="I58" s="154"/>
      <c r="J58" s="154"/>
      <c r="K58" s="154"/>
      <c r="L58" s="154"/>
      <c r="M58" s="154"/>
      <c r="N58" s="155"/>
      <c r="O58" s="173"/>
      <c r="P58" s="29" t="str">
        <f t="shared" si="0"/>
        <v>©</v>
      </c>
    </row>
    <row r="59" spans="1:16" ht="15.75">
      <c r="A59" s="83">
        <f>Prezentace!A60</f>
        <v>56</v>
      </c>
      <c r="B59" s="86" t="str">
        <f>Prezentace!B60</f>
        <v>P</v>
      </c>
      <c r="C59" s="65">
        <f>Prezentace!C60</f>
        <v>0</v>
      </c>
      <c r="D59" s="66">
        <f>Prezentace!D60</f>
        <v>0</v>
      </c>
      <c r="E59" s="171"/>
      <c r="F59" s="172"/>
      <c r="G59" s="154"/>
      <c r="H59" s="154"/>
      <c r="I59" s="154"/>
      <c r="J59" s="154"/>
      <c r="K59" s="154"/>
      <c r="L59" s="154"/>
      <c r="M59" s="154"/>
      <c r="N59" s="155"/>
      <c r="O59" s="173"/>
      <c r="P59" s="29" t="str">
        <f t="shared" si="0"/>
        <v>©</v>
      </c>
    </row>
    <row r="60" spans="1:16" ht="15.75">
      <c r="A60" s="83">
        <f>Prezentace!A61</f>
        <v>57</v>
      </c>
      <c r="B60" s="86" t="str">
        <f>Prezentace!B61</f>
        <v>P</v>
      </c>
      <c r="C60" s="65">
        <f>Prezentace!C61</f>
        <v>0</v>
      </c>
      <c r="D60" s="66">
        <f>Prezentace!D61</f>
        <v>0</v>
      </c>
      <c r="E60" s="171"/>
      <c r="F60" s="172"/>
      <c r="G60" s="154"/>
      <c r="H60" s="154"/>
      <c r="I60" s="154"/>
      <c r="J60" s="154"/>
      <c r="K60" s="154"/>
      <c r="L60" s="154"/>
      <c r="M60" s="154"/>
      <c r="N60" s="155"/>
      <c r="O60" s="173"/>
      <c r="P60" s="29" t="str">
        <f t="shared" si="0"/>
        <v>©</v>
      </c>
    </row>
    <row r="61" spans="1:16" ht="15.75">
      <c r="A61" s="83">
        <f>Prezentace!A62</f>
        <v>58</v>
      </c>
      <c r="B61" s="86" t="str">
        <f>Prezentace!B62</f>
        <v>P</v>
      </c>
      <c r="C61" s="65">
        <f>Prezentace!C62</f>
        <v>0</v>
      </c>
      <c r="D61" s="66">
        <f>Prezentace!D62</f>
        <v>0</v>
      </c>
      <c r="E61" s="171"/>
      <c r="F61" s="172"/>
      <c r="G61" s="154"/>
      <c r="H61" s="154"/>
      <c r="I61" s="154"/>
      <c r="J61" s="154"/>
      <c r="K61" s="154"/>
      <c r="L61" s="154"/>
      <c r="M61" s="154"/>
      <c r="N61" s="155"/>
      <c r="O61" s="173"/>
      <c r="P61" s="29" t="str">
        <f t="shared" si="0"/>
        <v>©</v>
      </c>
    </row>
    <row r="62" spans="1:16" ht="15.75">
      <c r="A62" s="83">
        <f>Prezentace!A63</f>
        <v>59</v>
      </c>
      <c r="B62" s="86" t="str">
        <f>Prezentace!B63</f>
        <v>P</v>
      </c>
      <c r="C62" s="65">
        <f>Prezentace!C63</f>
        <v>0</v>
      </c>
      <c r="D62" s="66">
        <f>Prezentace!D63</f>
        <v>0</v>
      </c>
      <c r="E62" s="171"/>
      <c r="F62" s="172"/>
      <c r="G62" s="154"/>
      <c r="H62" s="154"/>
      <c r="I62" s="154"/>
      <c r="J62" s="154"/>
      <c r="K62" s="154"/>
      <c r="L62" s="154"/>
      <c r="M62" s="154"/>
      <c r="N62" s="155"/>
      <c r="O62" s="173"/>
      <c r="P62" s="29" t="str">
        <f t="shared" si="0"/>
        <v>©</v>
      </c>
    </row>
    <row r="63" spans="1:16" ht="16.5" thickBot="1">
      <c r="A63" s="84">
        <f>Prezentace!A64</f>
        <v>60</v>
      </c>
      <c r="B63" s="87" t="str">
        <f>Prezentace!B64</f>
        <v>P</v>
      </c>
      <c r="C63" s="67">
        <f>Prezentace!C64</f>
        <v>0</v>
      </c>
      <c r="D63" s="68">
        <f>Prezentace!D64</f>
        <v>0</v>
      </c>
      <c r="E63" s="174"/>
      <c r="F63" s="175"/>
      <c r="G63" s="160"/>
      <c r="H63" s="160"/>
      <c r="I63" s="160"/>
      <c r="J63" s="160"/>
      <c r="K63" s="160"/>
      <c r="L63" s="160"/>
      <c r="M63" s="160"/>
      <c r="N63" s="161"/>
      <c r="O63" s="176"/>
      <c r="P63" s="30" t="str">
        <f t="shared" si="0"/>
        <v>©</v>
      </c>
    </row>
  </sheetData>
  <sheetProtection/>
  <mergeCells count="1">
    <mergeCell ref="C1:N1"/>
  </mergeCells>
  <conditionalFormatting sqref="A4:B63">
    <cfRule type="cellIs" priority="1" dxfId="0" operator="equal" stopIfTrue="1">
      <formula>"R"</formula>
    </cfRule>
  </conditionalFormatting>
  <printOptions horizontalCentered="1"/>
  <pageMargins left="0.1968503937007874" right="0.1968503937007874" top="0.17" bottom="0.13" header="0.16" footer="0.15748031496062992"/>
  <pageSetup horizontalDpi="300" verticalDpi="3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3">
      <pane ySplit="585" topLeftCell="A4" activePane="bottomLeft" state="split"/>
      <selection pane="topLeft" activeCell="A3" sqref="A1:IV16384"/>
      <selection pane="bottomLeft" activeCell="O10" sqref="O10"/>
    </sheetView>
  </sheetViews>
  <sheetFormatPr defaultColWidth="9.00390625" defaultRowHeight="12.75"/>
  <cols>
    <col min="1" max="1" width="3.00390625" style="1" bestFit="1" customWidth="1"/>
    <col min="2" max="2" width="4.75390625" style="1" customWidth="1"/>
    <col min="3" max="3" width="17.125" style="1" customWidth="1"/>
    <col min="4" max="4" width="14.75390625" style="1" customWidth="1"/>
    <col min="5" max="5" width="6.375" style="1" hidden="1" customWidth="1"/>
    <col min="6" max="6" width="4.125" style="1" customWidth="1"/>
    <col min="7" max="10" width="3.875" style="1" bestFit="1" customWidth="1"/>
    <col min="11" max="11" width="3.875" style="1" hidden="1" customWidth="1"/>
    <col min="12" max="12" width="4.00390625" style="1" hidden="1" customWidth="1"/>
    <col min="13" max="13" width="4.125" style="1" hidden="1" customWidth="1"/>
    <col min="14" max="14" width="4.375" style="1" hidden="1" customWidth="1"/>
    <col min="15" max="15" width="9.00390625" style="1" customWidth="1"/>
    <col min="16" max="16" width="8.75390625" style="1" customWidth="1"/>
    <col min="17" max="17" width="8.375" style="18" customWidth="1"/>
    <col min="18" max="18" width="9.125" style="1" customWidth="1"/>
    <col min="19" max="19" width="11.375" style="1" bestFit="1" customWidth="1"/>
    <col min="20" max="16384" width="9.125" style="1" customWidth="1"/>
  </cols>
  <sheetData>
    <row r="1" spans="3:14" ht="15.75">
      <c r="C1" s="245" t="s">
        <v>32</v>
      </c>
      <c r="D1" s="245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3:16" ht="13.5" thickBot="1">
      <c r="C2" s="31" t="s">
        <v>35</v>
      </c>
      <c r="D2" s="31"/>
      <c r="P2" s="1">
        <f>COUNTIF(P4:P53,"nebyl")</f>
        <v>0</v>
      </c>
    </row>
    <row r="3" spans="3:17" ht="16.5" thickBot="1">
      <c r="C3" s="2"/>
      <c r="D3" s="2"/>
      <c r="E3" s="8" t="s">
        <v>17</v>
      </c>
      <c r="F3" s="22">
        <v>1</v>
      </c>
      <c r="G3" s="23">
        <v>2</v>
      </c>
      <c r="H3" s="23">
        <v>3</v>
      </c>
      <c r="I3" s="23">
        <v>4</v>
      </c>
      <c r="J3" s="23">
        <v>5</v>
      </c>
      <c r="K3" s="55">
        <v>6</v>
      </c>
      <c r="L3" s="54">
        <v>10</v>
      </c>
      <c r="M3" s="23">
        <v>11</v>
      </c>
      <c r="N3" s="24">
        <v>12</v>
      </c>
      <c r="O3" s="8" t="s">
        <v>11</v>
      </c>
      <c r="P3" s="25" t="s">
        <v>9</v>
      </c>
      <c r="Q3" s="26"/>
    </row>
    <row r="4" spans="1:17" ht="15.75">
      <c r="A4" s="177">
        <f>Prezentace!A5</f>
        <v>1</v>
      </c>
      <c r="B4" s="19" t="str">
        <f>Prezentace!B5</f>
        <v>P</v>
      </c>
      <c r="C4" s="63" t="str">
        <f>Prezentace!C5</f>
        <v>Adamek</v>
      </c>
      <c r="D4" s="64" t="str">
        <f>Prezentace!D5</f>
        <v>Václav</v>
      </c>
      <c r="E4" s="162"/>
      <c r="F4" s="150">
        <v>0</v>
      </c>
      <c r="G4" s="151">
        <v>0</v>
      </c>
      <c r="H4" s="151">
        <v>0</v>
      </c>
      <c r="I4" s="151">
        <v>0</v>
      </c>
      <c r="J4" s="182">
        <v>0</v>
      </c>
      <c r="K4" s="169"/>
      <c r="L4" s="151"/>
      <c r="M4" s="151"/>
      <c r="N4" s="152"/>
      <c r="O4" s="170">
        <v>11.05</v>
      </c>
      <c r="P4" s="27" t="str">
        <f>IF(C4=0,"©",IF(COUNTA(F4:O4)=0,"nebyl",IF((SUM(F4:J4)-O4)&lt;0,"0,00",(SUM(F4:J4))-O4)))</f>
        <v>0,00</v>
      </c>
      <c r="Q4" s="28"/>
    </row>
    <row r="5" spans="1:17" ht="15.75">
      <c r="A5" s="178">
        <f>Prezentace!A6</f>
        <v>2</v>
      </c>
      <c r="B5" s="20" t="str">
        <f>Prezentace!B6</f>
        <v>P</v>
      </c>
      <c r="C5" s="65" t="str">
        <f>Prezentace!C6</f>
        <v>Beigl</v>
      </c>
      <c r="D5" s="66" t="str">
        <f>Prezentace!D6</f>
        <v>Tomáš</v>
      </c>
      <c r="E5" s="163"/>
      <c r="F5" s="153">
        <v>10</v>
      </c>
      <c r="G5" s="154">
        <v>10</v>
      </c>
      <c r="H5" s="154">
        <v>9</v>
      </c>
      <c r="I5" s="154">
        <v>9</v>
      </c>
      <c r="J5" s="183">
        <v>9</v>
      </c>
      <c r="K5" s="172"/>
      <c r="L5" s="154"/>
      <c r="M5" s="154"/>
      <c r="N5" s="155"/>
      <c r="O5" s="173">
        <v>7.84</v>
      </c>
      <c r="P5" s="29">
        <f aca="true" t="shared" si="0" ref="P5:P63">IF(C5=0,"©",IF(COUNTA(F5:O5)=0,"nebyl",IF((SUM(F5:J5)-O5)&lt;0,"0,00",(SUM(F5:J5))-O5)))</f>
        <v>39.16</v>
      </c>
      <c r="Q5" s="28"/>
    </row>
    <row r="6" spans="1:17" ht="16.5" thickBot="1">
      <c r="A6" s="178">
        <f>Prezentace!A7</f>
        <v>3</v>
      </c>
      <c r="B6" s="20" t="str">
        <f>Prezentace!B7</f>
        <v>P</v>
      </c>
      <c r="C6" s="65" t="str">
        <f>Prezentace!C7</f>
        <v>Brejžek </v>
      </c>
      <c r="D6" s="66" t="str">
        <f>Prezentace!D7</f>
        <v>Vojtěch</v>
      </c>
      <c r="E6" s="164"/>
      <c r="F6" s="153">
        <v>10</v>
      </c>
      <c r="G6" s="154">
        <v>10</v>
      </c>
      <c r="H6" s="154">
        <v>9</v>
      </c>
      <c r="I6" s="154">
        <v>9</v>
      </c>
      <c r="J6" s="183">
        <v>9</v>
      </c>
      <c r="K6" s="175"/>
      <c r="L6" s="160"/>
      <c r="M6" s="160"/>
      <c r="N6" s="161"/>
      <c r="O6" s="173">
        <v>11.13</v>
      </c>
      <c r="P6" s="29">
        <f t="shared" si="0"/>
        <v>35.87</v>
      </c>
      <c r="Q6" s="28"/>
    </row>
    <row r="7" spans="1:17" ht="15.75">
      <c r="A7" s="178">
        <f>Prezentace!A8</f>
        <v>4</v>
      </c>
      <c r="B7" s="20" t="str">
        <f>Prezentace!B8</f>
        <v>P</v>
      </c>
      <c r="C7" s="65" t="str">
        <f>Prezentace!C8</f>
        <v>Fiala  </v>
      </c>
      <c r="D7" s="66" t="str">
        <f>Prezentace!D8</f>
        <v>Miroslav</v>
      </c>
      <c r="E7" s="180"/>
      <c r="F7" s="153">
        <v>11</v>
      </c>
      <c r="G7" s="154">
        <v>11</v>
      </c>
      <c r="H7" s="154">
        <v>10</v>
      </c>
      <c r="I7" s="154">
        <v>9</v>
      </c>
      <c r="J7" s="183">
        <v>8</v>
      </c>
      <c r="K7" s="184"/>
      <c r="L7" s="157"/>
      <c r="M7" s="157"/>
      <c r="N7" s="158"/>
      <c r="O7" s="173">
        <v>8.7</v>
      </c>
      <c r="P7" s="29">
        <f t="shared" si="0"/>
        <v>40.3</v>
      </c>
      <c r="Q7" s="28"/>
    </row>
    <row r="8" spans="1:16" ht="15.75">
      <c r="A8" s="178">
        <f>Prezentace!A9</f>
        <v>5</v>
      </c>
      <c r="B8" s="20" t="str">
        <f>Prezentace!B9</f>
        <v>P</v>
      </c>
      <c r="C8" s="65" t="str">
        <f>Prezentace!C9</f>
        <v>Fuksa  </v>
      </c>
      <c r="D8" s="66" t="str">
        <f>Prezentace!D9</f>
        <v>Viktor</v>
      </c>
      <c r="E8" s="163"/>
      <c r="F8" s="153">
        <v>11</v>
      </c>
      <c r="G8" s="154">
        <v>11</v>
      </c>
      <c r="H8" s="154">
        <v>10</v>
      </c>
      <c r="I8" s="154">
        <v>9</v>
      </c>
      <c r="J8" s="183">
        <v>9</v>
      </c>
      <c r="K8" s="172"/>
      <c r="L8" s="154"/>
      <c r="M8" s="154"/>
      <c r="N8" s="155"/>
      <c r="O8" s="173">
        <v>14.52</v>
      </c>
      <c r="P8" s="29">
        <f t="shared" si="0"/>
        <v>35.480000000000004</v>
      </c>
    </row>
    <row r="9" spans="1:16" ht="16.5" thickBot="1">
      <c r="A9" s="178">
        <f>Prezentace!A10</f>
        <v>6</v>
      </c>
      <c r="B9" s="20" t="str">
        <f>Prezentace!B10</f>
        <v>P</v>
      </c>
      <c r="C9" s="65" t="str">
        <f>Prezentace!C10</f>
        <v>Gallat</v>
      </c>
      <c r="D9" s="66" t="str">
        <f>Prezentace!D10</f>
        <v>Tomáš</v>
      </c>
      <c r="E9" s="181"/>
      <c r="F9" s="153">
        <v>0</v>
      </c>
      <c r="G9" s="154">
        <v>0</v>
      </c>
      <c r="H9" s="154">
        <v>0</v>
      </c>
      <c r="I9" s="154">
        <v>0</v>
      </c>
      <c r="J9" s="183">
        <v>0</v>
      </c>
      <c r="K9" s="185"/>
      <c r="L9" s="186"/>
      <c r="M9" s="186"/>
      <c r="N9" s="187"/>
      <c r="O9" s="173">
        <v>5.72</v>
      </c>
      <c r="P9" s="29" t="str">
        <f t="shared" si="0"/>
        <v>0,00</v>
      </c>
    </row>
    <row r="10" spans="1:16" ht="15.75">
      <c r="A10" s="178">
        <f>Prezentace!A11</f>
        <v>7</v>
      </c>
      <c r="B10" s="20" t="str">
        <f>Prezentace!B11</f>
        <v>P</v>
      </c>
      <c r="C10" s="65" t="str">
        <f>Prezentace!C11</f>
        <v>Janovský </v>
      </c>
      <c r="D10" s="66" t="str">
        <f>Prezentace!D11</f>
        <v>Mojmír</v>
      </c>
      <c r="E10" s="162"/>
      <c r="F10" s="153">
        <v>10</v>
      </c>
      <c r="G10" s="154">
        <v>10</v>
      </c>
      <c r="H10" s="154">
        <v>9</v>
      </c>
      <c r="I10" s="154">
        <v>9</v>
      </c>
      <c r="J10" s="183">
        <v>8</v>
      </c>
      <c r="K10" s="169"/>
      <c r="L10" s="151"/>
      <c r="M10" s="151"/>
      <c r="N10" s="152"/>
      <c r="O10" s="173">
        <v>15</v>
      </c>
      <c r="P10" s="29">
        <f t="shared" si="0"/>
        <v>31</v>
      </c>
    </row>
    <row r="11" spans="1:16" ht="15.75">
      <c r="A11" s="178">
        <f>Prezentace!A12</f>
        <v>8</v>
      </c>
      <c r="B11" s="20" t="str">
        <f>Prezentace!B12</f>
        <v>P</v>
      </c>
      <c r="C11" s="65" t="str">
        <f>Prezentace!C12</f>
        <v>Koch   ml.</v>
      </c>
      <c r="D11" s="66" t="str">
        <f>Prezentace!D12</f>
        <v>Miroslav</v>
      </c>
      <c r="E11" s="163"/>
      <c r="F11" s="153">
        <v>10</v>
      </c>
      <c r="G11" s="154">
        <v>10</v>
      </c>
      <c r="H11" s="154">
        <v>9</v>
      </c>
      <c r="I11" s="154">
        <v>9</v>
      </c>
      <c r="J11" s="183">
        <v>9</v>
      </c>
      <c r="K11" s="172"/>
      <c r="L11" s="154"/>
      <c r="M11" s="154"/>
      <c r="N11" s="155"/>
      <c r="O11" s="173">
        <v>14.42</v>
      </c>
      <c r="P11" s="29">
        <f t="shared" si="0"/>
        <v>32.58</v>
      </c>
    </row>
    <row r="12" spans="1:16" ht="16.5" thickBot="1">
      <c r="A12" s="178">
        <f>Prezentace!A13</f>
        <v>9</v>
      </c>
      <c r="B12" s="20" t="str">
        <f>Prezentace!B13</f>
        <v>P</v>
      </c>
      <c r="C12" s="65" t="str">
        <f>Prezentace!C13</f>
        <v>Koch  st. </v>
      </c>
      <c r="D12" s="66" t="str">
        <f>Prezentace!D13</f>
        <v>Miroslav</v>
      </c>
      <c r="E12" s="164"/>
      <c r="F12" s="153">
        <v>11</v>
      </c>
      <c r="G12" s="154">
        <v>10</v>
      </c>
      <c r="H12" s="154">
        <v>10</v>
      </c>
      <c r="I12" s="154">
        <v>9</v>
      </c>
      <c r="J12" s="183">
        <v>8</v>
      </c>
      <c r="K12" s="175"/>
      <c r="L12" s="160"/>
      <c r="M12" s="160"/>
      <c r="N12" s="161"/>
      <c r="O12" s="173">
        <v>13.61</v>
      </c>
      <c r="P12" s="29">
        <f t="shared" si="0"/>
        <v>34.39</v>
      </c>
    </row>
    <row r="13" spans="1:16" ht="15.75">
      <c r="A13" s="178">
        <f>Prezentace!A14</f>
        <v>10</v>
      </c>
      <c r="B13" s="20" t="str">
        <f>Prezentace!B14</f>
        <v>P</v>
      </c>
      <c r="C13" s="65" t="str">
        <f>Prezentace!C14</f>
        <v>Kraus </v>
      </c>
      <c r="D13" s="66" t="str">
        <f>Prezentace!D14</f>
        <v>Milan</v>
      </c>
      <c r="E13" s="180"/>
      <c r="F13" s="153">
        <v>8</v>
      </c>
      <c r="G13" s="154">
        <v>8</v>
      </c>
      <c r="H13" s="154">
        <v>0</v>
      </c>
      <c r="I13" s="154">
        <v>0</v>
      </c>
      <c r="J13" s="183">
        <v>0</v>
      </c>
      <c r="K13" s="184"/>
      <c r="L13" s="157"/>
      <c r="M13" s="157"/>
      <c r="N13" s="158"/>
      <c r="O13" s="173">
        <v>10.54</v>
      </c>
      <c r="P13" s="29">
        <f t="shared" si="0"/>
        <v>5.460000000000001</v>
      </c>
    </row>
    <row r="14" spans="1:16" ht="15.75">
      <c r="A14" s="178">
        <f>Prezentace!A15</f>
        <v>11</v>
      </c>
      <c r="B14" s="20" t="str">
        <f>Prezentace!B15</f>
        <v>P</v>
      </c>
      <c r="C14" s="65" t="str">
        <f>Prezentace!C15</f>
        <v>Krejča</v>
      </c>
      <c r="D14" s="66" t="str">
        <f>Prezentace!D15</f>
        <v>Miroslav</v>
      </c>
      <c r="E14" s="163"/>
      <c r="F14" s="153">
        <v>9</v>
      </c>
      <c r="G14" s="154">
        <v>0</v>
      </c>
      <c r="H14" s="154">
        <v>0</v>
      </c>
      <c r="I14" s="154">
        <v>0</v>
      </c>
      <c r="J14" s="183">
        <v>0</v>
      </c>
      <c r="K14" s="172"/>
      <c r="L14" s="154"/>
      <c r="M14" s="154"/>
      <c r="N14" s="155"/>
      <c r="O14" s="173">
        <v>5.01</v>
      </c>
      <c r="P14" s="29">
        <f t="shared" si="0"/>
        <v>3.99</v>
      </c>
    </row>
    <row r="15" spans="1:16" ht="16.5" thickBot="1">
      <c r="A15" s="178">
        <f>Prezentace!A16</f>
        <v>12</v>
      </c>
      <c r="B15" s="20" t="str">
        <f>Prezentace!B16</f>
        <v>P</v>
      </c>
      <c r="C15" s="65" t="str">
        <f>Prezentace!C16</f>
        <v>Martinec</v>
      </c>
      <c r="D15" s="66" t="str">
        <f>Prezentace!D16</f>
        <v>Radovan</v>
      </c>
      <c r="E15" s="181"/>
      <c r="F15" s="153">
        <v>10</v>
      </c>
      <c r="G15" s="154">
        <v>10</v>
      </c>
      <c r="H15" s="154">
        <v>9</v>
      </c>
      <c r="I15" s="154">
        <v>9</v>
      </c>
      <c r="J15" s="183">
        <v>0</v>
      </c>
      <c r="K15" s="185"/>
      <c r="L15" s="186"/>
      <c r="M15" s="186"/>
      <c r="N15" s="187"/>
      <c r="O15" s="173">
        <v>8.39</v>
      </c>
      <c r="P15" s="29">
        <f t="shared" si="0"/>
        <v>29.61</v>
      </c>
    </row>
    <row r="16" spans="1:16" ht="15.75">
      <c r="A16" s="178">
        <f>Prezentace!A17</f>
        <v>13</v>
      </c>
      <c r="B16" s="20" t="str">
        <f>Prezentace!B17</f>
        <v>P</v>
      </c>
      <c r="C16" s="65" t="str">
        <f>Prezentace!C17</f>
        <v>Matějka st.</v>
      </c>
      <c r="D16" s="66" t="str">
        <f>Prezentace!D17</f>
        <v>Milan</v>
      </c>
      <c r="E16" s="162"/>
      <c r="F16" s="153">
        <v>0</v>
      </c>
      <c r="G16" s="154">
        <v>0</v>
      </c>
      <c r="H16" s="154">
        <v>0</v>
      </c>
      <c r="I16" s="154">
        <v>0</v>
      </c>
      <c r="J16" s="183">
        <v>0</v>
      </c>
      <c r="K16" s="169"/>
      <c r="L16" s="151"/>
      <c r="M16" s="151"/>
      <c r="N16" s="152"/>
      <c r="O16" s="173">
        <v>14.48</v>
      </c>
      <c r="P16" s="29" t="str">
        <f t="shared" si="0"/>
        <v>0,00</v>
      </c>
    </row>
    <row r="17" spans="1:16" s="18" customFormat="1" ht="15.75">
      <c r="A17" s="178">
        <f>Prezentace!A18</f>
        <v>14</v>
      </c>
      <c r="B17" s="20" t="str">
        <f>Prezentace!B18</f>
        <v>P</v>
      </c>
      <c r="C17" s="65" t="str">
        <f>Prezentace!C18</f>
        <v>Pavlíček</v>
      </c>
      <c r="D17" s="66" t="str">
        <f>Prezentace!D18</f>
        <v>Petr</v>
      </c>
      <c r="E17" s="163"/>
      <c r="F17" s="153">
        <v>10</v>
      </c>
      <c r="G17" s="154">
        <v>9</v>
      </c>
      <c r="H17" s="154">
        <v>9</v>
      </c>
      <c r="I17" s="154">
        <v>8</v>
      </c>
      <c r="J17" s="183">
        <v>0</v>
      </c>
      <c r="K17" s="172"/>
      <c r="L17" s="154"/>
      <c r="M17" s="154"/>
      <c r="N17" s="155"/>
      <c r="O17" s="173">
        <v>11.37</v>
      </c>
      <c r="P17" s="29">
        <f t="shared" si="0"/>
        <v>24.630000000000003</v>
      </c>
    </row>
    <row r="18" spans="1:16" s="18" customFormat="1" ht="16.5" thickBot="1">
      <c r="A18" s="178">
        <f>Prezentace!A19</f>
        <v>15</v>
      </c>
      <c r="B18" s="20" t="str">
        <f>Prezentace!B19</f>
        <v>P</v>
      </c>
      <c r="C18" s="65" t="str">
        <f>Prezentace!C19</f>
        <v>Pechánek</v>
      </c>
      <c r="D18" s="66" t="str">
        <f>Prezentace!D19</f>
        <v>Milan</v>
      </c>
      <c r="E18" s="164"/>
      <c r="F18" s="153">
        <v>11</v>
      </c>
      <c r="G18" s="154">
        <v>9</v>
      </c>
      <c r="H18" s="154">
        <v>9</v>
      </c>
      <c r="I18" s="154">
        <v>9</v>
      </c>
      <c r="J18" s="183">
        <v>0</v>
      </c>
      <c r="K18" s="175"/>
      <c r="L18" s="160"/>
      <c r="M18" s="160"/>
      <c r="N18" s="161"/>
      <c r="O18" s="173">
        <v>5.68</v>
      </c>
      <c r="P18" s="29">
        <f t="shared" si="0"/>
        <v>32.32</v>
      </c>
    </row>
    <row r="19" spans="1:16" s="18" customFormat="1" ht="15.75">
      <c r="A19" s="178">
        <f>Prezentace!A20</f>
        <v>16</v>
      </c>
      <c r="B19" s="20" t="str">
        <f>Prezentace!B20</f>
        <v>P</v>
      </c>
      <c r="C19" s="65" t="str">
        <f>Prezentace!C20</f>
        <v>Píša </v>
      </c>
      <c r="D19" s="66" t="str">
        <f>Prezentace!D20</f>
        <v>Ladislav</v>
      </c>
      <c r="E19" s="180"/>
      <c r="F19" s="153">
        <v>11</v>
      </c>
      <c r="G19" s="154">
        <v>11</v>
      </c>
      <c r="H19" s="154">
        <v>10</v>
      </c>
      <c r="I19" s="154">
        <v>9</v>
      </c>
      <c r="J19" s="183">
        <v>8</v>
      </c>
      <c r="K19" s="184"/>
      <c r="L19" s="157"/>
      <c r="M19" s="157"/>
      <c r="N19" s="158"/>
      <c r="O19" s="173">
        <v>11.56</v>
      </c>
      <c r="P19" s="29">
        <f t="shared" si="0"/>
        <v>37.44</v>
      </c>
    </row>
    <row r="20" spans="1:16" s="18" customFormat="1" ht="15.75">
      <c r="A20" s="178">
        <f>Prezentace!A21</f>
        <v>17</v>
      </c>
      <c r="B20" s="20" t="str">
        <f>Prezentace!B21</f>
        <v>P</v>
      </c>
      <c r="C20" s="65" t="str">
        <f>Prezentace!C21</f>
        <v>Plecer </v>
      </c>
      <c r="D20" s="66" t="str">
        <f>Prezentace!D21</f>
        <v>Josef</v>
      </c>
      <c r="E20" s="163"/>
      <c r="F20" s="153">
        <v>9</v>
      </c>
      <c r="G20" s="154">
        <v>9</v>
      </c>
      <c r="H20" s="154">
        <v>8</v>
      </c>
      <c r="I20" s="154">
        <v>0</v>
      </c>
      <c r="J20" s="183">
        <v>0</v>
      </c>
      <c r="K20" s="172"/>
      <c r="L20" s="154"/>
      <c r="M20" s="154"/>
      <c r="N20" s="155"/>
      <c r="O20" s="173">
        <v>11.96</v>
      </c>
      <c r="P20" s="29">
        <f t="shared" si="0"/>
        <v>14.04</v>
      </c>
    </row>
    <row r="21" spans="1:16" s="18" customFormat="1" ht="16.5" thickBot="1">
      <c r="A21" s="178">
        <f>Prezentace!A22</f>
        <v>18</v>
      </c>
      <c r="B21" s="20" t="str">
        <f>Prezentace!B22</f>
        <v>P</v>
      </c>
      <c r="C21" s="65" t="str">
        <f>Prezentace!C22</f>
        <v>Svoboda</v>
      </c>
      <c r="D21" s="66" t="str">
        <f>Prezentace!D22</f>
        <v>Michal</v>
      </c>
      <c r="E21" s="181"/>
      <c r="F21" s="153">
        <v>10</v>
      </c>
      <c r="G21" s="154">
        <v>9</v>
      </c>
      <c r="H21" s="154">
        <v>9</v>
      </c>
      <c r="I21" s="154">
        <v>8</v>
      </c>
      <c r="J21" s="183">
        <v>0</v>
      </c>
      <c r="K21" s="185"/>
      <c r="L21" s="186"/>
      <c r="M21" s="186"/>
      <c r="N21" s="187"/>
      <c r="O21" s="173">
        <v>5.02</v>
      </c>
      <c r="P21" s="29">
        <f t="shared" si="0"/>
        <v>30.98</v>
      </c>
    </row>
    <row r="22" spans="1:16" s="18" customFormat="1" ht="15.75">
      <c r="A22" s="178">
        <f>Prezentace!A23</f>
        <v>19</v>
      </c>
      <c r="B22" s="20" t="str">
        <f>Prezentace!B23</f>
        <v>P</v>
      </c>
      <c r="C22" s="65" t="str">
        <f>Prezentace!C23</f>
        <v>Švihálek </v>
      </c>
      <c r="D22" s="66" t="str">
        <f>Prezentace!D23</f>
        <v>Jiří</v>
      </c>
      <c r="E22" s="162"/>
      <c r="F22" s="153">
        <v>9</v>
      </c>
      <c r="G22" s="154">
        <v>9</v>
      </c>
      <c r="H22" s="154">
        <v>9</v>
      </c>
      <c r="I22" s="154">
        <v>0</v>
      </c>
      <c r="J22" s="183">
        <v>0</v>
      </c>
      <c r="K22" s="169"/>
      <c r="L22" s="151"/>
      <c r="M22" s="151"/>
      <c r="N22" s="152"/>
      <c r="O22" s="173">
        <v>10.37</v>
      </c>
      <c r="P22" s="29">
        <f t="shared" si="0"/>
        <v>16.630000000000003</v>
      </c>
    </row>
    <row r="23" spans="1:16" s="18" customFormat="1" ht="15.75">
      <c r="A23" s="178">
        <f>Prezentace!A24</f>
        <v>20</v>
      </c>
      <c r="B23" s="20" t="str">
        <f>Prezentace!B24</f>
        <v>R</v>
      </c>
      <c r="C23" s="65" t="str">
        <f>Prezentace!C24</f>
        <v>Švihálek </v>
      </c>
      <c r="D23" s="66" t="str">
        <f>Prezentace!D24</f>
        <v>Jiří</v>
      </c>
      <c r="E23" s="163"/>
      <c r="F23" s="153">
        <v>9</v>
      </c>
      <c r="G23" s="154">
        <v>9</v>
      </c>
      <c r="H23" s="154">
        <v>0</v>
      </c>
      <c r="I23" s="154">
        <v>0</v>
      </c>
      <c r="J23" s="183">
        <v>0</v>
      </c>
      <c r="K23" s="172"/>
      <c r="L23" s="154"/>
      <c r="M23" s="154"/>
      <c r="N23" s="155"/>
      <c r="O23" s="173">
        <v>16.76</v>
      </c>
      <c r="P23" s="29">
        <f t="shared" si="0"/>
        <v>1.2399999999999984</v>
      </c>
    </row>
    <row r="24" spans="1:16" s="18" customFormat="1" ht="16.5" thickBot="1">
      <c r="A24" s="178">
        <f>Prezentace!A25</f>
        <v>21</v>
      </c>
      <c r="B24" s="20" t="str">
        <f>Prezentace!B25</f>
        <v>P</v>
      </c>
      <c r="C24" s="65" t="str">
        <f>Prezentace!C25</f>
        <v>Vejslík </v>
      </c>
      <c r="D24" s="66" t="str">
        <f>Prezentace!D25</f>
        <v>Vladimír</v>
      </c>
      <c r="E24" s="164"/>
      <c r="F24" s="153">
        <v>10</v>
      </c>
      <c r="G24" s="154">
        <v>10</v>
      </c>
      <c r="H24" s="154">
        <v>10</v>
      </c>
      <c r="I24" s="154">
        <v>8</v>
      </c>
      <c r="J24" s="183">
        <v>8</v>
      </c>
      <c r="K24" s="175"/>
      <c r="L24" s="160"/>
      <c r="M24" s="160"/>
      <c r="N24" s="161"/>
      <c r="O24" s="173">
        <v>10.82</v>
      </c>
      <c r="P24" s="29">
        <f t="shared" si="0"/>
        <v>35.18</v>
      </c>
    </row>
    <row r="25" spans="1:16" s="18" customFormat="1" ht="15.75">
      <c r="A25" s="178">
        <f>Prezentace!A26</f>
        <v>22</v>
      </c>
      <c r="B25" s="20" t="str">
        <f>Prezentace!B26</f>
        <v>P</v>
      </c>
      <c r="C25" s="65" t="str">
        <f>Prezentace!C26</f>
        <v>Wrzecionko</v>
      </c>
      <c r="D25" s="66" t="str">
        <f>Prezentace!D26</f>
        <v>Albert</v>
      </c>
      <c r="E25" s="180"/>
      <c r="F25" s="153">
        <v>9</v>
      </c>
      <c r="G25" s="154">
        <v>8</v>
      </c>
      <c r="H25" s="154">
        <v>8</v>
      </c>
      <c r="I25" s="154">
        <v>8</v>
      </c>
      <c r="J25" s="183">
        <v>0</v>
      </c>
      <c r="K25" s="184"/>
      <c r="L25" s="157"/>
      <c r="M25" s="157"/>
      <c r="N25" s="158"/>
      <c r="O25" s="173">
        <v>14.21</v>
      </c>
      <c r="P25" s="29">
        <f t="shared" si="0"/>
        <v>18.79</v>
      </c>
    </row>
    <row r="26" spans="1:16" s="18" customFormat="1" ht="15.75">
      <c r="A26" s="178">
        <f>Prezentace!A27</f>
        <v>23</v>
      </c>
      <c r="B26" s="20" t="str">
        <f>Prezentace!B27</f>
        <v>P</v>
      </c>
      <c r="C26" s="65" t="str">
        <f>Prezentace!C27</f>
        <v>Získal </v>
      </c>
      <c r="D26" s="66" t="str">
        <f>Prezentace!D27</f>
        <v>Karel</v>
      </c>
      <c r="E26" s="163"/>
      <c r="F26" s="153">
        <v>10</v>
      </c>
      <c r="G26" s="154">
        <v>10</v>
      </c>
      <c r="H26" s="154">
        <v>9</v>
      </c>
      <c r="I26" s="154">
        <v>9</v>
      </c>
      <c r="J26" s="183">
        <v>0</v>
      </c>
      <c r="K26" s="172"/>
      <c r="L26" s="154"/>
      <c r="M26" s="154"/>
      <c r="N26" s="155"/>
      <c r="O26" s="173">
        <v>9.58</v>
      </c>
      <c r="P26" s="29">
        <f t="shared" si="0"/>
        <v>28.42</v>
      </c>
    </row>
    <row r="27" spans="1:16" s="18" customFormat="1" ht="16.5" thickBot="1">
      <c r="A27" s="178">
        <f>Prezentace!A28</f>
        <v>24</v>
      </c>
      <c r="B27" s="20" t="str">
        <f>Prezentace!B28</f>
        <v>P</v>
      </c>
      <c r="C27" s="65" t="str">
        <f>Prezentace!C28</f>
        <v>Žemlička </v>
      </c>
      <c r="D27" s="66" t="str">
        <f>Prezentace!D28</f>
        <v>Ladislav</v>
      </c>
      <c r="E27" s="181"/>
      <c r="F27" s="153">
        <v>11</v>
      </c>
      <c r="G27" s="154">
        <v>11</v>
      </c>
      <c r="H27" s="154">
        <v>9</v>
      </c>
      <c r="I27" s="154">
        <v>0</v>
      </c>
      <c r="J27" s="183">
        <v>0</v>
      </c>
      <c r="K27" s="185"/>
      <c r="L27" s="186"/>
      <c r="M27" s="186"/>
      <c r="N27" s="187"/>
      <c r="O27" s="173">
        <v>11.65</v>
      </c>
      <c r="P27" s="29">
        <f t="shared" si="0"/>
        <v>19.35</v>
      </c>
    </row>
    <row r="28" spans="1:16" s="18" customFormat="1" ht="15.75">
      <c r="A28" s="178">
        <f>Prezentace!A29</f>
        <v>25</v>
      </c>
      <c r="B28" s="20" t="str">
        <f>Prezentace!B29</f>
        <v>P</v>
      </c>
      <c r="C28" s="65" t="str">
        <f>Prezentace!C29</f>
        <v>Žemličková</v>
      </c>
      <c r="D28" s="66" t="str">
        <f>Prezentace!D29</f>
        <v>Marie</v>
      </c>
      <c r="E28" s="162"/>
      <c r="F28" s="153">
        <v>10</v>
      </c>
      <c r="G28" s="154">
        <v>10</v>
      </c>
      <c r="H28" s="154">
        <v>10</v>
      </c>
      <c r="I28" s="154">
        <v>10</v>
      </c>
      <c r="J28" s="183">
        <v>9</v>
      </c>
      <c r="K28" s="169"/>
      <c r="L28" s="151"/>
      <c r="M28" s="151"/>
      <c r="N28" s="152"/>
      <c r="O28" s="173">
        <v>15.34</v>
      </c>
      <c r="P28" s="29">
        <f t="shared" si="0"/>
        <v>33.66</v>
      </c>
    </row>
    <row r="29" spans="1:16" s="18" customFormat="1" ht="15.75">
      <c r="A29" s="178">
        <f>Prezentace!A30</f>
        <v>26</v>
      </c>
      <c r="B29" s="20" t="str">
        <f>Prezentace!B30</f>
        <v>P</v>
      </c>
      <c r="C29" s="65" t="str">
        <f>Prezentace!C30</f>
        <v>Rendl</v>
      </c>
      <c r="D29" s="66" t="str">
        <f>Prezentace!D30</f>
        <v>Josef</v>
      </c>
      <c r="E29" s="163"/>
      <c r="F29" s="153">
        <v>9</v>
      </c>
      <c r="G29" s="154">
        <v>9</v>
      </c>
      <c r="H29" s="154">
        <v>0</v>
      </c>
      <c r="I29" s="154">
        <v>0</v>
      </c>
      <c r="J29" s="183">
        <v>0</v>
      </c>
      <c r="K29" s="172"/>
      <c r="L29" s="154"/>
      <c r="M29" s="154"/>
      <c r="N29" s="155"/>
      <c r="O29" s="173">
        <v>10.28</v>
      </c>
      <c r="P29" s="29">
        <f t="shared" si="0"/>
        <v>7.720000000000001</v>
      </c>
    </row>
    <row r="30" spans="1:16" s="18" customFormat="1" ht="16.5" thickBot="1">
      <c r="A30" s="178">
        <f>Prezentace!A31</f>
        <v>27</v>
      </c>
      <c r="B30" s="20" t="str">
        <f>Prezentace!B31</f>
        <v>R</v>
      </c>
      <c r="C30" s="65" t="str">
        <f>Prezentace!C31</f>
        <v>Rendl</v>
      </c>
      <c r="D30" s="66" t="str">
        <f>Prezentace!D31</f>
        <v>Josef</v>
      </c>
      <c r="E30" s="164"/>
      <c r="F30" s="153">
        <v>11</v>
      </c>
      <c r="G30" s="154">
        <v>10</v>
      </c>
      <c r="H30" s="154">
        <v>10</v>
      </c>
      <c r="I30" s="154">
        <v>9</v>
      </c>
      <c r="J30" s="183">
        <v>9</v>
      </c>
      <c r="K30" s="175"/>
      <c r="L30" s="160"/>
      <c r="M30" s="160"/>
      <c r="N30" s="161"/>
      <c r="O30" s="173">
        <v>13.75</v>
      </c>
      <c r="P30" s="29">
        <f t="shared" si="0"/>
        <v>35.25</v>
      </c>
    </row>
    <row r="31" spans="1:16" s="18" customFormat="1" ht="15.75">
      <c r="A31" s="178">
        <f>Prezentace!A32</f>
        <v>28</v>
      </c>
      <c r="B31" s="20" t="str">
        <f>Prezentace!B32</f>
        <v>P</v>
      </c>
      <c r="C31" s="65">
        <f>Prezentace!C32</f>
        <v>0</v>
      </c>
      <c r="D31" s="66">
        <f>Prezentace!D32</f>
        <v>0</v>
      </c>
      <c r="E31" s="180"/>
      <c r="F31" s="153"/>
      <c r="G31" s="154"/>
      <c r="H31" s="154"/>
      <c r="I31" s="154"/>
      <c r="J31" s="183"/>
      <c r="K31" s="184"/>
      <c r="L31" s="157"/>
      <c r="M31" s="157"/>
      <c r="N31" s="158"/>
      <c r="O31" s="173"/>
      <c r="P31" s="29" t="str">
        <f t="shared" si="0"/>
        <v>©</v>
      </c>
    </row>
    <row r="32" spans="1:16" s="18" customFormat="1" ht="15.75">
      <c r="A32" s="178">
        <f>Prezentace!A33</f>
        <v>29</v>
      </c>
      <c r="B32" s="20" t="str">
        <f>Prezentace!B33</f>
        <v>P</v>
      </c>
      <c r="C32" s="65">
        <f>Prezentace!C33</f>
        <v>0</v>
      </c>
      <c r="D32" s="66">
        <f>Prezentace!D33</f>
        <v>0</v>
      </c>
      <c r="E32" s="163"/>
      <c r="F32" s="153"/>
      <c r="G32" s="154"/>
      <c r="H32" s="154"/>
      <c r="I32" s="154"/>
      <c r="J32" s="183"/>
      <c r="K32" s="172"/>
      <c r="L32" s="154"/>
      <c r="M32" s="154"/>
      <c r="N32" s="155"/>
      <c r="O32" s="173"/>
      <c r="P32" s="29" t="str">
        <f t="shared" si="0"/>
        <v>©</v>
      </c>
    </row>
    <row r="33" spans="1:16" s="18" customFormat="1" ht="16.5" thickBot="1">
      <c r="A33" s="178">
        <f>Prezentace!A34</f>
        <v>30</v>
      </c>
      <c r="B33" s="20" t="str">
        <f>Prezentace!B34</f>
        <v>P</v>
      </c>
      <c r="C33" s="65">
        <f>Prezentace!C34</f>
        <v>0</v>
      </c>
      <c r="D33" s="66">
        <f>Prezentace!D34</f>
        <v>0</v>
      </c>
      <c r="E33" s="181"/>
      <c r="F33" s="153"/>
      <c r="G33" s="154"/>
      <c r="H33" s="154"/>
      <c r="I33" s="154"/>
      <c r="J33" s="183"/>
      <c r="K33" s="185"/>
      <c r="L33" s="186"/>
      <c r="M33" s="186"/>
      <c r="N33" s="187"/>
      <c r="O33" s="173"/>
      <c r="P33" s="29" t="str">
        <f t="shared" si="0"/>
        <v>©</v>
      </c>
    </row>
    <row r="34" spans="1:16" s="18" customFormat="1" ht="15.75">
      <c r="A34" s="178">
        <f>Prezentace!A35</f>
        <v>31</v>
      </c>
      <c r="B34" s="20" t="str">
        <f>Prezentace!B35</f>
        <v>P</v>
      </c>
      <c r="C34" s="65">
        <f>Prezentace!C35</f>
        <v>0</v>
      </c>
      <c r="D34" s="66">
        <f>Prezentace!D35</f>
        <v>0</v>
      </c>
      <c r="E34" s="162"/>
      <c r="F34" s="153"/>
      <c r="G34" s="154"/>
      <c r="H34" s="154"/>
      <c r="I34" s="154"/>
      <c r="J34" s="183"/>
      <c r="K34" s="169"/>
      <c r="L34" s="151"/>
      <c r="M34" s="151"/>
      <c r="N34" s="152"/>
      <c r="O34" s="173"/>
      <c r="P34" s="29" t="str">
        <f t="shared" si="0"/>
        <v>©</v>
      </c>
    </row>
    <row r="35" spans="1:16" s="18" customFormat="1" ht="15.75">
      <c r="A35" s="178">
        <f>Prezentace!A36</f>
        <v>32</v>
      </c>
      <c r="B35" s="20" t="str">
        <f>Prezentace!B36</f>
        <v>P</v>
      </c>
      <c r="C35" s="65">
        <f>Prezentace!C36</f>
        <v>0</v>
      </c>
      <c r="D35" s="66">
        <f>Prezentace!D36</f>
        <v>0</v>
      </c>
      <c r="E35" s="163"/>
      <c r="F35" s="153"/>
      <c r="G35" s="154"/>
      <c r="H35" s="154"/>
      <c r="I35" s="154"/>
      <c r="J35" s="183"/>
      <c r="K35" s="172"/>
      <c r="L35" s="154"/>
      <c r="M35" s="154"/>
      <c r="N35" s="155"/>
      <c r="O35" s="173"/>
      <c r="P35" s="29" t="str">
        <f t="shared" si="0"/>
        <v>©</v>
      </c>
    </row>
    <row r="36" spans="1:16" s="18" customFormat="1" ht="16.5" thickBot="1">
      <c r="A36" s="178">
        <f>Prezentace!A37</f>
        <v>33</v>
      </c>
      <c r="B36" s="20" t="str">
        <f>Prezentace!B37</f>
        <v>P</v>
      </c>
      <c r="C36" s="65">
        <f>Prezentace!C37</f>
        <v>0</v>
      </c>
      <c r="D36" s="66">
        <f>Prezentace!D37</f>
        <v>0</v>
      </c>
      <c r="E36" s="164"/>
      <c r="F36" s="153"/>
      <c r="G36" s="154"/>
      <c r="H36" s="154"/>
      <c r="I36" s="154"/>
      <c r="J36" s="183"/>
      <c r="K36" s="175"/>
      <c r="L36" s="160"/>
      <c r="M36" s="160"/>
      <c r="N36" s="161"/>
      <c r="O36" s="173"/>
      <c r="P36" s="29" t="str">
        <f t="shared" si="0"/>
        <v>©</v>
      </c>
    </row>
    <row r="37" spans="1:16" s="18" customFormat="1" ht="15.75">
      <c r="A37" s="178">
        <f>Prezentace!A38</f>
        <v>34</v>
      </c>
      <c r="B37" s="20" t="str">
        <f>Prezentace!B38</f>
        <v>P</v>
      </c>
      <c r="C37" s="65">
        <f>Prezentace!C38</f>
        <v>0</v>
      </c>
      <c r="D37" s="66">
        <f>Prezentace!D38</f>
        <v>0</v>
      </c>
      <c r="E37" s="180"/>
      <c r="F37" s="153"/>
      <c r="G37" s="154"/>
      <c r="H37" s="154"/>
      <c r="I37" s="154"/>
      <c r="J37" s="183"/>
      <c r="K37" s="184"/>
      <c r="L37" s="157"/>
      <c r="M37" s="157"/>
      <c r="N37" s="158"/>
      <c r="O37" s="173"/>
      <c r="P37" s="29" t="str">
        <f t="shared" si="0"/>
        <v>©</v>
      </c>
    </row>
    <row r="38" spans="1:16" s="18" customFormat="1" ht="15.75">
      <c r="A38" s="178">
        <f>Prezentace!A39</f>
        <v>35</v>
      </c>
      <c r="B38" s="20" t="str">
        <f>Prezentace!B39</f>
        <v>P</v>
      </c>
      <c r="C38" s="65">
        <f>Prezentace!C39</f>
        <v>0</v>
      </c>
      <c r="D38" s="66">
        <f>Prezentace!D39</f>
        <v>0</v>
      </c>
      <c r="E38" s="163"/>
      <c r="F38" s="153"/>
      <c r="G38" s="154"/>
      <c r="H38" s="154"/>
      <c r="I38" s="154"/>
      <c r="J38" s="183"/>
      <c r="K38" s="172"/>
      <c r="L38" s="154"/>
      <c r="M38" s="154"/>
      <c r="N38" s="155"/>
      <c r="O38" s="173"/>
      <c r="P38" s="29" t="str">
        <f t="shared" si="0"/>
        <v>©</v>
      </c>
    </row>
    <row r="39" spans="1:16" s="18" customFormat="1" ht="16.5" thickBot="1">
      <c r="A39" s="178">
        <f>Prezentace!A40</f>
        <v>36</v>
      </c>
      <c r="B39" s="20" t="str">
        <f>Prezentace!B40</f>
        <v>P</v>
      </c>
      <c r="C39" s="65">
        <f>Prezentace!C40</f>
        <v>0</v>
      </c>
      <c r="D39" s="66">
        <f>Prezentace!D40</f>
        <v>0</v>
      </c>
      <c r="E39" s="181"/>
      <c r="F39" s="153"/>
      <c r="G39" s="154"/>
      <c r="H39" s="154"/>
      <c r="I39" s="154"/>
      <c r="J39" s="183"/>
      <c r="K39" s="185"/>
      <c r="L39" s="186"/>
      <c r="M39" s="186"/>
      <c r="N39" s="187"/>
      <c r="O39" s="173"/>
      <c r="P39" s="29" t="str">
        <f t="shared" si="0"/>
        <v>©</v>
      </c>
    </row>
    <row r="40" spans="1:16" s="18" customFormat="1" ht="15.75">
      <c r="A40" s="178">
        <f>Prezentace!A41</f>
        <v>37</v>
      </c>
      <c r="B40" s="20" t="str">
        <f>Prezentace!B41</f>
        <v>P</v>
      </c>
      <c r="C40" s="65">
        <f>Prezentace!C41</f>
        <v>0</v>
      </c>
      <c r="D40" s="66">
        <f>Prezentace!D41</f>
        <v>0</v>
      </c>
      <c r="E40" s="162"/>
      <c r="F40" s="153"/>
      <c r="G40" s="154"/>
      <c r="H40" s="154"/>
      <c r="I40" s="154"/>
      <c r="J40" s="183"/>
      <c r="K40" s="169"/>
      <c r="L40" s="151"/>
      <c r="M40" s="151"/>
      <c r="N40" s="152"/>
      <c r="O40" s="173"/>
      <c r="P40" s="29" t="str">
        <f t="shared" si="0"/>
        <v>©</v>
      </c>
    </row>
    <row r="41" spans="1:16" ht="15.75">
      <c r="A41" s="178">
        <f>Prezentace!A42</f>
        <v>38</v>
      </c>
      <c r="B41" s="20" t="str">
        <f>Prezentace!B42</f>
        <v>P</v>
      </c>
      <c r="C41" s="65">
        <f>Prezentace!C42</f>
        <v>0</v>
      </c>
      <c r="D41" s="66">
        <f>Prezentace!D42</f>
        <v>0</v>
      </c>
      <c r="E41" s="163"/>
      <c r="F41" s="153"/>
      <c r="G41" s="154"/>
      <c r="H41" s="154"/>
      <c r="I41" s="154"/>
      <c r="J41" s="183"/>
      <c r="K41" s="172"/>
      <c r="L41" s="154"/>
      <c r="M41" s="154"/>
      <c r="N41" s="155"/>
      <c r="O41" s="173"/>
      <c r="P41" s="29" t="str">
        <f t="shared" si="0"/>
        <v>©</v>
      </c>
    </row>
    <row r="42" spans="1:16" ht="16.5" thickBot="1">
      <c r="A42" s="178">
        <f>Prezentace!A43</f>
        <v>39</v>
      </c>
      <c r="B42" s="20" t="str">
        <f>Prezentace!B43</f>
        <v>P</v>
      </c>
      <c r="C42" s="65">
        <f>Prezentace!C43</f>
        <v>0</v>
      </c>
      <c r="D42" s="66">
        <f>Prezentace!D43</f>
        <v>0</v>
      </c>
      <c r="E42" s="164"/>
      <c r="F42" s="153"/>
      <c r="G42" s="154"/>
      <c r="H42" s="154"/>
      <c r="I42" s="154"/>
      <c r="J42" s="183"/>
      <c r="K42" s="175"/>
      <c r="L42" s="160"/>
      <c r="M42" s="160"/>
      <c r="N42" s="161"/>
      <c r="O42" s="173"/>
      <c r="P42" s="29" t="str">
        <f t="shared" si="0"/>
        <v>©</v>
      </c>
    </row>
    <row r="43" spans="1:16" ht="15.75">
      <c r="A43" s="178">
        <f>Prezentace!A44</f>
        <v>40</v>
      </c>
      <c r="B43" s="20" t="str">
        <f>Prezentace!B44</f>
        <v>P</v>
      </c>
      <c r="C43" s="65">
        <f>Prezentace!C44</f>
        <v>0</v>
      </c>
      <c r="D43" s="66">
        <f>Prezentace!D44</f>
        <v>0</v>
      </c>
      <c r="E43" s="180"/>
      <c r="F43" s="153"/>
      <c r="G43" s="154"/>
      <c r="H43" s="154"/>
      <c r="I43" s="154"/>
      <c r="J43" s="183"/>
      <c r="K43" s="184"/>
      <c r="L43" s="157"/>
      <c r="M43" s="157"/>
      <c r="N43" s="158"/>
      <c r="O43" s="173"/>
      <c r="P43" s="29" t="str">
        <f t="shared" si="0"/>
        <v>©</v>
      </c>
    </row>
    <row r="44" spans="1:16" ht="15.75">
      <c r="A44" s="178">
        <f>Prezentace!A45</f>
        <v>41</v>
      </c>
      <c r="B44" s="20" t="str">
        <f>Prezentace!B45</f>
        <v>P</v>
      </c>
      <c r="C44" s="65">
        <f>Prezentace!C45</f>
        <v>0</v>
      </c>
      <c r="D44" s="66">
        <f>Prezentace!D45</f>
        <v>0</v>
      </c>
      <c r="E44" s="163"/>
      <c r="F44" s="153"/>
      <c r="G44" s="154"/>
      <c r="H44" s="154"/>
      <c r="I44" s="154"/>
      <c r="J44" s="183"/>
      <c r="K44" s="172"/>
      <c r="L44" s="154"/>
      <c r="M44" s="154"/>
      <c r="N44" s="155"/>
      <c r="O44" s="173"/>
      <c r="P44" s="29" t="str">
        <f t="shared" si="0"/>
        <v>©</v>
      </c>
    </row>
    <row r="45" spans="1:16" ht="16.5" thickBot="1">
      <c r="A45" s="178">
        <f>Prezentace!A46</f>
        <v>42</v>
      </c>
      <c r="B45" s="20" t="str">
        <f>Prezentace!B46</f>
        <v>P</v>
      </c>
      <c r="C45" s="65">
        <f>Prezentace!C46</f>
        <v>0</v>
      </c>
      <c r="D45" s="66">
        <f>Prezentace!D46</f>
        <v>0</v>
      </c>
      <c r="E45" s="181"/>
      <c r="F45" s="153"/>
      <c r="G45" s="154"/>
      <c r="H45" s="154"/>
      <c r="I45" s="154"/>
      <c r="J45" s="183"/>
      <c r="K45" s="185"/>
      <c r="L45" s="186"/>
      <c r="M45" s="186"/>
      <c r="N45" s="187"/>
      <c r="O45" s="173"/>
      <c r="P45" s="29" t="str">
        <f t="shared" si="0"/>
        <v>©</v>
      </c>
    </row>
    <row r="46" spans="1:16" ht="15.75">
      <c r="A46" s="178">
        <f>Prezentace!A47</f>
        <v>43</v>
      </c>
      <c r="B46" s="20" t="str">
        <f>Prezentace!B47</f>
        <v>P</v>
      </c>
      <c r="C46" s="65">
        <f>Prezentace!C47</f>
        <v>0</v>
      </c>
      <c r="D46" s="66">
        <f>Prezentace!D47</f>
        <v>0</v>
      </c>
      <c r="E46" s="162"/>
      <c r="F46" s="153"/>
      <c r="G46" s="154"/>
      <c r="H46" s="154"/>
      <c r="I46" s="154"/>
      <c r="J46" s="183"/>
      <c r="K46" s="169"/>
      <c r="L46" s="151"/>
      <c r="M46" s="151"/>
      <c r="N46" s="152"/>
      <c r="O46" s="173"/>
      <c r="P46" s="29" t="str">
        <f t="shared" si="0"/>
        <v>©</v>
      </c>
    </row>
    <row r="47" spans="1:16" ht="15.75">
      <c r="A47" s="178">
        <f>Prezentace!A48</f>
        <v>44</v>
      </c>
      <c r="B47" s="20" t="str">
        <f>Prezentace!B48</f>
        <v>P</v>
      </c>
      <c r="C47" s="65">
        <f>Prezentace!C48</f>
        <v>0</v>
      </c>
      <c r="D47" s="66">
        <f>Prezentace!D48</f>
        <v>0</v>
      </c>
      <c r="E47" s="163"/>
      <c r="F47" s="153"/>
      <c r="G47" s="154"/>
      <c r="H47" s="154"/>
      <c r="I47" s="154"/>
      <c r="J47" s="183"/>
      <c r="K47" s="172"/>
      <c r="L47" s="154"/>
      <c r="M47" s="154"/>
      <c r="N47" s="155"/>
      <c r="O47" s="173"/>
      <c r="P47" s="29" t="str">
        <f t="shared" si="0"/>
        <v>©</v>
      </c>
    </row>
    <row r="48" spans="1:16" ht="16.5" thickBot="1">
      <c r="A48" s="178">
        <f>Prezentace!A49</f>
        <v>45</v>
      </c>
      <c r="B48" s="20" t="str">
        <f>Prezentace!B49</f>
        <v>P</v>
      </c>
      <c r="C48" s="65">
        <f>Prezentace!C49</f>
        <v>0</v>
      </c>
      <c r="D48" s="66">
        <f>Prezentace!D49</f>
        <v>0</v>
      </c>
      <c r="E48" s="164"/>
      <c r="F48" s="153"/>
      <c r="G48" s="154"/>
      <c r="H48" s="154"/>
      <c r="I48" s="154"/>
      <c r="J48" s="183"/>
      <c r="K48" s="175"/>
      <c r="L48" s="160"/>
      <c r="M48" s="160"/>
      <c r="N48" s="161"/>
      <c r="O48" s="173"/>
      <c r="P48" s="29" t="str">
        <f t="shared" si="0"/>
        <v>©</v>
      </c>
    </row>
    <row r="49" spans="1:16" ht="15.75">
      <c r="A49" s="178">
        <f>Prezentace!A50</f>
        <v>46</v>
      </c>
      <c r="B49" s="20" t="str">
        <f>Prezentace!B50</f>
        <v>P</v>
      </c>
      <c r="C49" s="65">
        <f>Prezentace!C50</f>
        <v>0</v>
      </c>
      <c r="D49" s="66">
        <f>Prezentace!D50</f>
        <v>0</v>
      </c>
      <c r="E49" s="180"/>
      <c r="F49" s="153"/>
      <c r="G49" s="154"/>
      <c r="H49" s="154"/>
      <c r="I49" s="154"/>
      <c r="J49" s="183"/>
      <c r="K49" s="184"/>
      <c r="L49" s="157"/>
      <c r="M49" s="157"/>
      <c r="N49" s="158"/>
      <c r="O49" s="173"/>
      <c r="P49" s="29" t="str">
        <f t="shared" si="0"/>
        <v>©</v>
      </c>
    </row>
    <row r="50" spans="1:16" ht="15.75">
      <c r="A50" s="178">
        <f>Prezentace!A51</f>
        <v>47</v>
      </c>
      <c r="B50" s="20" t="str">
        <f>Prezentace!B51</f>
        <v>P</v>
      </c>
      <c r="C50" s="65">
        <f>Prezentace!C51</f>
        <v>0</v>
      </c>
      <c r="D50" s="66">
        <f>Prezentace!D51</f>
        <v>0</v>
      </c>
      <c r="E50" s="163"/>
      <c r="F50" s="153"/>
      <c r="G50" s="154"/>
      <c r="H50" s="154"/>
      <c r="I50" s="154"/>
      <c r="J50" s="183"/>
      <c r="K50" s="172"/>
      <c r="L50" s="154"/>
      <c r="M50" s="154"/>
      <c r="N50" s="155"/>
      <c r="O50" s="173"/>
      <c r="P50" s="29" t="str">
        <f t="shared" si="0"/>
        <v>©</v>
      </c>
    </row>
    <row r="51" spans="1:16" ht="16.5" thickBot="1">
      <c r="A51" s="178">
        <f>Prezentace!A52</f>
        <v>48</v>
      </c>
      <c r="B51" s="20" t="str">
        <f>Prezentace!B52</f>
        <v>P</v>
      </c>
      <c r="C51" s="65">
        <f>Prezentace!C52</f>
        <v>0</v>
      </c>
      <c r="D51" s="66">
        <f>Prezentace!D52</f>
        <v>0</v>
      </c>
      <c r="E51" s="181"/>
      <c r="F51" s="153"/>
      <c r="G51" s="154"/>
      <c r="H51" s="154"/>
      <c r="I51" s="154"/>
      <c r="J51" s="183"/>
      <c r="K51" s="185"/>
      <c r="L51" s="186"/>
      <c r="M51" s="186"/>
      <c r="N51" s="187"/>
      <c r="O51" s="173"/>
      <c r="P51" s="29" t="str">
        <f t="shared" si="0"/>
        <v>©</v>
      </c>
    </row>
    <row r="52" spans="1:16" ht="15.75">
      <c r="A52" s="178">
        <f>Prezentace!A53</f>
        <v>49</v>
      </c>
      <c r="B52" s="20" t="str">
        <f>Prezentace!B53</f>
        <v>P</v>
      </c>
      <c r="C52" s="65">
        <f>Prezentace!C53</f>
        <v>0</v>
      </c>
      <c r="D52" s="66">
        <f>Prezentace!D53</f>
        <v>0</v>
      </c>
      <c r="E52" s="162"/>
      <c r="F52" s="153"/>
      <c r="G52" s="154"/>
      <c r="H52" s="154"/>
      <c r="I52" s="154"/>
      <c r="J52" s="183"/>
      <c r="K52" s="169"/>
      <c r="L52" s="151"/>
      <c r="M52" s="151"/>
      <c r="N52" s="152"/>
      <c r="O52" s="173"/>
      <c r="P52" s="29" t="str">
        <f t="shared" si="0"/>
        <v>©</v>
      </c>
    </row>
    <row r="53" spans="1:16" ht="15.75">
      <c r="A53" s="178">
        <f>Prezentace!A54</f>
        <v>50</v>
      </c>
      <c r="B53" s="20" t="str">
        <f>Prezentace!B54</f>
        <v>P</v>
      </c>
      <c r="C53" s="65">
        <f>Prezentace!C54</f>
        <v>0</v>
      </c>
      <c r="D53" s="66">
        <f>Prezentace!D54</f>
        <v>0</v>
      </c>
      <c r="E53" s="163"/>
      <c r="F53" s="153"/>
      <c r="G53" s="154"/>
      <c r="H53" s="154"/>
      <c r="I53" s="154"/>
      <c r="J53" s="183"/>
      <c r="K53" s="172"/>
      <c r="L53" s="154"/>
      <c r="M53" s="154"/>
      <c r="N53" s="155"/>
      <c r="O53" s="173"/>
      <c r="P53" s="29" t="str">
        <f t="shared" si="0"/>
        <v>©</v>
      </c>
    </row>
    <row r="54" spans="1:16" ht="16.5" thickBot="1">
      <c r="A54" s="178">
        <f>Prezentace!A55</f>
        <v>51</v>
      </c>
      <c r="B54" s="20" t="str">
        <f>Prezentace!B55</f>
        <v>P</v>
      </c>
      <c r="C54" s="65">
        <f>Prezentace!C55</f>
        <v>0</v>
      </c>
      <c r="D54" s="66">
        <f>Prezentace!D55</f>
        <v>0</v>
      </c>
      <c r="E54" s="164"/>
      <c r="F54" s="153"/>
      <c r="G54" s="154"/>
      <c r="H54" s="154"/>
      <c r="I54" s="154"/>
      <c r="J54" s="183"/>
      <c r="K54" s="175"/>
      <c r="L54" s="160"/>
      <c r="M54" s="160"/>
      <c r="N54" s="161"/>
      <c r="O54" s="173"/>
      <c r="P54" s="29" t="str">
        <f t="shared" si="0"/>
        <v>©</v>
      </c>
    </row>
    <row r="55" spans="1:16" ht="15.75">
      <c r="A55" s="178">
        <f>Prezentace!A56</f>
        <v>52</v>
      </c>
      <c r="B55" s="20" t="str">
        <f>Prezentace!B56</f>
        <v>P</v>
      </c>
      <c r="C55" s="65">
        <f>Prezentace!C56</f>
        <v>0</v>
      </c>
      <c r="D55" s="66">
        <f>Prezentace!D56</f>
        <v>0</v>
      </c>
      <c r="E55" s="180"/>
      <c r="F55" s="153"/>
      <c r="G55" s="154"/>
      <c r="H55" s="154"/>
      <c r="I55" s="154"/>
      <c r="J55" s="183"/>
      <c r="K55" s="184"/>
      <c r="L55" s="157"/>
      <c r="M55" s="157"/>
      <c r="N55" s="158"/>
      <c r="O55" s="173"/>
      <c r="P55" s="29" t="str">
        <f t="shared" si="0"/>
        <v>©</v>
      </c>
    </row>
    <row r="56" spans="1:16" ht="15.75">
      <c r="A56" s="178">
        <f>Prezentace!A57</f>
        <v>53</v>
      </c>
      <c r="B56" s="20" t="str">
        <f>Prezentace!B57</f>
        <v>P</v>
      </c>
      <c r="C56" s="65">
        <f>Prezentace!C57</f>
        <v>0</v>
      </c>
      <c r="D56" s="66">
        <f>Prezentace!D57</f>
        <v>0</v>
      </c>
      <c r="E56" s="163"/>
      <c r="F56" s="153"/>
      <c r="G56" s="154"/>
      <c r="H56" s="154"/>
      <c r="I56" s="154"/>
      <c r="J56" s="183"/>
      <c r="K56" s="172"/>
      <c r="L56" s="154"/>
      <c r="M56" s="154"/>
      <c r="N56" s="155"/>
      <c r="O56" s="173"/>
      <c r="P56" s="29" t="str">
        <f t="shared" si="0"/>
        <v>©</v>
      </c>
    </row>
    <row r="57" spans="1:16" ht="16.5" thickBot="1">
      <c r="A57" s="178">
        <f>Prezentace!A58</f>
        <v>54</v>
      </c>
      <c r="B57" s="20" t="str">
        <f>Prezentace!B58</f>
        <v>P</v>
      </c>
      <c r="C57" s="65">
        <f>Prezentace!C58</f>
        <v>0</v>
      </c>
      <c r="D57" s="66">
        <f>Prezentace!D58</f>
        <v>0</v>
      </c>
      <c r="E57" s="181"/>
      <c r="F57" s="153"/>
      <c r="G57" s="154"/>
      <c r="H57" s="154"/>
      <c r="I57" s="154"/>
      <c r="J57" s="183"/>
      <c r="K57" s="185"/>
      <c r="L57" s="186"/>
      <c r="M57" s="186"/>
      <c r="N57" s="187"/>
      <c r="O57" s="173"/>
      <c r="P57" s="29" t="str">
        <f t="shared" si="0"/>
        <v>©</v>
      </c>
    </row>
    <row r="58" spans="1:16" ht="15.75">
      <c r="A58" s="178">
        <f>Prezentace!A59</f>
        <v>55</v>
      </c>
      <c r="B58" s="20" t="str">
        <f>Prezentace!B59</f>
        <v>P</v>
      </c>
      <c r="C58" s="65">
        <f>Prezentace!C59</f>
        <v>0</v>
      </c>
      <c r="D58" s="66">
        <f>Prezentace!D59</f>
        <v>0</v>
      </c>
      <c r="E58" s="162"/>
      <c r="F58" s="153"/>
      <c r="G58" s="154"/>
      <c r="H58" s="154"/>
      <c r="I58" s="154"/>
      <c r="J58" s="183"/>
      <c r="K58" s="169"/>
      <c r="L58" s="151"/>
      <c r="M58" s="151"/>
      <c r="N58" s="152"/>
      <c r="O58" s="173"/>
      <c r="P58" s="29" t="str">
        <f t="shared" si="0"/>
        <v>©</v>
      </c>
    </row>
    <row r="59" spans="1:16" ht="15.75">
      <c r="A59" s="178">
        <f>Prezentace!A60</f>
        <v>56</v>
      </c>
      <c r="B59" s="20" t="str">
        <f>Prezentace!B60</f>
        <v>P</v>
      </c>
      <c r="C59" s="65">
        <f>Prezentace!C60</f>
        <v>0</v>
      </c>
      <c r="D59" s="66">
        <f>Prezentace!D60</f>
        <v>0</v>
      </c>
      <c r="E59" s="163"/>
      <c r="F59" s="153"/>
      <c r="G59" s="154"/>
      <c r="H59" s="154"/>
      <c r="I59" s="154"/>
      <c r="J59" s="183"/>
      <c r="K59" s="172"/>
      <c r="L59" s="154"/>
      <c r="M59" s="154"/>
      <c r="N59" s="155"/>
      <c r="O59" s="173"/>
      <c r="P59" s="29" t="str">
        <f t="shared" si="0"/>
        <v>©</v>
      </c>
    </row>
    <row r="60" spans="1:16" ht="16.5" thickBot="1">
      <c r="A60" s="178">
        <f>Prezentace!A61</f>
        <v>57</v>
      </c>
      <c r="B60" s="20" t="str">
        <f>Prezentace!B61</f>
        <v>P</v>
      </c>
      <c r="C60" s="65">
        <f>Prezentace!C61</f>
        <v>0</v>
      </c>
      <c r="D60" s="66">
        <f>Prezentace!D61</f>
        <v>0</v>
      </c>
      <c r="E60" s="164"/>
      <c r="F60" s="153"/>
      <c r="G60" s="154"/>
      <c r="H60" s="154"/>
      <c r="I60" s="154"/>
      <c r="J60" s="183"/>
      <c r="K60" s="175"/>
      <c r="L60" s="160"/>
      <c r="M60" s="160"/>
      <c r="N60" s="161"/>
      <c r="O60" s="173"/>
      <c r="P60" s="29" t="str">
        <f t="shared" si="0"/>
        <v>©</v>
      </c>
    </row>
    <row r="61" spans="1:16" ht="15.75">
      <c r="A61" s="178">
        <f>Prezentace!A62</f>
        <v>58</v>
      </c>
      <c r="B61" s="20" t="str">
        <f>Prezentace!B62</f>
        <v>P</v>
      </c>
      <c r="C61" s="65">
        <f>Prezentace!C62</f>
        <v>0</v>
      </c>
      <c r="D61" s="66">
        <f>Prezentace!D62</f>
        <v>0</v>
      </c>
      <c r="E61" s="162"/>
      <c r="F61" s="153"/>
      <c r="G61" s="154"/>
      <c r="H61" s="154"/>
      <c r="I61" s="154"/>
      <c r="J61" s="183"/>
      <c r="K61" s="169"/>
      <c r="L61" s="151"/>
      <c r="M61" s="151"/>
      <c r="N61" s="152"/>
      <c r="O61" s="173"/>
      <c r="P61" s="29" t="str">
        <f t="shared" si="0"/>
        <v>©</v>
      </c>
    </row>
    <row r="62" spans="1:16" ht="15.75">
      <c r="A62" s="178">
        <f>Prezentace!A63</f>
        <v>59</v>
      </c>
      <c r="B62" s="20" t="str">
        <f>Prezentace!B63</f>
        <v>P</v>
      </c>
      <c r="C62" s="65">
        <f>Prezentace!C63</f>
        <v>0</v>
      </c>
      <c r="D62" s="66">
        <f>Prezentace!D63</f>
        <v>0</v>
      </c>
      <c r="E62" s="163"/>
      <c r="F62" s="153"/>
      <c r="G62" s="154"/>
      <c r="H62" s="154"/>
      <c r="I62" s="154"/>
      <c r="J62" s="183"/>
      <c r="K62" s="172"/>
      <c r="L62" s="154"/>
      <c r="M62" s="154"/>
      <c r="N62" s="155"/>
      <c r="O62" s="173"/>
      <c r="P62" s="29" t="str">
        <f t="shared" si="0"/>
        <v>©</v>
      </c>
    </row>
    <row r="63" spans="1:16" ht="16.5" thickBot="1">
      <c r="A63" s="179">
        <f>Prezentace!A64</f>
        <v>60</v>
      </c>
      <c r="B63" s="21" t="str">
        <f>Prezentace!B64</f>
        <v>P</v>
      </c>
      <c r="C63" s="67">
        <f>Prezentace!C64</f>
        <v>0</v>
      </c>
      <c r="D63" s="68">
        <f>Prezentace!D64</f>
        <v>0</v>
      </c>
      <c r="E63" s="164"/>
      <c r="F63" s="159"/>
      <c r="G63" s="160"/>
      <c r="H63" s="160"/>
      <c r="I63" s="160"/>
      <c r="J63" s="188"/>
      <c r="K63" s="175"/>
      <c r="L63" s="160"/>
      <c r="M63" s="160"/>
      <c r="N63" s="161"/>
      <c r="O63" s="176"/>
      <c r="P63" s="30" t="str">
        <f t="shared" si="0"/>
        <v>©</v>
      </c>
    </row>
  </sheetData>
  <sheetProtection/>
  <mergeCells count="1">
    <mergeCell ref="C1:N1"/>
  </mergeCells>
  <conditionalFormatting sqref="A4:B63">
    <cfRule type="cellIs" priority="1" dxfId="0" operator="equal" stopIfTrue="1">
      <formula>"R"</formula>
    </cfRule>
  </conditionalFormatting>
  <printOptions horizontalCentered="1"/>
  <pageMargins left="0.1968503937007874" right="0.1968503937007874" top="0.17" bottom="0.13" header="0.16" footer="0.15748031496062992"/>
  <pageSetup horizontalDpi="300" verticalDpi="3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4.25390625" style="18" bestFit="1" customWidth="1"/>
    <col min="2" max="2" width="3.75390625" style="18" customWidth="1"/>
    <col min="3" max="3" width="21.125" style="1" customWidth="1"/>
    <col min="4" max="4" width="14.875" style="1" customWidth="1"/>
    <col min="5" max="5" width="9.00390625" style="1" customWidth="1"/>
    <col min="6" max="6" width="11.00390625" style="1" customWidth="1"/>
    <col min="7" max="7" width="8.375" style="18" customWidth="1"/>
    <col min="8" max="8" width="9.00390625" style="1" customWidth="1"/>
    <col min="9" max="9" width="11.00390625" style="1" customWidth="1"/>
    <col min="10" max="11" width="9.125" style="1" customWidth="1"/>
    <col min="12" max="16384" width="9.125" style="1" customWidth="1"/>
  </cols>
  <sheetData>
    <row r="1" spans="2:4" ht="15.75">
      <c r="B1" s="110"/>
      <c r="C1" s="2" t="s">
        <v>14</v>
      </c>
      <c r="D1" s="2"/>
    </row>
    <row r="2" spans="2:11" ht="13.5" thickBot="1">
      <c r="B2" s="110"/>
      <c r="C2" s="31" t="s">
        <v>13</v>
      </c>
      <c r="D2" s="31"/>
      <c r="F2" s="1">
        <f>COUNTIF(F4:F53,"nebyl")</f>
        <v>0</v>
      </c>
      <c r="I2" s="89">
        <f>COUNTIF(I4:I53,"nebyl")</f>
        <v>0</v>
      </c>
      <c r="K2" s="1">
        <f>COUNTIF(K4:K53,"nebyl")</f>
        <v>0</v>
      </c>
    </row>
    <row r="3" spans="2:11" ht="16.5" thickBot="1">
      <c r="B3" s="110"/>
      <c r="C3" s="2"/>
      <c r="D3" s="2"/>
      <c r="E3" s="106" t="s">
        <v>11</v>
      </c>
      <c r="F3" s="25" t="s">
        <v>12</v>
      </c>
      <c r="G3" s="26"/>
      <c r="H3" s="8" t="s">
        <v>11</v>
      </c>
      <c r="I3" s="8" t="s">
        <v>12</v>
      </c>
      <c r="K3" s="8" t="s">
        <v>31</v>
      </c>
    </row>
    <row r="4" spans="1:11" ht="15.75">
      <c r="A4" s="97" t="str">
        <f>Prezentace!B5</f>
        <v>P</v>
      </c>
      <c r="B4" s="114">
        <f>Prezentace!A5</f>
        <v>1</v>
      </c>
      <c r="C4" s="15" t="str">
        <f>Prezentace!C5</f>
        <v>Adamek</v>
      </c>
      <c r="D4" s="111" t="str">
        <f>Prezentace!D5</f>
        <v>Václav</v>
      </c>
      <c r="E4" s="165">
        <v>100</v>
      </c>
      <c r="F4" s="107">
        <f>IF(E4=0,0,100-E4)</f>
        <v>0</v>
      </c>
      <c r="G4" s="28"/>
      <c r="H4" s="165"/>
      <c r="I4" s="27">
        <f>IF(H4=0,0,100-H4)</f>
        <v>0</v>
      </c>
      <c r="K4" s="27">
        <f>IF(C4=0,"©",IF((SUM(E4,F4))=0,"nebyl",IF(SUM(F4:I4)&lt;0,"minus",(IF(((SUM(F4,I4))/2)&lt;0,"nula",IF((COUNT($H$4:$H$53)=0),F4,(SUM(F4,I4))/2))))))</f>
        <v>0</v>
      </c>
    </row>
    <row r="5" spans="1:11" ht="15.75">
      <c r="A5" s="98" t="str">
        <f>Prezentace!B6</f>
        <v>P</v>
      </c>
      <c r="B5" s="115">
        <f>Prezentace!A6</f>
        <v>2</v>
      </c>
      <c r="C5" s="16" t="str">
        <f>Prezentace!C6</f>
        <v>Beigl</v>
      </c>
      <c r="D5" s="112" t="str">
        <f>Prezentace!D6</f>
        <v>Tomáš</v>
      </c>
      <c r="E5" s="166">
        <v>30.88</v>
      </c>
      <c r="F5" s="108">
        <f>IF(E5=0,0,100-E5)</f>
        <v>69.12</v>
      </c>
      <c r="G5" s="28"/>
      <c r="H5" s="166"/>
      <c r="I5" s="29">
        <f>IF(H5=0,0,100-H5)</f>
        <v>0</v>
      </c>
      <c r="K5" s="29">
        <f aca="true" t="shared" si="0" ref="K5:K36">IF(C5=0,"©",IF((SUM(E5,F5))=0,"nebyl",IF(SUM(F5:I5)&lt;0,"minus",(IF(((SUM(F5,I5))/2)&lt;0,"nula",IF((COUNT($H$4:$H$53)=0),F5,(SUM(F5,I5))/2))))))</f>
        <v>69.12</v>
      </c>
    </row>
    <row r="6" spans="1:11" ht="15.75">
      <c r="A6" s="98" t="str">
        <f>Prezentace!B7</f>
        <v>P</v>
      </c>
      <c r="B6" s="115">
        <f>Prezentace!A7</f>
        <v>3</v>
      </c>
      <c r="C6" s="16" t="str">
        <f>Prezentace!C7</f>
        <v>Brejžek </v>
      </c>
      <c r="D6" s="112" t="str">
        <f>Prezentace!D7</f>
        <v>Vojtěch</v>
      </c>
      <c r="E6" s="166">
        <v>31</v>
      </c>
      <c r="F6" s="108">
        <f>IF(E6=0,0,100-E6)</f>
        <v>69</v>
      </c>
      <c r="G6" s="28"/>
      <c r="H6" s="166"/>
      <c r="I6" s="29">
        <f>IF(H6=0,0,100-H6)</f>
        <v>0</v>
      </c>
      <c r="K6" s="29">
        <f t="shared" si="0"/>
        <v>69</v>
      </c>
    </row>
    <row r="7" spans="1:11" ht="15.75">
      <c r="A7" s="98" t="str">
        <f>Prezentace!B8</f>
        <v>P</v>
      </c>
      <c r="B7" s="115">
        <f>Prezentace!A8</f>
        <v>4</v>
      </c>
      <c r="C7" s="16" t="str">
        <f>Prezentace!C8</f>
        <v>Fiala  </v>
      </c>
      <c r="D7" s="112" t="str">
        <f>Prezentace!D8</f>
        <v>Miroslav</v>
      </c>
      <c r="E7" s="166">
        <v>31.99</v>
      </c>
      <c r="F7" s="108">
        <f>IF(E7=0,0,100-E7)</f>
        <v>68.01</v>
      </c>
      <c r="G7" s="28"/>
      <c r="H7" s="166"/>
      <c r="I7" s="29">
        <f>IF(H7=0,0,100-H7)</f>
        <v>0</v>
      </c>
      <c r="K7" s="29">
        <f t="shared" si="0"/>
        <v>68.01</v>
      </c>
    </row>
    <row r="8" spans="1:11" ht="15.75">
      <c r="A8" s="98" t="str">
        <f>Prezentace!B9</f>
        <v>P</v>
      </c>
      <c r="B8" s="115">
        <f>Prezentace!A9</f>
        <v>5</v>
      </c>
      <c r="C8" s="16" t="str">
        <f>Prezentace!C9</f>
        <v>Fuksa  </v>
      </c>
      <c r="D8" s="112" t="str">
        <f>Prezentace!D9</f>
        <v>Viktor</v>
      </c>
      <c r="E8" s="166">
        <v>34.76</v>
      </c>
      <c r="F8" s="108">
        <f aca="true" t="shared" si="1" ref="F8:F33">IF(E8=0,0,100-E8)</f>
        <v>65.24000000000001</v>
      </c>
      <c r="G8" s="28"/>
      <c r="H8" s="166"/>
      <c r="I8" s="29">
        <f aca="true" t="shared" si="2" ref="I8:I33">IF(H8=0,0,100-H8)</f>
        <v>0</v>
      </c>
      <c r="K8" s="29">
        <f t="shared" si="0"/>
        <v>65.24000000000001</v>
      </c>
    </row>
    <row r="9" spans="1:11" ht="15.75">
      <c r="A9" s="98" t="str">
        <f>Prezentace!B10</f>
        <v>P</v>
      </c>
      <c r="B9" s="115">
        <f>Prezentace!A10</f>
        <v>6</v>
      </c>
      <c r="C9" s="16" t="str">
        <f>Prezentace!C10</f>
        <v>Gallat</v>
      </c>
      <c r="D9" s="112" t="str">
        <f>Prezentace!D10</f>
        <v>Tomáš</v>
      </c>
      <c r="E9" s="166">
        <v>37.01</v>
      </c>
      <c r="F9" s="108">
        <f t="shared" si="1"/>
        <v>62.99</v>
      </c>
      <c r="G9" s="28"/>
      <c r="H9" s="166"/>
      <c r="I9" s="29">
        <f t="shared" si="2"/>
        <v>0</v>
      </c>
      <c r="K9" s="29">
        <f t="shared" si="0"/>
        <v>62.99</v>
      </c>
    </row>
    <row r="10" spans="1:11" ht="15.75">
      <c r="A10" s="98" t="str">
        <f>Prezentace!B11</f>
        <v>P</v>
      </c>
      <c r="B10" s="115">
        <f>Prezentace!A11</f>
        <v>7</v>
      </c>
      <c r="C10" s="16" t="str">
        <f>Prezentace!C11</f>
        <v>Janovský </v>
      </c>
      <c r="D10" s="112" t="str">
        <f>Prezentace!D11</f>
        <v>Mojmír</v>
      </c>
      <c r="E10" s="166">
        <v>59.3</v>
      </c>
      <c r="F10" s="108">
        <f t="shared" si="1"/>
        <v>40.7</v>
      </c>
      <c r="G10" s="28"/>
      <c r="H10" s="166"/>
      <c r="I10" s="29">
        <f t="shared" si="2"/>
        <v>0</v>
      </c>
      <c r="K10" s="29">
        <f t="shared" si="0"/>
        <v>40.7</v>
      </c>
    </row>
    <row r="11" spans="1:11" ht="15.75">
      <c r="A11" s="98" t="str">
        <f>Prezentace!B12</f>
        <v>P</v>
      </c>
      <c r="B11" s="115">
        <f>Prezentace!A12</f>
        <v>8</v>
      </c>
      <c r="C11" s="16" t="str">
        <f>Prezentace!C12</f>
        <v>Koch   ml.</v>
      </c>
      <c r="D11" s="112" t="str">
        <f>Prezentace!D12</f>
        <v>Miroslav</v>
      </c>
      <c r="E11" s="166">
        <v>32.94</v>
      </c>
      <c r="F11" s="108">
        <f t="shared" si="1"/>
        <v>67.06</v>
      </c>
      <c r="G11" s="28"/>
      <c r="H11" s="166"/>
      <c r="I11" s="29">
        <f t="shared" si="2"/>
        <v>0</v>
      </c>
      <c r="K11" s="29">
        <f t="shared" si="0"/>
        <v>67.06</v>
      </c>
    </row>
    <row r="12" spans="1:11" ht="15.75">
      <c r="A12" s="98" t="str">
        <f>Prezentace!B13</f>
        <v>P</v>
      </c>
      <c r="B12" s="115">
        <f>Prezentace!A13</f>
        <v>9</v>
      </c>
      <c r="C12" s="16" t="str">
        <f>Prezentace!C13</f>
        <v>Koch  st. </v>
      </c>
      <c r="D12" s="112" t="str">
        <f>Prezentace!D13</f>
        <v>Miroslav</v>
      </c>
      <c r="E12" s="166">
        <v>59.46</v>
      </c>
      <c r="F12" s="108">
        <f t="shared" si="1"/>
        <v>40.54</v>
      </c>
      <c r="G12" s="28"/>
      <c r="H12" s="166"/>
      <c r="I12" s="29">
        <f t="shared" si="2"/>
        <v>0</v>
      </c>
      <c r="K12" s="29">
        <f t="shared" si="0"/>
        <v>40.54</v>
      </c>
    </row>
    <row r="13" spans="1:11" ht="15.75">
      <c r="A13" s="98" t="str">
        <f>Prezentace!B14</f>
        <v>P</v>
      </c>
      <c r="B13" s="115">
        <f>Prezentace!A14</f>
        <v>10</v>
      </c>
      <c r="C13" s="16" t="str">
        <f>Prezentace!C14</f>
        <v>Kraus </v>
      </c>
      <c r="D13" s="112" t="str">
        <f>Prezentace!D14</f>
        <v>Milan</v>
      </c>
      <c r="E13" s="166">
        <v>67.19</v>
      </c>
      <c r="F13" s="108">
        <f t="shared" si="1"/>
        <v>32.81</v>
      </c>
      <c r="G13" s="28"/>
      <c r="H13" s="166"/>
      <c r="I13" s="29">
        <f t="shared" si="2"/>
        <v>0</v>
      </c>
      <c r="K13" s="29">
        <f t="shared" si="0"/>
        <v>32.81</v>
      </c>
    </row>
    <row r="14" spans="1:11" ht="15.75">
      <c r="A14" s="98" t="str">
        <f>Prezentace!B15</f>
        <v>P</v>
      </c>
      <c r="B14" s="115">
        <f>Prezentace!A15</f>
        <v>11</v>
      </c>
      <c r="C14" s="16" t="str">
        <f>Prezentace!C15</f>
        <v>Krejča</v>
      </c>
      <c r="D14" s="112" t="str">
        <f>Prezentace!D15</f>
        <v>Miroslav</v>
      </c>
      <c r="E14" s="166">
        <v>69.44</v>
      </c>
      <c r="F14" s="108">
        <f t="shared" si="1"/>
        <v>30.560000000000002</v>
      </c>
      <c r="G14" s="28"/>
      <c r="H14" s="166"/>
      <c r="I14" s="29">
        <f t="shared" si="2"/>
        <v>0</v>
      </c>
      <c r="K14" s="29">
        <f t="shared" si="0"/>
        <v>30.560000000000002</v>
      </c>
    </row>
    <row r="15" spans="1:11" ht="15.75">
      <c r="A15" s="98" t="str">
        <f>Prezentace!B16</f>
        <v>P</v>
      </c>
      <c r="B15" s="115">
        <f>Prezentace!A16</f>
        <v>12</v>
      </c>
      <c r="C15" s="16" t="str">
        <f>Prezentace!C16</f>
        <v>Martinec</v>
      </c>
      <c r="D15" s="112" t="str">
        <f>Prezentace!D16</f>
        <v>Radovan</v>
      </c>
      <c r="E15" s="166">
        <v>35.79</v>
      </c>
      <c r="F15" s="108">
        <f t="shared" si="1"/>
        <v>64.21000000000001</v>
      </c>
      <c r="G15" s="28"/>
      <c r="H15" s="166"/>
      <c r="I15" s="29">
        <f t="shared" si="2"/>
        <v>0</v>
      </c>
      <c r="K15" s="29">
        <f t="shared" si="0"/>
        <v>64.21000000000001</v>
      </c>
    </row>
    <row r="16" spans="1:11" ht="15.75">
      <c r="A16" s="98" t="str">
        <f>Prezentace!B17</f>
        <v>P</v>
      </c>
      <c r="B16" s="115">
        <f>Prezentace!A17</f>
        <v>13</v>
      </c>
      <c r="C16" s="16" t="str">
        <f>Prezentace!C17</f>
        <v>Matějka st.</v>
      </c>
      <c r="D16" s="112" t="str">
        <f>Prezentace!D17</f>
        <v>Milan</v>
      </c>
      <c r="E16" s="166">
        <v>100</v>
      </c>
      <c r="F16" s="108">
        <f t="shared" si="1"/>
        <v>0</v>
      </c>
      <c r="G16" s="28"/>
      <c r="H16" s="166"/>
      <c r="I16" s="29">
        <f t="shared" si="2"/>
        <v>0</v>
      </c>
      <c r="K16" s="29">
        <f t="shared" si="0"/>
        <v>0</v>
      </c>
    </row>
    <row r="17" spans="1:11" ht="15.75">
      <c r="A17" s="98" t="str">
        <f>Prezentace!B18</f>
        <v>P</v>
      </c>
      <c r="B17" s="115">
        <f>Prezentace!A18</f>
        <v>14</v>
      </c>
      <c r="C17" s="16" t="str">
        <f>Prezentace!C18</f>
        <v>Pavlíček</v>
      </c>
      <c r="D17" s="112" t="str">
        <f>Prezentace!D18</f>
        <v>Petr</v>
      </c>
      <c r="E17" s="166">
        <v>46.71</v>
      </c>
      <c r="F17" s="108">
        <f t="shared" si="1"/>
        <v>53.29</v>
      </c>
      <c r="G17" s="28"/>
      <c r="H17" s="166"/>
      <c r="I17" s="29">
        <f t="shared" si="2"/>
        <v>0</v>
      </c>
      <c r="K17" s="29">
        <f t="shared" si="0"/>
        <v>53.29</v>
      </c>
    </row>
    <row r="18" spans="1:11" ht="15.75">
      <c r="A18" s="98" t="str">
        <f>Prezentace!B19</f>
        <v>P</v>
      </c>
      <c r="B18" s="115">
        <f>Prezentace!A19</f>
        <v>15</v>
      </c>
      <c r="C18" s="16" t="str">
        <f>Prezentace!C19</f>
        <v>Pechánek</v>
      </c>
      <c r="D18" s="112" t="str">
        <f>Prezentace!D19</f>
        <v>Milan</v>
      </c>
      <c r="E18" s="166">
        <v>41.15</v>
      </c>
      <c r="F18" s="108">
        <f t="shared" si="1"/>
        <v>58.85</v>
      </c>
      <c r="G18" s="28"/>
      <c r="H18" s="166"/>
      <c r="I18" s="29">
        <f t="shared" si="2"/>
        <v>0</v>
      </c>
      <c r="K18" s="29">
        <f t="shared" si="0"/>
        <v>58.85</v>
      </c>
    </row>
    <row r="19" spans="1:11" ht="15.75">
      <c r="A19" s="98" t="str">
        <f>Prezentace!B20</f>
        <v>P</v>
      </c>
      <c r="B19" s="115">
        <f>Prezentace!A20</f>
        <v>16</v>
      </c>
      <c r="C19" s="16" t="str">
        <f>Prezentace!C20</f>
        <v>Píša </v>
      </c>
      <c r="D19" s="112" t="str">
        <f>Prezentace!D20</f>
        <v>Ladislav</v>
      </c>
      <c r="E19" s="166">
        <v>39.73</v>
      </c>
      <c r="F19" s="108">
        <f t="shared" si="1"/>
        <v>60.27</v>
      </c>
      <c r="G19" s="28"/>
      <c r="H19" s="166"/>
      <c r="I19" s="29">
        <f t="shared" si="2"/>
        <v>0</v>
      </c>
      <c r="K19" s="29">
        <f t="shared" si="0"/>
        <v>60.27</v>
      </c>
    </row>
    <row r="20" spans="1:11" ht="15.75">
      <c r="A20" s="98" t="str">
        <f>Prezentace!B21</f>
        <v>P</v>
      </c>
      <c r="B20" s="115">
        <f>Prezentace!A21</f>
        <v>17</v>
      </c>
      <c r="C20" s="16" t="str">
        <f>Prezentace!C21</f>
        <v>Plecer </v>
      </c>
      <c r="D20" s="112" t="str">
        <f>Prezentace!D21</f>
        <v>Josef</v>
      </c>
      <c r="E20" s="166">
        <v>100</v>
      </c>
      <c r="F20" s="108">
        <f t="shared" si="1"/>
        <v>0</v>
      </c>
      <c r="G20" s="28"/>
      <c r="H20" s="166"/>
      <c r="I20" s="29">
        <f t="shared" si="2"/>
        <v>0</v>
      </c>
      <c r="K20" s="29">
        <f t="shared" si="0"/>
        <v>0</v>
      </c>
    </row>
    <row r="21" spans="1:11" ht="15.75">
      <c r="A21" s="98" t="str">
        <f>Prezentace!B22</f>
        <v>P</v>
      </c>
      <c r="B21" s="115">
        <f>Prezentace!A22</f>
        <v>18</v>
      </c>
      <c r="C21" s="16" t="str">
        <f>Prezentace!C22</f>
        <v>Svoboda</v>
      </c>
      <c r="D21" s="112" t="str">
        <f>Prezentace!D22</f>
        <v>Michal</v>
      </c>
      <c r="E21" s="166">
        <v>29.09</v>
      </c>
      <c r="F21" s="108">
        <f t="shared" si="1"/>
        <v>70.91</v>
      </c>
      <c r="G21" s="28"/>
      <c r="H21" s="166"/>
      <c r="I21" s="29">
        <f t="shared" si="2"/>
        <v>0</v>
      </c>
      <c r="K21" s="29">
        <f t="shared" si="0"/>
        <v>70.91</v>
      </c>
    </row>
    <row r="22" spans="1:11" ht="15.75">
      <c r="A22" s="98" t="str">
        <f>Prezentace!B23</f>
        <v>P</v>
      </c>
      <c r="B22" s="115">
        <f>Prezentace!A23</f>
        <v>19</v>
      </c>
      <c r="C22" s="16" t="str">
        <f>Prezentace!C23</f>
        <v>Švihálek </v>
      </c>
      <c r="D22" s="112" t="str">
        <f>Prezentace!D23</f>
        <v>Jiří</v>
      </c>
      <c r="E22" s="166">
        <v>37.62</v>
      </c>
      <c r="F22" s="108">
        <f t="shared" si="1"/>
        <v>62.38</v>
      </c>
      <c r="G22" s="28"/>
      <c r="H22" s="166"/>
      <c r="I22" s="29">
        <f t="shared" si="2"/>
        <v>0</v>
      </c>
      <c r="K22" s="29">
        <f t="shared" si="0"/>
        <v>62.38</v>
      </c>
    </row>
    <row r="23" spans="1:11" ht="15.75">
      <c r="A23" s="98" t="str">
        <f>Prezentace!B24</f>
        <v>R</v>
      </c>
      <c r="B23" s="115">
        <f>Prezentace!A24</f>
        <v>20</v>
      </c>
      <c r="C23" s="16" t="str">
        <f>Prezentace!C24</f>
        <v>Švihálek </v>
      </c>
      <c r="D23" s="112" t="str">
        <f>Prezentace!D24</f>
        <v>Jiří</v>
      </c>
      <c r="E23" s="166">
        <v>23.68</v>
      </c>
      <c r="F23" s="108">
        <f t="shared" si="1"/>
        <v>76.32</v>
      </c>
      <c r="G23" s="28"/>
      <c r="H23" s="166"/>
      <c r="I23" s="29">
        <f t="shared" si="2"/>
        <v>0</v>
      </c>
      <c r="K23" s="29">
        <f t="shared" si="0"/>
        <v>76.32</v>
      </c>
    </row>
    <row r="24" spans="1:11" ht="15.75">
      <c r="A24" s="98" t="str">
        <f>Prezentace!B25</f>
        <v>P</v>
      </c>
      <c r="B24" s="115">
        <f>Prezentace!A25</f>
        <v>21</v>
      </c>
      <c r="C24" s="16" t="str">
        <f>Prezentace!C25</f>
        <v>Vejslík </v>
      </c>
      <c r="D24" s="112" t="str">
        <f>Prezentace!D25</f>
        <v>Vladimír</v>
      </c>
      <c r="E24" s="166">
        <v>27.14</v>
      </c>
      <c r="F24" s="108">
        <f t="shared" si="1"/>
        <v>72.86</v>
      </c>
      <c r="G24" s="28"/>
      <c r="H24" s="166"/>
      <c r="I24" s="29">
        <f t="shared" si="2"/>
        <v>0</v>
      </c>
      <c r="K24" s="29">
        <f t="shared" si="0"/>
        <v>72.86</v>
      </c>
    </row>
    <row r="25" spans="1:11" ht="15.75">
      <c r="A25" s="98" t="str">
        <f>Prezentace!B26</f>
        <v>P</v>
      </c>
      <c r="B25" s="115">
        <f>Prezentace!A26</f>
        <v>22</v>
      </c>
      <c r="C25" s="16" t="str">
        <f>Prezentace!C26</f>
        <v>Wrzecionko</v>
      </c>
      <c r="D25" s="112" t="str">
        <f>Prezentace!D26</f>
        <v>Albert</v>
      </c>
      <c r="E25" s="166">
        <v>31.12</v>
      </c>
      <c r="F25" s="108">
        <f t="shared" si="1"/>
        <v>68.88</v>
      </c>
      <c r="G25" s="28"/>
      <c r="H25" s="166"/>
      <c r="I25" s="29">
        <f t="shared" si="2"/>
        <v>0</v>
      </c>
      <c r="K25" s="29">
        <f t="shared" si="0"/>
        <v>68.88</v>
      </c>
    </row>
    <row r="26" spans="1:11" ht="15.75">
      <c r="A26" s="98" t="str">
        <f>Prezentace!B27</f>
        <v>P</v>
      </c>
      <c r="B26" s="115">
        <f>Prezentace!A27</f>
        <v>23</v>
      </c>
      <c r="C26" s="16" t="str">
        <f>Prezentace!C27</f>
        <v>Získal </v>
      </c>
      <c r="D26" s="112" t="str">
        <f>Prezentace!D27</f>
        <v>Karel</v>
      </c>
      <c r="E26" s="166">
        <v>47.75</v>
      </c>
      <c r="F26" s="108">
        <f t="shared" si="1"/>
        <v>52.25</v>
      </c>
      <c r="G26" s="28"/>
      <c r="H26" s="166"/>
      <c r="I26" s="29">
        <f t="shared" si="2"/>
        <v>0</v>
      </c>
      <c r="K26" s="29">
        <f t="shared" si="0"/>
        <v>52.25</v>
      </c>
    </row>
    <row r="27" spans="1:11" ht="15.75">
      <c r="A27" s="98" t="str">
        <f>Prezentace!B28</f>
        <v>P</v>
      </c>
      <c r="B27" s="115">
        <f>Prezentace!A28</f>
        <v>24</v>
      </c>
      <c r="C27" s="16" t="str">
        <f>Prezentace!C28</f>
        <v>Žemlička </v>
      </c>
      <c r="D27" s="112" t="str">
        <f>Prezentace!D28</f>
        <v>Ladislav</v>
      </c>
      <c r="E27" s="166">
        <v>60.95</v>
      </c>
      <c r="F27" s="108">
        <f t="shared" si="1"/>
        <v>39.05</v>
      </c>
      <c r="G27" s="28"/>
      <c r="H27" s="166"/>
      <c r="I27" s="29">
        <f t="shared" si="2"/>
        <v>0</v>
      </c>
      <c r="K27" s="29">
        <f t="shared" si="0"/>
        <v>39.05</v>
      </c>
    </row>
    <row r="28" spans="1:11" ht="15.75">
      <c r="A28" s="98" t="str">
        <f>Prezentace!B29</f>
        <v>P</v>
      </c>
      <c r="B28" s="115">
        <f>Prezentace!A29</f>
        <v>25</v>
      </c>
      <c r="C28" s="16" t="str">
        <f>Prezentace!C29</f>
        <v>Žemličková</v>
      </c>
      <c r="D28" s="112" t="str">
        <f>Prezentace!D29</f>
        <v>Marie</v>
      </c>
      <c r="E28" s="166">
        <v>48.35</v>
      </c>
      <c r="F28" s="108">
        <f t="shared" si="1"/>
        <v>51.65</v>
      </c>
      <c r="G28" s="28"/>
      <c r="H28" s="166"/>
      <c r="I28" s="29">
        <f t="shared" si="2"/>
        <v>0</v>
      </c>
      <c r="K28" s="29">
        <f t="shared" si="0"/>
        <v>51.65</v>
      </c>
    </row>
    <row r="29" spans="1:11" ht="15.75">
      <c r="A29" s="98" t="str">
        <f>Prezentace!B30</f>
        <v>P</v>
      </c>
      <c r="B29" s="115">
        <f>Prezentace!A30</f>
        <v>26</v>
      </c>
      <c r="C29" s="16" t="str">
        <f>Prezentace!C30</f>
        <v>Rendl</v>
      </c>
      <c r="D29" s="112" t="str">
        <f>Prezentace!D30</f>
        <v>Josef</v>
      </c>
      <c r="E29" s="166">
        <v>43.36</v>
      </c>
      <c r="F29" s="108">
        <f t="shared" si="1"/>
        <v>56.64</v>
      </c>
      <c r="G29" s="28"/>
      <c r="H29" s="166"/>
      <c r="I29" s="29">
        <f t="shared" si="2"/>
        <v>0</v>
      </c>
      <c r="K29" s="29">
        <f t="shared" si="0"/>
        <v>56.64</v>
      </c>
    </row>
    <row r="30" spans="1:11" ht="15.75">
      <c r="A30" s="98" t="str">
        <f>Prezentace!B31</f>
        <v>R</v>
      </c>
      <c r="B30" s="115">
        <f>Prezentace!A31</f>
        <v>27</v>
      </c>
      <c r="C30" s="16" t="str">
        <f>Prezentace!C31</f>
        <v>Rendl</v>
      </c>
      <c r="D30" s="112" t="str">
        <f>Prezentace!D31</f>
        <v>Josef</v>
      </c>
      <c r="E30" s="166">
        <v>39.39</v>
      </c>
      <c r="F30" s="108">
        <f t="shared" si="1"/>
        <v>60.61</v>
      </c>
      <c r="G30" s="28"/>
      <c r="H30" s="166"/>
      <c r="I30" s="29">
        <f t="shared" si="2"/>
        <v>0</v>
      </c>
      <c r="K30" s="29">
        <f t="shared" si="0"/>
        <v>60.61</v>
      </c>
    </row>
    <row r="31" spans="1:11" ht="15.75">
      <c r="A31" s="98" t="str">
        <f>Prezentace!B32</f>
        <v>P</v>
      </c>
      <c r="B31" s="115">
        <f>Prezentace!A32</f>
        <v>28</v>
      </c>
      <c r="C31" s="16">
        <f>Prezentace!C32</f>
        <v>0</v>
      </c>
      <c r="D31" s="112">
        <f>Prezentace!D32</f>
        <v>0</v>
      </c>
      <c r="E31" s="166"/>
      <c r="F31" s="108">
        <f t="shared" si="1"/>
        <v>0</v>
      </c>
      <c r="G31" s="28"/>
      <c r="H31" s="166"/>
      <c r="I31" s="29">
        <f t="shared" si="2"/>
        <v>0</v>
      </c>
      <c r="K31" s="29" t="str">
        <f t="shared" si="0"/>
        <v>©</v>
      </c>
    </row>
    <row r="32" spans="1:11" ht="15.75">
      <c r="A32" s="98" t="str">
        <f>Prezentace!B33</f>
        <v>P</v>
      </c>
      <c r="B32" s="115">
        <f>Prezentace!A33</f>
        <v>29</v>
      </c>
      <c r="C32" s="16">
        <f>Prezentace!C33</f>
        <v>0</v>
      </c>
      <c r="D32" s="112">
        <f>Prezentace!D33</f>
        <v>0</v>
      </c>
      <c r="E32" s="166"/>
      <c r="F32" s="108">
        <f t="shared" si="1"/>
        <v>0</v>
      </c>
      <c r="G32" s="28"/>
      <c r="H32" s="166"/>
      <c r="I32" s="29">
        <f t="shared" si="2"/>
        <v>0</v>
      </c>
      <c r="K32" s="29" t="str">
        <f>IF(C32=0,"©",IF((SUM(E32,F32))=0,"nebyl",IF(SUM(F32:I32)&lt;0,"minus",(IF(((SUM(F32,I32))/2)&lt;0,0,IF((COUNT($H$4:$H$53)=0),F32,(SUM(F32,I32))/2))))))</f>
        <v>©</v>
      </c>
    </row>
    <row r="33" spans="1:11" ht="15.75">
      <c r="A33" s="98" t="str">
        <f>Prezentace!B34</f>
        <v>P</v>
      </c>
      <c r="B33" s="115">
        <f>Prezentace!A34</f>
        <v>30</v>
      </c>
      <c r="C33" s="16">
        <f>Prezentace!C34</f>
        <v>0</v>
      </c>
      <c r="D33" s="112">
        <f>Prezentace!D34</f>
        <v>0</v>
      </c>
      <c r="E33" s="166"/>
      <c r="F33" s="108">
        <f t="shared" si="1"/>
        <v>0</v>
      </c>
      <c r="G33" s="28"/>
      <c r="H33" s="166"/>
      <c r="I33" s="29">
        <f t="shared" si="2"/>
        <v>0</v>
      </c>
      <c r="K33" s="29" t="str">
        <f t="shared" si="0"/>
        <v>©</v>
      </c>
    </row>
    <row r="34" spans="1:11" ht="15.75">
      <c r="A34" s="98" t="str">
        <f>Prezentace!B35</f>
        <v>P</v>
      </c>
      <c r="B34" s="115">
        <f>Prezentace!A35</f>
        <v>31</v>
      </c>
      <c r="C34" s="16">
        <f>Prezentace!C35</f>
        <v>0</v>
      </c>
      <c r="D34" s="112">
        <f>Prezentace!D35</f>
        <v>0</v>
      </c>
      <c r="E34" s="166"/>
      <c r="F34" s="108">
        <f aca="true" t="shared" si="3" ref="F34:F40">IF(E34=0,0,100-E34)</f>
        <v>0</v>
      </c>
      <c r="G34" s="28"/>
      <c r="H34" s="166"/>
      <c r="I34" s="29">
        <f aca="true" t="shared" si="4" ref="I34:I40">IF(H34=0,0,100-H34)</f>
        <v>0</v>
      </c>
      <c r="K34" s="29" t="str">
        <f t="shared" si="0"/>
        <v>©</v>
      </c>
    </row>
    <row r="35" spans="1:11" ht="15.75">
      <c r="A35" s="98" t="str">
        <f>Prezentace!B36</f>
        <v>P</v>
      </c>
      <c r="B35" s="115">
        <f>Prezentace!A36</f>
        <v>32</v>
      </c>
      <c r="C35" s="16">
        <f>Prezentace!C36</f>
        <v>0</v>
      </c>
      <c r="D35" s="112">
        <f>Prezentace!D36</f>
        <v>0</v>
      </c>
      <c r="E35" s="166"/>
      <c r="F35" s="108">
        <f t="shared" si="3"/>
        <v>0</v>
      </c>
      <c r="G35" s="28"/>
      <c r="H35" s="166"/>
      <c r="I35" s="29">
        <f t="shared" si="4"/>
        <v>0</v>
      </c>
      <c r="K35" s="29" t="str">
        <f t="shared" si="0"/>
        <v>©</v>
      </c>
    </row>
    <row r="36" spans="1:11" ht="15.75">
      <c r="A36" s="98" t="str">
        <f>Prezentace!B37</f>
        <v>P</v>
      </c>
      <c r="B36" s="115">
        <f>Prezentace!A37</f>
        <v>33</v>
      </c>
      <c r="C36" s="16">
        <f>Prezentace!C37</f>
        <v>0</v>
      </c>
      <c r="D36" s="112">
        <f>Prezentace!D37</f>
        <v>0</v>
      </c>
      <c r="E36" s="166"/>
      <c r="F36" s="108">
        <f t="shared" si="3"/>
        <v>0</v>
      </c>
      <c r="G36" s="28"/>
      <c r="H36" s="166"/>
      <c r="I36" s="29">
        <f t="shared" si="4"/>
        <v>0</v>
      </c>
      <c r="K36" s="29" t="str">
        <f t="shared" si="0"/>
        <v>©</v>
      </c>
    </row>
    <row r="37" spans="1:11" ht="15.75">
      <c r="A37" s="98" t="str">
        <f>Prezentace!B38</f>
        <v>P</v>
      </c>
      <c r="B37" s="115">
        <f>Prezentace!A38</f>
        <v>34</v>
      </c>
      <c r="C37" s="16">
        <f>Prezentace!C38</f>
        <v>0</v>
      </c>
      <c r="D37" s="112">
        <f>Prezentace!D38</f>
        <v>0</v>
      </c>
      <c r="E37" s="166"/>
      <c r="F37" s="108">
        <f t="shared" si="3"/>
        <v>0</v>
      </c>
      <c r="G37" s="28"/>
      <c r="H37" s="166"/>
      <c r="I37" s="29">
        <f t="shared" si="4"/>
        <v>0</v>
      </c>
      <c r="K37" s="29" t="str">
        <f aca="true" t="shared" si="5" ref="K37:K63">IF(C37=0,"©",IF((SUM(E37,F37))=0,"nebyl",IF(SUM(F37:I37)&lt;0,"minus",(IF(((SUM(F37,I37))/2)&lt;0,"nula",IF((COUNT($H$4:$H$53)=0),F37,(SUM(F37,I37))/2))))))</f>
        <v>©</v>
      </c>
    </row>
    <row r="38" spans="1:11" ht="15.75">
      <c r="A38" s="98" t="str">
        <f>Prezentace!B39</f>
        <v>P</v>
      </c>
      <c r="B38" s="115">
        <f>Prezentace!A39</f>
        <v>35</v>
      </c>
      <c r="C38" s="16">
        <f>Prezentace!C39</f>
        <v>0</v>
      </c>
      <c r="D38" s="112">
        <f>Prezentace!D39</f>
        <v>0</v>
      </c>
      <c r="E38" s="166"/>
      <c r="F38" s="108">
        <f t="shared" si="3"/>
        <v>0</v>
      </c>
      <c r="G38" s="28"/>
      <c r="H38" s="166"/>
      <c r="I38" s="29">
        <f t="shared" si="4"/>
        <v>0</v>
      </c>
      <c r="K38" s="29" t="str">
        <f t="shared" si="5"/>
        <v>©</v>
      </c>
    </row>
    <row r="39" spans="1:11" ht="15.75">
      <c r="A39" s="98" t="str">
        <f>Prezentace!B40</f>
        <v>P</v>
      </c>
      <c r="B39" s="115">
        <f>Prezentace!A40</f>
        <v>36</v>
      </c>
      <c r="C39" s="16">
        <f>Prezentace!C40</f>
        <v>0</v>
      </c>
      <c r="D39" s="112">
        <f>Prezentace!D40</f>
        <v>0</v>
      </c>
      <c r="E39" s="166"/>
      <c r="F39" s="108">
        <f t="shared" si="3"/>
        <v>0</v>
      </c>
      <c r="G39" s="28"/>
      <c r="H39" s="166"/>
      <c r="I39" s="29">
        <f t="shared" si="4"/>
        <v>0</v>
      </c>
      <c r="K39" s="29" t="str">
        <f t="shared" si="5"/>
        <v>©</v>
      </c>
    </row>
    <row r="40" spans="1:11" ht="15.75">
      <c r="A40" s="98" t="str">
        <f>Prezentace!B41</f>
        <v>P</v>
      </c>
      <c r="B40" s="115">
        <f>Prezentace!A41</f>
        <v>37</v>
      </c>
      <c r="C40" s="16">
        <f>Prezentace!C41</f>
        <v>0</v>
      </c>
      <c r="D40" s="112">
        <f>Prezentace!D41</f>
        <v>0</v>
      </c>
      <c r="E40" s="166"/>
      <c r="F40" s="108">
        <f t="shared" si="3"/>
        <v>0</v>
      </c>
      <c r="G40" s="28"/>
      <c r="H40" s="166"/>
      <c r="I40" s="29">
        <f t="shared" si="4"/>
        <v>0</v>
      </c>
      <c r="K40" s="29" t="str">
        <f t="shared" si="5"/>
        <v>©</v>
      </c>
    </row>
    <row r="41" spans="1:11" ht="15.75">
      <c r="A41" s="98" t="str">
        <f>Prezentace!B42</f>
        <v>P</v>
      </c>
      <c r="B41" s="115">
        <f>Prezentace!A42</f>
        <v>38</v>
      </c>
      <c r="C41" s="16">
        <f>Prezentace!C42</f>
        <v>0</v>
      </c>
      <c r="D41" s="112">
        <f>Prezentace!D42</f>
        <v>0</v>
      </c>
      <c r="E41" s="166"/>
      <c r="F41" s="108">
        <f aca="true" t="shared" si="6" ref="F41:F63">IF(E41=0,0,100-E41)</f>
        <v>0</v>
      </c>
      <c r="G41" s="28"/>
      <c r="H41" s="166"/>
      <c r="I41" s="29">
        <f aca="true" t="shared" si="7" ref="I41:I63">IF(H41=0,0,100-H41)</f>
        <v>0</v>
      </c>
      <c r="K41" s="29" t="str">
        <f t="shared" si="5"/>
        <v>©</v>
      </c>
    </row>
    <row r="42" spans="1:11" ht="15.75">
      <c r="A42" s="98" t="str">
        <f>Prezentace!B43</f>
        <v>P</v>
      </c>
      <c r="B42" s="115">
        <f>Prezentace!A43</f>
        <v>39</v>
      </c>
      <c r="C42" s="16">
        <f>Prezentace!C43</f>
        <v>0</v>
      </c>
      <c r="D42" s="112">
        <f>Prezentace!D43</f>
        <v>0</v>
      </c>
      <c r="E42" s="166"/>
      <c r="F42" s="108">
        <f t="shared" si="6"/>
        <v>0</v>
      </c>
      <c r="G42" s="28"/>
      <c r="H42" s="166"/>
      <c r="I42" s="29">
        <f t="shared" si="7"/>
        <v>0</v>
      </c>
      <c r="K42" s="29" t="str">
        <f t="shared" si="5"/>
        <v>©</v>
      </c>
    </row>
    <row r="43" spans="1:11" ht="15.75">
      <c r="A43" s="98" t="str">
        <f>Prezentace!B44</f>
        <v>P</v>
      </c>
      <c r="B43" s="115">
        <f>Prezentace!A44</f>
        <v>40</v>
      </c>
      <c r="C43" s="16">
        <f>Prezentace!C44</f>
        <v>0</v>
      </c>
      <c r="D43" s="112">
        <f>Prezentace!D44</f>
        <v>0</v>
      </c>
      <c r="E43" s="166"/>
      <c r="F43" s="108">
        <f t="shared" si="6"/>
        <v>0</v>
      </c>
      <c r="G43" s="28"/>
      <c r="H43" s="166"/>
      <c r="I43" s="29">
        <f t="shared" si="7"/>
        <v>0</v>
      </c>
      <c r="K43" s="29" t="str">
        <f t="shared" si="5"/>
        <v>©</v>
      </c>
    </row>
    <row r="44" spans="1:11" ht="15.75">
      <c r="A44" s="98" t="str">
        <f>Prezentace!B45</f>
        <v>P</v>
      </c>
      <c r="B44" s="115">
        <f>Prezentace!A45</f>
        <v>41</v>
      </c>
      <c r="C44" s="16">
        <f>Prezentace!C45</f>
        <v>0</v>
      </c>
      <c r="D44" s="112">
        <f>Prezentace!D45</f>
        <v>0</v>
      </c>
      <c r="E44" s="166"/>
      <c r="F44" s="108">
        <f t="shared" si="6"/>
        <v>0</v>
      </c>
      <c r="G44" s="28"/>
      <c r="H44" s="166"/>
      <c r="I44" s="29">
        <f t="shared" si="7"/>
        <v>0</v>
      </c>
      <c r="K44" s="29" t="str">
        <f t="shared" si="5"/>
        <v>©</v>
      </c>
    </row>
    <row r="45" spans="1:11" ht="15.75">
      <c r="A45" s="98" t="str">
        <f>Prezentace!B46</f>
        <v>P</v>
      </c>
      <c r="B45" s="115">
        <f>Prezentace!A46</f>
        <v>42</v>
      </c>
      <c r="C45" s="16">
        <f>Prezentace!C46</f>
        <v>0</v>
      </c>
      <c r="D45" s="112">
        <f>Prezentace!D46</f>
        <v>0</v>
      </c>
      <c r="E45" s="166"/>
      <c r="F45" s="108">
        <f t="shared" si="6"/>
        <v>0</v>
      </c>
      <c r="G45" s="28"/>
      <c r="H45" s="166"/>
      <c r="I45" s="29">
        <f t="shared" si="7"/>
        <v>0</v>
      </c>
      <c r="K45" s="29" t="str">
        <f t="shared" si="5"/>
        <v>©</v>
      </c>
    </row>
    <row r="46" spans="1:11" ht="15.75">
      <c r="A46" s="98" t="str">
        <f>Prezentace!B47</f>
        <v>P</v>
      </c>
      <c r="B46" s="115">
        <f>Prezentace!A47</f>
        <v>43</v>
      </c>
      <c r="C46" s="16">
        <f>Prezentace!C47</f>
        <v>0</v>
      </c>
      <c r="D46" s="112">
        <f>Prezentace!D47</f>
        <v>0</v>
      </c>
      <c r="E46" s="166"/>
      <c r="F46" s="108">
        <f t="shared" si="6"/>
        <v>0</v>
      </c>
      <c r="G46" s="28"/>
      <c r="H46" s="166"/>
      <c r="I46" s="29">
        <f t="shared" si="7"/>
        <v>0</v>
      </c>
      <c r="K46" s="29" t="str">
        <f t="shared" si="5"/>
        <v>©</v>
      </c>
    </row>
    <row r="47" spans="1:11" ht="15.75">
      <c r="A47" s="98" t="str">
        <f>Prezentace!B48</f>
        <v>P</v>
      </c>
      <c r="B47" s="115">
        <f>Prezentace!A48</f>
        <v>44</v>
      </c>
      <c r="C47" s="16">
        <f>Prezentace!C48</f>
        <v>0</v>
      </c>
      <c r="D47" s="112">
        <f>Prezentace!D48</f>
        <v>0</v>
      </c>
      <c r="E47" s="166"/>
      <c r="F47" s="108">
        <f t="shared" si="6"/>
        <v>0</v>
      </c>
      <c r="G47" s="28"/>
      <c r="H47" s="166"/>
      <c r="I47" s="29">
        <f t="shared" si="7"/>
        <v>0</v>
      </c>
      <c r="K47" s="29" t="str">
        <f t="shared" si="5"/>
        <v>©</v>
      </c>
    </row>
    <row r="48" spans="1:11" ht="15.75">
      <c r="A48" s="98" t="str">
        <f>Prezentace!B49</f>
        <v>P</v>
      </c>
      <c r="B48" s="115">
        <f>Prezentace!A49</f>
        <v>45</v>
      </c>
      <c r="C48" s="16">
        <f>Prezentace!C49</f>
        <v>0</v>
      </c>
      <c r="D48" s="112">
        <f>Prezentace!D49</f>
        <v>0</v>
      </c>
      <c r="E48" s="166"/>
      <c r="F48" s="108">
        <f t="shared" si="6"/>
        <v>0</v>
      </c>
      <c r="G48" s="28"/>
      <c r="H48" s="166"/>
      <c r="I48" s="29">
        <f t="shared" si="7"/>
        <v>0</v>
      </c>
      <c r="K48" s="29" t="str">
        <f t="shared" si="5"/>
        <v>©</v>
      </c>
    </row>
    <row r="49" spans="1:11" ht="15.75">
      <c r="A49" s="98" t="str">
        <f>Prezentace!B50</f>
        <v>P</v>
      </c>
      <c r="B49" s="115">
        <f>Prezentace!A50</f>
        <v>46</v>
      </c>
      <c r="C49" s="16">
        <f>Prezentace!C50</f>
        <v>0</v>
      </c>
      <c r="D49" s="112">
        <f>Prezentace!D50</f>
        <v>0</v>
      </c>
      <c r="E49" s="166"/>
      <c r="F49" s="108">
        <f t="shared" si="6"/>
        <v>0</v>
      </c>
      <c r="G49" s="28"/>
      <c r="H49" s="166"/>
      <c r="I49" s="29">
        <f t="shared" si="7"/>
        <v>0</v>
      </c>
      <c r="K49" s="29" t="str">
        <f t="shared" si="5"/>
        <v>©</v>
      </c>
    </row>
    <row r="50" spans="1:11" ht="15.75">
      <c r="A50" s="98" t="str">
        <f>Prezentace!B51</f>
        <v>P</v>
      </c>
      <c r="B50" s="115">
        <f>Prezentace!A51</f>
        <v>47</v>
      </c>
      <c r="C50" s="16">
        <f>Prezentace!C51</f>
        <v>0</v>
      </c>
      <c r="D50" s="112">
        <f>Prezentace!D51</f>
        <v>0</v>
      </c>
      <c r="E50" s="166"/>
      <c r="F50" s="108">
        <f t="shared" si="6"/>
        <v>0</v>
      </c>
      <c r="G50" s="28"/>
      <c r="H50" s="166"/>
      <c r="I50" s="29">
        <f t="shared" si="7"/>
        <v>0</v>
      </c>
      <c r="K50" s="29" t="str">
        <f t="shared" si="5"/>
        <v>©</v>
      </c>
    </row>
    <row r="51" spans="1:11" ht="15.75">
      <c r="A51" s="98" t="str">
        <f>Prezentace!B52</f>
        <v>P</v>
      </c>
      <c r="B51" s="115">
        <f>Prezentace!A52</f>
        <v>48</v>
      </c>
      <c r="C51" s="16">
        <f>Prezentace!C52</f>
        <v>0</v>
      </c>
      <c r="D51" s="112">
        <f>Prezentace!D52</f>
        <v>0</v>
      </c>
      <c r="E51" s="166"/>
      <c r="F51" s="108">
        <f t="shared" si="6"/>
        <v>0</v>
      </c>
      <c r="G51" s="28"/>
      <c r="H51" s="166"/>
      <c r="I51" s="29">
        <f t="shared" si="7"/>
        <v>0</v>
      </c>
      <c r="K51" s="29" t="str">
        <f t="shared" si="5"/>
        <v>©</v>
      </c>
    </row>
    <row r="52" spans="1:11" ht="15.75">
      <c r="A52" s="98" t="str">
        <f>Prezentace!B53</f>
        <v>P</v>
      </c>
      <c r="B52" s="115">
        <f>Prezentace!A53</f>
        <v>49</v>
      </c>
      <c r="C52" s="16">
        <f>Prezentace!C53</f>
        <v>0</v>
      </c>
      <c r="D52" s="112">
        <f>Prezentace!D53</f>
        <v>0</v>
      </c>
      <c r="E52" s="166"/>
      <c r="F52" s="108">
        <f t="shared" si="6"/>
        <v>0</v>
      </c>
      <c r="G52" s="28"/>
      <c r="H52" s="166"/>
      <c r="I52" s="29">
        <f t="shared" si="7"/>
        <v>0</v>
      </c>
      <c r="K52" s="29" t="str">
        <f t="shared" si="5"/>
        <v>©</v>
      </c>
    </row>
    <row r="53" spans="1:11" ht="15.75">
      <c r="A53" s="98" t="str">
        <f>Prezentace!B54</f>
        <v>P</v>
      </c>
      <c r="B53" s="115">
        <f>Prezentace!A54</f>
        <v>50</v>
      </c>
      <c r="C53" s="16">
        <f>Prezentace!C54</f>
        <v>0</v>
      </c>
      <c r="D53" s="112">
        <f>Prezentace!D54</f>
        <v>0</v>
      </c>
      <c r="E53" s="166"/>
      <c r="F53" s="108">
        <f t="shared" si="6"/>
        <v>0</v>
      </c>
      <c r="G53" s="28"/>
      <c r="H53" s="166"/>
      <c r="I53" s="29">
        <f t="shared" si="7"/>
        <v>0</v>
      </c>
      <c r="K53" s="29" t="str">
        <f t="shared" si="5"/>
        <v>©</v>
      </c>
    </row>
    <row r="54" spans="1:11" ht="15.75">
      <c r="A54" s="98" t="str">
        <f>Prezentace!B55</f>
        <v>P</v>
      </c>
      <c r="B54" s="115">
        <f>Prezentace!A55</f>
        <v>51</v>
      </c>
      <c r="C54" s="16">
        <f>Prezentace!C55</f>
        <v>0</v>
      </c>
      <c r="D54" s="112">
        <f>Prezentace!D55</f>
        <v>0</v>
      </c>
      <c r="E54" s="166"/>
      <c r="F54" s="108">
        <f t="shared" si="6"/>
        <v>0</v>
      </c>
      <c r="G54" s="28"/>
      <c r="H54" s="166"/>
      <c r="I54" s="29">
        <f t="shared" si="7"/>
        <v>0</v>
      </c>
      <c r="K54" s="29" t="str">
        <f t="shared" si="5"/>
        <v>©</v>
      </c>
    </row>
    <row r="55" spans="1:11" ht="15.75">
      <c r="A55" s="98" t="str">
        <f>Prezentace!B56</f>
        <v>P</v>
      </c>
      <c r="B55" s="115">
        <f>Prezentace!A56</f>
        <v>52</v>
      </c>
      <c r="C55" s="16">
        <f>Prezentace!C56</f>
        <v>0</v>
      </c>
      <c r="D55" s="112">
        <f>Prezentace!D56</f>
        <v>0</v>
      </c>
      <c r="E55" s="166"/>
      <c r="F55" s="108">
        <f t="shared" si="6"/>
        <v>0</v>
      </c>
      <c r="G55" s="28"/>
      <c r="H55" s="166"/>
      <c r="I55" s="29">
        <f t="shared" si="7"/>
        <v>0</v>
      </c>
      <c r="K55" s="29" t="str">
        <f t="shared" si="5"/>
        <v>©</v>
      </c>
    </row>
    <row r="56" spans="1:11" ht="15.75">
      <c r="A56" s="98" t="str">
        <f>Prezentace!B57</f>
        <v>P</v>
      </c>
      <c r="B56" s="115">
        <f>Prezentace!A57</f>
        <v>53</v>
      </c>
      <c r="C56" s="16">
        <f>Prezentace!C57</f>
        <v>0</v>
      </c>
      <c r="D56" s="112">
        <f>Prezentace!D57</f>
        <v>0</v>
      </c>
      <c r="E56" s="166"/>
      <c r="F56" s="108">
        <f t="shared" si="6"/>
        <v>0</v>
      </c>
      <c r="G56" s="28"/>
      <c r="H56" s="166"/>
      <c r="I56" s="29">
        <f t="shared" si="7"/>
        <v>0</v>
      </c>
      <c r="K56" s="29" t="str">
        <f t="shared" si="5"/>
        <v>©</v>
      </c>
    </row>
    <row r="57" spans="1:11" ht="15.75">
      <c r="A57" s="98" t="str">
        <f>Prezentace!B58</f>
        <v>P</v>
      </c>
      <c r="B57" s="115">
        <f>Prezentace!A58</f>
        <v>54</v>
      </c>
      <c r="C57" s="16">
        <f>Prezentace!C58</f>
        <v>0</v>
      </c>
      <c r="D57" s="112">
        <f>Prezentace!D58</f>
        <v>0</v>
      </c>
      <c r="E57" s="166"/>
      <c r="F57" s="108">
        <f t="shared" si="6"/>
        <v>0</v>
      </c>
      <c r="G57" s="28"/>
      <c r="H57" s="166"/>
      <c r="I57" s="29">
        <f t="shared" si="7"/>
        <v>0</v>
      </c>
      <c r="K57" s="29" t="str">
        <f t="shared" si="5"/>
        <v>©</v>
      </c>
    </row>
    <row r="58" spans="1:11" ht="15.75">
      <c r="A58" s="98" t="str">
        <f>Prezentace!B59</f>
        <v>P</v>
      </c>
      <c r="B58" s="115">
        <f>Prezentace!A59</f>
        <v>55</v>
      </c>
      <c r="C58" s="16">
        <f>Prezentace!C59</f>
        <v>0</v>
      </c>
      <c r="D58" s="112">
        <f>Prezentace!D59</f>
        <v>0</v>
      </c>
      <c r="E58" s="166"/>
      <c r="F58" s="108">
        <f t="shared" si="6"/>
        <v>0</v>
      </c>
      <c r="G58" s="28"/>
      <c r="H58" s="166"/>
      <c r="I58" s="29">
        <f t="shared" si="7"/>
        <v>0</v>
      </c>
      <c r="K58" s="29" t="str">
        <f t="shared" si="5"/>
        <v>©</v>
      </c>
    </row>
    <row r="59" spans="1:11" ht="15.75">
      <c r="A59" s="98" t="str">
        <f>Prezentace!B60</f>
        <v>P</v>
      </c>
      <c r="B59" s="115">
        <f>Prezentace!A60</f>
        <v>56</v>
      </c>
      <c r="C59" s="16">
        <f>Prezentace!C60</f>
        <v>0</v>
      </c>
      <c r="D59" s="112">
        <f>Prezentace!D60</f>
        <v>0</v>
      </c>
      <c r="E59" s="166"/>
      <c r="F59" s="108">
        <f t="shared" si="6"/>
        <v>0</v>
      </c>
      <c r="G59" s="28"/>
      <c r="H59" s="166"/>
      <c r="I59" s="29">
        <f t="shared" si="7"/>
        <v>0</v>
      </c>
      <c r="K59" s="29" t="str">
        <f t="shared" si="5"/>
        <v>©</v>
      </c>
    </row>
    <row r="60" spans="1:11" ht="15.75">
      <c r="A60" s="98" t="str">
        <f>Prezentace!B61</f>
        <v>P</v>
      </c>
      <c r="B60" s="115">
        <f>Prezentace!A61</f>
        <v>57</v>
      </c>
      <c r="C60" s="16">
        <f>Prezentace!C61</f>
        <v>0</v>
      </c>
      <c r="D60" s="112">
        <f>Prezentace!D61</f>
        <v>0</v>
      </c>
      <c r="E60" s="166"/>
      <c r="F60" s="108">
        <f t="shared" si="6"/>
        <v>0</v>
      </c>
      <c r="G60" s="28"/>
      <c r="H60" s="166"/>
      <c r="I60" s="29">
        <f t="shared" si="7"/>
        <v>0</v>
      </c>
      <c r="K60" s="29" t="str">
        <f t="shared" si="5"/>
        <v>©</v>
      </c>
    </row>
    <row r="61" spans="1:11" ht="15.75">
      <c r="A61" s="98" t="str">
        <f>Prezentace!B62</f>
        <v>P</v>
      </c>
      <c r="B61" s="115">
        <f>Prezentace!A62</f>
        <v>58</v>
      </c>
      <c r="C61" s="16">
        <f>Prezentace!C62</f>
        <v>0</v>
      </c>
      <c r="D61" s="112">
        <f>Prezentace!D62</f>
        <v>0</v>
      </c>
      <c r="E61" s="166"/>
      <c r="F61" s="108">
        <f t="shared" si="6"/>
        <v>0</v>
      </c>
      <c r="G61" s="28"/>
      <c r="H61" s="166"/>
      <c r="I61" s="29">
        <f t="shared" si="7"/>
        <v>0</v>
      </c>
      <c r="K61" s="29" t="str">
        <f t="shared" si="5"/>
        <v>©</v>
      </c>
    </row>
    <row r="62" spans="1:11" ht="15.75">
      <c r="A62" s="98" t="str">
        <f>Prezentace!B63</f>
        <v>P</v>
      </c>
      <c r="B62" s="115">
        <f>Prezentace!A63</f>
        <v>59</v>
      </c>
      <c r="C62" s="16">
        <f>Prezentace!C63</f>
        <v>0</v>
      </c>
      <c r="D62" s="112">
        <f>Prezentace!D63</f>
        <v>0</v>
      </c>
      <c r="E62" s="166"/>
      <c r="F62" s="108">
        <f t="shared" si="6"/>
        <v>0</v>
      </c>
      <c r="G62" s="28"/>
      <c r="H62" s="166"/>
      <c r="I62" s="29">
        <f t="shared" si="7"/>
        <v>0</v>
      </c>
      <c r="K62" s="29" t="str">
        <f t="shared" si="5"/>
        <v>©</v>
      </c>
    </row>
    <row r="63" spans="1:11" ht="16.5" thickBot="1">
      <c r="A63" s="99" t="str">
        <f>Prezentace!B64</f>
        <v>P</v>
      </c>
      <c r="B63" s="116">
        <f>Prezentace!A64</f>
        <v>60</v>
      </c>
      <c r="C63" s="17">
        <f>Prezentace!C64</f>
        <v>0</v>
      </c>
      <c r="D63" s="113">
        <f>Prezentace!D64</f>
        <v>0</v>
      </c>
      <c r="E63" s="167"/>
      <c r="F63" s="109">
        <f t="shared" si="6"/>
        <v>0</v>
      </c>
      <c r="G63" s="28"/>
      <c r="H63" s="167"/>
      <c r="I63" s="30">
        <f t="shared" si="7"/>
        <v>0</v>
      </c>
      <c r="K63" s="30" t="str">
        <f t="shared" si="5"/>
        <v>©</v>
      </c>
    </row>
  </sheetData>
  <sheetProtection/>
  <conditionalFormatting sqref="B4:B63">
    <cfRule type="containsText" priority="2" dxfId="17" operator="containsText" stopIfTrue="1" text="Re">
      <formula>NOT(ISERROR(SEARCH("Re",B4)))</formula>
    </cfRule>
  </conditionalFormatting>
  <conditionalFormatting sqref="A4:A63">
    <cfRule type="cellIs" priority="1" dxfId="17" operator="equal" stopIfTrue="1">
      <formula>"R"</formula>
    </cfRule>
  </conditionalFormatting>
  <printOptions horizontalCentered="1" verticalCentered="1"/>
  <pageMargins left="1.0236220472440944" right="0.1968503937007874" top="0.2755905511811024" bottom="0.5118110236220472" header="0.15748031496062992" footer="0.15748031496062992"/>
  <pageSetup horizontalDpi="300" verticalDpi="300" orientation="portrait" paperSize="9" scale="1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7.75390625" style="191" bestFit="1" customWidth="1"/>
    <col min="2" max="2" width="9.00390625" style="1" bestFit="1" customWidth="1"/>
    <col min="3" max="3" width="17.125" style="192" customWidth="1"/>
    <col min="4" max="4" width="14.75390625" style="192" customWidth="1"/>
    <col min="5" max="5" width="6.375" style="1" hidden="1" customWidth="1"/>
    <col min="6" max="6" width="17.25390625" style="18" customWidth="1"/>
    <col min="7" max="7" width="18.25390625" style="18" customWidth="1"/>
    <col min="8" max="8" width="11.375" style="1" bestFit="1" customWidth="1"/>
    <col min="9" max="16384" width="9.125" style="1" customWidth="1"/>
  </cols>
  <sheetData>
    <row r="1" spans="1:7" s="191" customFormat="1" ht="18.75" thickBot="1">
      <c r="A1" s="209" t="s">
        <v>45</v>
      </c>
      <c r="B1" s="209" t="s">
        <v>19</v>
      </c>
      <c r="C1" s="209" t="s">
        <v>2</v>
      </c>
      <c r="D1" s="209" t="s">
        <v>3</v>
      </c>
      <c r="E1" s="207"/>
      <c r="F1" s="208" t="s">
        <v>46</v>
      </c>
      <c r="G1" s="208" t="s">
        <v>47</v>
      </c>
    </row>
    <row r="2" spans="1:7" ht="19.5" customHeight="1">
      <c r="A2" s="201">
        <f>Prezentace!A5</f>
        <v>1</v>
      </c>
      <c r="B2" s="202" t="str">
        <f>Prezentace!B5</f>
        <v>P</v>
      </c>
      <c r="C2" s="203" t="str">
        <f>Prezentace!C5</f>
        <v>Adamek</v>
      </c>
      <c r="D2" s="204" t="str">
        <f>Prezentace!D5</f>
        <v>Václav</v>
      </c>
      <c r="E2" s="130"/>
      <c r="F2" s="205"/>
      <c r="G2" s="206"/>
    </row>
    <row r="3" spans="1:7" ht="19.5" customHeight="1">
      <c r="A3" s="197">
        <f>Prezentace!A6</f>
        <v>2</v>
      </c>
      <c r="B3" s="86" t="str">
        <f>Prezentace!B6</f>
        <v>P</v>
      </c>
      <c r="C3" s="193" t="str">
        <f>Prezentace!C6</f>
        <v>Beigl</v>
      </c>
      <c r="D3" s="195" t="str">
        <f>Prezentace!D6</f>
        <v>Tomáš</v>
      </c>
      <c r="E3" s="12"/>
      <c r="F3" s="72"/>
      <c r="G3" s="199"/>
    </row>
    <row r="4" spans="1:7" ht="19.5" customHeight="1">
      <c r="A4" s="197">
        <f>Prezentace!A7</f>
        <v>3</v>
      </c>
      <c r="B4" s="86" t="str">
        <f>Prezentace!B7</f>
        <v>P</v>
      </c>
      <c r="C4" s="193" t="str">
        <f>Prezentace!C7</f>
        <v>Brejžek </v>
      </c>
      <c r="D4" s="195" t="str">
        <f>Prezentace!D7</f>
        <v>Vojtěch</v>
      </c>
      <c r="E4" s="12"/>
      <c r="F4" s="72"/>
      <c r="G4" s="199"/>
    </row>
    <row r="5" spans="1:7" ht="19.5" customHeight="1">
      <c r="A5" s="197">
        <f>Prezentace!A8</f>
        <v>4</v>
      </c>
      <c r="B5" s="86" t="str">
        <f>Prezentace!B8</f>
        <v>P</v>
      </c>
      <c r="C5" s="193" t="str">
        <f>Prezentace!C8</f>
        <v>Fiala  </v>
      </c>
      <c r="D5" s="195" t="str">
        <f>Prezentace!D8</f>
        <v>Miroslav</v>
      </c>
      <c r="E5" s="12"/>
      <c r="F5" s="72"/>
      <c r="G5" s="199"/>
    </row>
    <row r="6" spans="1:7" ht="19.5" customHeight="1">
      <c r="A6" s="197">
        <f>Prezentace!A9</f>
        <v>5</v>
      </c>
      <c r="B6" s="86" t="str">
        <f>Prezentace!B9</f>
        <v>P</v>
      </c>
      <c r="C6" s="193" t="str">
        <f>Prezentace!C9</f>
        <v>Fuksa  </v>
      </c>
      <c r="D6" s="195" t="str">
        <f>Prezentace!D9</f>
        <v>Viktor</v>
      </c>
      <c r="E6" s="12"/>
      <c r="F6" s="73"/>
      <c r="G6" s="199"/>
    </row>
    <row r="7" spans="1:7" ht="19.5" customHeight="1">
      <c r="A7" s="197">
        <f>Prezentace!A10</f>
        <v>6</v>
      </c>
      <c r="B7" s="86" t="str">
        <f>Prezentace!B10</f>
        <v>P</v>
      </c>
      <c r="C7" s="193" t="str">
        <f>Prezentace!C10</f>
        <v>Gallat</v>
      </c>
      <c r="D7" s="195" t="str">
        <f>Prezentace!D10</f>
        <v>Tomáš</v>
      </c>
      <c r="E7" s="12"/>
      <c r="F7" s="72"/>
      <c r="G7" s="199"/>
    </row>
    <row r="8" spans="1:7" ht="19.5" customHeight="1">
      <c r="A8" s="197">
        <f>Prezentace!A11</f>
        <v>7</v>
      </c>
      <c r="B8" s="86" t="str">
        <f>Prezentace!B11</f>
        <v>P</v>
      </c>
      <c r="C8" s="193" t="str">
        <f>Prezentace!C11</f>
        <v>Janovský </v>
      </c>
      <c r="D8" s="195" t="str">
        <f>Prezentace!D11</f>
        <v>Mojmír</v>
      </c>
      <c r="E8" s="12"/>
      <c r="F8" s="72"/>
      <c r="G8" s="199"/>
    </row>
    <row r="9" spans="1:7" ht="19.5" customHeight="1">
      <c r="A9" s="197">
        <f>Prezentace!A12</f>
        <v>8</v>
      </c>
      <c r="B9" s="86" t="str">
        <f>Prezentace!B12</f>
        <v>P</v>
      </c>
      <c r="C9" s="193" t="str">
        <f>Prezentace!C12</f>
        <v>Koch   ml.</v>
      </c>
      <c r="D9" s="195" t="str">
        <f>Prezentace!D12</f>
        <v>Miroslav</v>
      </c>
      <c r="E9" s="12"/>
      <c r="F9" s="72"/>
      <c r="G9" s="199"/>
    </row>
    <row r="10" spans="1:7" ht="19.5" customHeight="1">
      <c r="A10" s="197">
        <f>Prezentace!A13</f>
        <v>9</v>
      </c>
      <c r="B10" s="86" t="str">
        <f>Prezentace!B13</f>
        <v>P</v>
      </c>
      <c r="C10" s="193" t="str">
        <f>Prezentace!C13</f>
        <v>Koch  st. </v>
      </c>
      <c r="D10" s="195" t="str">
        <f>Prezentace!D13</f>
        <v>Miroslav</v>
      </c>
      <c r="E10" s="12"/>
      <c r="F10" s="73"/>
      <c r="G10" s="199"/>
    </row>
    <row r="11" spans="1:7" ht="19.5" customHeight="1">
      <c r="A11" s="197">
        <f>Prezentace!A14</f>
        <v>10</v>
      </c>
      <c r="B11" s="86" t="str">
        <f>Prezentace!B14</f>
        <v>P</v>
      </c>
      <c r="C11" s="193" t="str">
        <f>Prezentace!C14</f>
        <v>Kraus </v>
      </c>
      <c r="D11" s="195" t="str">
        <f>Prezentace!D14</f>
        <v>Milan</v>
      </c>
      <c r="E11" s="12"/>
      <c r="F11" s="72"/>
      <c r="G11" s="199"/>
    </row>
    <row r="12" spans="1:7" ht="19.5" customHeight="1">
      <c r="A12" s="197">
        <f>Prezentace!A15</f>
        <v>11</v>
      </c>
      <c r="B12" s="86" t="str">
        <f>Prezentace!B15</f>
        <v>P</v>
      </c>
      <c r="C12" s="193" t="str">
        <f>Prezentace!C15</f>
        <v>Krejča</v>
      </c>
      <c r="D12" s="195" t="str">
        <f>Prezentace!D15</f>
        <v>Miroslav</v>
      </c>
      <c r="E12" s="12"/>
      <c r="F12" s="72"/>
      <c r="G12" s="199"/>
    </row>
    <row r="13" spans="1:7" ht="19.5" customHeight="1">
      <c r="A13" s="197">
        <f>Prezentace!A16</f>
        <v>12</v>
      </c>
      <c r="B13" s="86" t="str">
        <f>Prezentace!B16</f>
        <v>P</v>
      </c>
      <c r="C13" s="193" t="str">
        <f>Prezentace!C16</f>
        <v>Martinec</v>
      </c>
      <c r="D13" s="195" t="str">
        <f>Prezentace!D16</f>
        <v>Radovan</v>
      </c>
      <c r="E13" s="12"/>
      <c r="F13" s="72"/>
      <c r="G13" s="199"/>
    </row>
    <row r="14" spans="1:7" ht="19.5" customHeight="1">
      <c r="A14" s="197">
        <f>Prezentace!A17</f>
        <v>13</v>
      </c>
      <c r="B14" s="86" t="str">
        <f>Prezentace!B17</f>
        <v>P</v>
      </c>
      <c r="C14" s="193" t="str">
        <f>Prezentace!C17</f>
        <v>Matějka st.</v>
      </c>
      <c r="D14" s="195" t="str">
        <f>Prezentace!D17</f>
        <v>Milan</v>
      </c>
      <c r="E14" s="12"/>
      <c r="F14" s="73"/>
      <c r="G14" s="199"/>
    </row>
    <row r="15" spans="1:7" s="18" customFormat="1" ht="19.5" customHeight="1">
      <c r="A15" s="197">
        <f>Prezentace!A18</f>
        <v>14</v>
      </c>
      <c r="B15" s="86" t="str">
        <f>Prezentace!B18</f>
        <v>P</v>
      </c>
      <c r="C15" s="193" t="str">
        <f>Prezentace!C18</f>
        <v>Pavlíček</v>
      </c>
      <c r="D15" s="195" t="str">
        <f>Prezentace!D18</f>
        <v>Petr</v>
      </c>
      <c r="E15" s="12"/>
      <c r="F15" s="72"/>
      <c r="G15" s="199"/>
    </row>
    <row r="16" spans="1:7" s="18" customFormat="1" ht="19.5" customHeight="1">
      <c r="A16" s="197">
        <f>Prezentace!A19</f>
        <v>15</v>
      </c>
      <c r="B16" s="86" t="str">
        <f>Prezentace!B19</f>
        <v>P</v>
      </c>
      <c r="C16" s="193" t="str">
        <f>Prezentace!C19</f>
        <v>Pechánek</v>
      </c>
      <c r="D16" s="195" t="str">
        <f>Prezentace!D19</f>
        <v>Milan</v>
      </c>
      <c r="E16" s="12"/>
      <c r="F16" s="72"/>
      <c r="G16" s="199"/>
    </row>
    <row r="17" spans="1:7" s="18" customFormat="1" ht="19.5" customHeight="1">
      <c r="A17" s="197">
        <f>Prezentace!A20</f>
        <v>16</v>
      </c>
      <c r="B17" s="86" t="str">
        <f>Prezentace!B20</f>
        <v>P</v>
      </c>
      <c r="C17" s="193" t="str">
        <f>Prezentace!C20</f>
        <v>Píša </v>
      </c>
      <c r="D17" s="195" t="str">
        <f>Prezentace!D20</f>
        <v>Ladislav</v>
      </c>
      <c r="E17" s="12"/>
      <c r="F17" s="72"/>
      <c r="G17" s="199"/>
    </row>
    <row r="18" spans="1:7" s="18" customFormat="1" ht="19.5" customHeight="1">
      <c r="A18" s="197">
        <f>Prezentace!A21</f>
        <v>17</v>
      </c>
      <c r="B18" s="86" t="str">
        <f>Prezentace!B21</f>
        <v>P</v>
      </c>
      <c r="C18" s="193" t="str">
        <f>Prezentace!C21</f>
        <v>Plecer </v>
      </c>
      <c r="D18" s="195" t="str">
        <f>Prezentace!D21</f>
        <v>Josef</v>
      </c>
      <c r="E18" s="12"/>
      <c r="F18" s="73"/>
      <c r="G18" s="199"/>
    </row>
    <row r="19" spans="1:7" s="18" customFormat="1" ht="19.5" customHeight="1">
      <c r="A19" s="197">
        <f>Prezentace!A22</f>
        <v>18</v>
      </c>
      <c r="B19" s="86" t="str">
        <f>Prezentace!B22</f>
        <v>P</v>
      </c>
      <c r="C19" s="193" t="str">
        <f>Prezentace!C22</f>
        <v>Svoboda</v>
      </c>
      <c r="D19" s="195" t="str">
        <f>Prezentace!D22</f>
        <v>Michal</v>
      </c>
      <c r="E19" s="12"/>
      <c r="F19" s="72"/>
      <c r="G19" s="199"/>
    </row>
    <row r="20" spans="1:7" s="18" customFormat="1" ht="19.5" customHeight="1">
      <c r="A20" s="197">
        <f>Prezentace!A23</f>
        <v>19</v>
      </c>
      <c r="B20" s="86" t="str">
        <f>Prezentace!B23</f>
        <v>P</v>
      </c>
      <c r="C20" s="193" t="str">
        <f>Prezentace!C23</f>
        <v>Švihálek </v>
      </c>
      <c r="D20" s="195" t="str">
        <f>Prezentace!D23</f>
        <v>Jiří</v>
      </c>
      <c r="E20" s="12"/>
      <c r="F20" s="72"/>
      <c r="G20" s="199"/>
    </row>
    <row r="21" spans="1:7" s="18" customFormat="1" ht="19.5" customHeight="1">
      <c r="A21" s="197">
        <f>Prezentace!A24</f>
        <v>20</v>
      </c>
      <c r="B21" s="86" t="str">
        <f>Prezentace!B24</f>
        <v>R</v>
      </c>
      <c r="C21" s="193" t="str">
        <f>Prezentace!C24</f>
        <v>Švihálek </v>
      </c>
      <c r="D21" s="195" t="str">
        <f>Prezentace!D24</f>
        <v>Jiří</v>
      </c>
      <c r="E21" s="12"/>
      <c r="F21" s="72"/>
      <c r="G21" s="199"/>
    </row>
    <row r="22" spans="1:7" s="18" customFormat="1" ht="19.5" customHeight="1">
      <c r="A22" s="197">
        <f>Prezentace!A25</f>
        <v>21</v>
      </c>
      <c r="B22" s="86" t="str">
        <f>Prezentace!B25</f>
        <v>P</v>
      </c>
      <c r="C22" s="193" t="str">
        <f>Prezentace!C25</f>
        <v>Vejslík </v>
      </c>
      <c r="D22" s="195" t="str">
        <f>Prezentace!D25</f>
        <v>Vladimír</v>
      </c>
      <c r="E22" s="12"/>
      <c r="F22" s="73"/>
      <c r="G22" s="199"/>
    </row>
    <row r="23" spans="1:7" s="18" customFormat="1" ht="19.5" customHeight="1">
      <c r="A23" s="197">
        <f>Prezentace!A26</f>
        <v>22</v>
      </c>
      <c r="B23" s="86" t="str">
        <f>Prezentace!B26</f>
        <v>P</v>
      </c>
      <c r="C23" s="193" t="str">
        <f>Prezentace!C26</f>
        <v>Wrzecionko</v>
      </c>
      <c r="D23" s="195" t="str">
        <f>Prezentace!D26</f>
        <v>Albert</v>
      </c>
      <c r="E23" s="12"/>
      <c r="F23" s="72"/>
      <c r="G23" s="199"/>
    </row>
    <row r="24" spans="1:7" s="18" customFormat="1" ht="19.5" customHeight="1">
      <c r="A24" s="197">
        <f>Prezentace!A27</f>
        <v>23</v>
      </c>
      <c r="B24" s="86" t="str">
        <f>Prezentace!B27</f>
        <v>P</v>
      </c>
      <c r="C24" s="193" t="str">
        <f>Prezentace!C27</f>
        <v>Získal </v>
      </c>
      <c r="D24" s="195" t="str">
        <f>Prezentace!D27</f>
        <v>Karel</v>
      </c>
      <c r="E24" s="12"/>
      <c r="F24" s="72"/>
      <c r="G24" s="199"/>
    </row>
    <row r="25" spans="1:7" s="18" customFormat="1" ht="19.5" customHeight="1">
      <c r="A25" s="197">
        <f>Prezentace!A28</f>
        <v>24</v>
      </c>
      <c r="B25" s="86" t="str">
        <f>Prezentace!B28</f>
        <v>P</v>
      </c>
      <c r="C25" s="193" t="str">
        <f>Prezentace!C28</f>
        <v>Žemlička </v>
      </c>
      <c r="D25" s="195" t="str">
        <f>Prezentace!D28</f>
        <v>Ladislav</v>
      </c>
      <c r="E25" s="12"/>
      <c r="F25" s="72"/>
      <c r="G25" s="199"/>
    </row>
    <row r="26" spans="1:7" s="18" customFormat="1" ht="19.5" customHeight="1">
      <c r="A26" s="197">
        <f>Prezentace!A29</f>
        <v>25</v>
      </c>
      <c r="B26" s="86" t="str">
        <f>Prezentace!B29</f>
        <v>P</v>
      </c>
      <c r="C26" s="193" t="str">
        <f>Prezentace!C29</f>
        <v>Žemličková</v>
      </c>
      <c r="D26" s="195" t="str">
        <f>Prezentace!D29</f>
        <v>Marie</v>
      </c>
      <c r="E26" s="12"/>
      <c r="F26" s="73"/>
      <c r="G26" s="199"/>
    </row>
    <row r="27" spans="1:7" s="18" customFormat="1" ht="19.5" customHeight="1">
      <c r="A27" s="197">
        <f>Prezentace!A30</f>
        <v>26</v>
      </c>
      <c r="B27" s="86" t="str">
        <f>Prezentace!B30</f>
        <v>P</v>
      </c>
      <c r="C27" s="193" t="str">
        <f>Prezentace!C30</f>
        <v>Rendl</v>
      </c>
      <c r="D27" s="195" t="str">
        <f>Prezentace!D30</f>
        <v>Josef</v>
      </c>
      <c r="E27" s="12"/>
      <c r="F27" s="72"/>
      <c r="G27" s="199"/>
    </row>
    <row r="28" spans="1:7" s="18" customFormat="1" ht="19.5" customHeight="1">
      <c r="A28" s="197">
        <f>Prezentace!A31</f>
        <v>27</v>
      </c>
      <c r="B28" s="86" t="str">
        <f>Prezentace!B31</f>
        <v>R</v>
      </c>
      <c r="C28" s="193" t="str">
        <f>Prezentace!C31</f>
        <v>Rendl</v>
      </c>
      <c r="D28" s="195" t="str">
        <f>Prezentace!D31</f>
        <v>Josef</v>
      </c>
      <c r="E28" s="12"/>
      <c r="F28" s="72"/>
      <c r="G28" s="199"/>
    </row>
    <row r="29" spans="1:7" s="18" customFormat="1" ht="19.5" customHeight="1">
      <c r="A29" s="197">
        <f>Prezentace!A32</f>
        <v>28</v>
      </c>
      <c r="B29" s="86" t="str">
        <f>Prezentace!B32</f>
        <v>P</v>
      </c>
      <c r="C29" s="193">
        <f>Prezentace!C32</f>
        <v>0</v>
      </c>
      <c r="D29" s="195">
        <f>Prezentace!D32</f>
        <v>0</v>
      </c>
      <c r="E29" s="12"/>
      <c r="F29" s="72"/>
      <c r="G29" s="199"/>
    </row>
    <row r="30" spans="1:7" s="18" customFormat="1" ht="19.5" customHeight="1">
      <c r="A30" s="197">
        <f>Prezentace!A33</f>
        <v>29</v>
      </c>
      <c r="B30" s="86" t="str">
        <f>Prezentace!B33</f>
        <v>P</v>
      </c>
      <c r="C30" s="193">
        <f>Prezentace!C33</f>
        <v>0</v>
      </c>
      <c r="D30" s="195">
        <f>Prezentace!D33</f>
        <v>0</v>
      </c>
      <c r="E30" s="12"/>
      <c r="F30" s="73"/>
      <c r="G30" s="199"/>
    </row>
    <row r="31" spans="1:7" s="18" customFormat="1" ht="19.5" customHeight="1">
      <c r="A31" s="197">
        <f>Prezentace!A34</f>
        <v>30</v>
      </c>
      <c r="B31" s="86" t="str">
        <f>Prezentace!B34</f>
        <v>P</v>
      </c>
      <c r="C31" s="193">
        <f>Prezentace!C34</f>
        <v>0</v>
      </c>
      <c r="D31" s="195">
        <f>Prezentace!D34</f>
        <v>0</v>
      </c>
      <c r="E31" s="12"/>
      <c r="F31" s="72"/>
      <c r="G31" s="199"/>
    </row>
    <row r="32" spans="1:7" s="18" customFormat="1" ht="19.5" customHeight="1">
      <c r="A32" s="197">
        <f>Prezentace!A35</f>
        <v>31</v>
      </c>
      <c r="B32" s="86" t="str">
        <f>Prezentace!B35</f>
        <v>P</v>
      </c>
      <c r="C32" s="193">
        <f>Prezentace!C35</f>
        <v>0</v>
      </c>
      <c r="D32" s="195">
        <f>Prezentace!D35</f>
        <v>0</v>
      </c>
      <c r="E32" s="12"/>
      <c r="F32" s="72"/>
      <c r="G32" s="199"/>
    </row>
    <row r="33" spans="1:7" s="18" customFormat="1" ht="19.5" customHeight="1">
      <c r="A33" s="197">
        <f>Prezentace!A36</f>
        <v>32</v>
      </c>
      <c r="B33" s="86" t="str">
        <f>Prezentace!B36</f>
        <v>P</v>
      </c>
      <c r="C33" s="193">
        <f>Prezentace!C36</f>
        <v>0</v>
      </c>
      <c r="D33" s="195">
        <f>Prezentace!D36</f>
        <v>0</v>
      </c>
      <c r="E33" s="12"/>
      <c r="F33" s="72"/>
      <c r="G33" s="199"/>
    </row>
    <row r="34" spans="1:7" s="18" customFormat="1" ht="19.5" customHeight="1">
      <c r="A34" s="197">
        <f>Prezentace!A37</f>
        <v>33</v>
      </c>
      <c r="B34" s="86" t="str">
        <f>Prezentace!B37</f>
        <v>P</v>
      </c>
      <c r="C34" s="193">
        <f>Prezentace!C37</f>
        <v>0</v>
      </c>
      <c r="D34" s="195">
        <f>Prezentace!D37</f>
        <v>0</v>
      </c>
      <c r="E34" s="12"/>
      <c r="F34" s="73"/>
      <c r="G34" s="199"/>
    </row>
    <row r="35" spans="1:7" s="18" customFormat="1" ht="19.5" customHeight="1">
      <c r="A35" s="197">
        <f>Prezentace!A38</f>
        <v>34</v>
      </c>
      <c r="B35" s="86" t="str">
        <f>Prezentace!B38</f>
        <v>P</v>
      </c>
      <c r="C35" s="193">
        <f>Prezentace!C38</f>
        <v>0</v>
      </c>
      <c r="D35" s="195">
        <f>Prezentace!D38</f>
        <v>0</v>
      </c>
      <c r="E35" s="12"/>
      <c r="F35" s="72"/>
      <c r="G35" s="199"/>
    </row>
    <row r="36" spans="1:7" s="18" customFormat="1" ht="19.5" customHeight="1">
      <c r="A36" s="197">
        <f>Prezentace!A39</f>
        <v>35</v>
      </c>
      <c r="B36" s="86" t="str">
        <f>Prezentace!B39</f>
        <v>P</v>
      </c>
      <c r="C36" s="193">
        <f>Prezentace!C39</f>
        <v>0</v>
      </c>
      <c r="D36" s="195">
        <f>Prezentace!D39</f>
        <v>0</v>
      </c>
      <c r="E36" s="12"/>
      <c r="F36" s="72"/>
      <c r="G36" s="199"/>
    </row>
    <row r="37" spans="1:7" s="18" customFormat="1" ht="19.5" customHeight="1">
      <c r="A37" s="197">
        <f>Prezentace!A40</f>
        <v>36</v>
      </c>
      <c r="B37" s="86" t="str">
        <f>Prezentace!B40</f>
        <v>P</v>
      </c>
      <c r="C37" s="193">
        <f>Prezentace!C40</f>
        <v>0</v>
      </c>
      <c r="D37" s="195">
        <f>Prezentace!D40</f>
        <v>0</v>
      </c>
      <c r="E37" s="12"/>
      <c r="F37" s="72"/>
      <c r="G37" s="199"/>
    </row>
    <row r="38" spans="1:7" s="18" customFormat="1" ht="19.5" customHeight="1">
      <c r="A38" s="197">
        <f>Prezentace!A41</f>
        <v>37</v>
      </c>
      <c r="B38" s="86" t="str">
        <f>Prezentace!B41</f>
        <v>P</v>
      </c>
      <c r="C38" s="193">
        <f>Prezentace!C41</f>
        <v>0</v>
      </c>
      <c r="D38" s="195">
        <f>Prezentace!D41</f>
        <v>0</v>
      </c>
      <c r="E38" s="12"/>
      <c r="F38" s="73"/>
      <c r="G38" s="199"/>
    </row>
    <row r="39" spans="1:7" s="18" customFormat="1" ht="19.5" customHeight="1">
      <c r="A39" s="197">
        <f>Prezentace!A42</f>
        <v>38</v>
      </c>
      <c r="B39" s="86" t="str">
        <f>Prezentace!B42</f>
        <v>P</v>
      </c>
      <c r="C39" s="193">
        <f>Prezentace!C42</f>
        <v>0</v>
      </c>
      <c r="D39" s="195">
        <f>Prezentace!D42</f>
        <v>0</v>
      </c>
      <c r="E39" s="12"/>
      <c r="F39" s="72"/>
      <c r="G39" s="199"/>
    </row>
    <row r="40" spans="1:7" s="18" customFormat="1" ht="19.5" customHeight="1">
      <c r="A40" s="197">
        <f>Prezentace!A43</f>
        <v>39</v>
      </c>
      <c r="B40" s="86" t="str">
        <f>Prezentace!B43</f>
        <v>P</v>
      </c>
      <c r="C40" s="193">
        <f>Prezentace!C43</f>
        <v>0</v>
      </c>
      <c r="D40" s="195">
        <f>Prezentace!D43</f>
        <v>0</v>
      </c>
      <c r="E40" s="12"/>
      <c r="F40" s="72"/>
      <c r="G40" s="199"/>
    </row>
    <row r="41" spans="1:7" s="18" customFormat="1" ht="19.5" customHeight="1">
      <c r="A41" s="197">
        <f>Prezentace!A44</f>
        <v>40</v>
      </c>
      <c r="B41" s="86" t="str">
        <f>Prezentace!B44</f>
        <v>P</v>
      </c>
      <c r="C41" s="193">
        <f>Prezentace!C44</f>
        <v>0</v>
      </c>
      <c r="D41" s="195">
        <f>Prezentace!D44</f>
        <v>0</v>
      </c>
      <c r="E41" s="12"/>
      <c r="F41" s="72"/>
      <c r="G41" s="199"/>
    </row>
    <row r="42" spans="1:7" ht="19.5" customHeight="1">
      <c r="A42" s="197">
        <f>Prezentace!A45</f>
        <v>41</v>
      </c>
      <c r="B42" s="86" t="str">
        <f>Prezentace!B45</f>
        <v>P</v>
      </c>
      <c r="C42" s="193">
        <f>Prezentace!C45</f>
        <v>0</v>
      </c>
      <c r="D42" s="195">
        <f>Prezentace!D45</f>
        <v>0</v>
      </c>
      <c r="E42" s="12"/>
      <c r="F42" s="73"/>
      <c r="G42" s="199"/>
    </row>
    <row r="43" spans="1:7" ht="19.5" customHeight="1">
      <c r="A43" s="197">
        <f>Prezentace!A46</f>
        <v>42</v>
      </c>
      <c r="B43" s="86" t="str">
        <f>Prezentace!B46</f>
        <v>P</v>
      </c>
      <c r="C43" s="193">
        <f>Prezentace!C46</f>
        <v>0</v>
      </c>
      <c r="D43" s="195">
        <f>Prezentace!D46</f>
        <v>0</v>
      </c>
      <c r="E43" s="12"/>
      <c r="F43" s="72"/>
      <c r="G43" s="199"/>
    </row>
    <row r="44" spans="1:7" ht="19.5" customHeight="1">
      <c r="A44" s="197">
        <f>Prezentace!A47</f>
        <v>43</v>
      </c>
      <c r="B44" s="86" t="str">
        <f>Prezentace!B47</f>
        <v>P</v>
      </c>
      <c r="C44" s="193">
        <f>Prezentace!C47</f>
        <v>0</v>
      </c>
      <c r="D44" s="195">
        <f>Prezentace!D47</f>
        <v>0</v>
      </c>
      <c r="E44" s="12"/>
      <c r="F44" s="72"/>
      <c r="G44" s="199"/>
    </row>
    <row r="45" spans="1:7" ht="19.5" customHeight="1">
      <c r="A45" s="197">
        <f>Prezentace!A48</f>
        <v>44</v>
      </c>
      <c r="B45" s="86" t="str">
        <f>Prezentace!B48</f>
        <v>P</v>
      </c>
      <c r="C45" s="193">
        <f>Prezentace!C48</f>
        <v>0</v>
      </c>
      <c r="D45" s="195">
        <f>Prezentace!D48</f>
        <v>0</v>
      </c>
      <c r="E45" s="12"/>
      <c r="F45" s="72"/>
      <c r="G45" s="199"/>
    </row>
    <row r="46" spans="1:7" ht="19.5" customHeight="1">
      <c r="A46" s="197">
        <f>Prezentace!A49</f>
        <v>45</v>
      </c>
      <c r="B46" s="86" t="str">
        <f>Prezentace!B49</f>
        <v>P</v>
      </c>
      <c r="C46" s="193">
        <f>Prezentace!C49</f>
        <v>0</v>
      </c>
      <c r="D46" s="195">
        <f>Prezentace!D49</f>
        <v>0</v>
      </c>
      <c r="E46" s="12"/>
      <c r="F46" s="73"/>
      <c r="G46" s="199"/>
    </row>
    <row r="47" spans="1:7" ht="19.5" customHeight="1">
      <c r="A47" s="197">
        <f>Prezentace!A50</f>
        <v>46</v>
      </c>
      <c r="B47" s="86" t="str">
        <f>Prezentace!B50</f>
        <v>P</v>
      </c>
      <c r="C47" s="193">
        <f>Prezentace!C50</f>
        <v>0</v>
      </c>
      <c r="D47" s="195">
        <f>Prezentace!D50</f>
        <v>0</v>
      </c>
      <c r="E47" s="12"/>
      <c r="F47" s="72"/>
      <c r="G47" s="199"/>
    </row>
    <row r="48" spans="1:7" ht="19.5" customHeight="1">
      <c r="A48" s="197">
        <f>Prezentace!A51</f>
        <v>47</v>
      </c>
      <c r="B48" s="86" t="str">
        <f>Prezentace!B51</f>
        <v>P</v>
      </c>
      <c r="C48" s="193">
        <f>Prezentace!C51</f>
        <v>0</v>
      </c>
      <c r="D48" s="195">
        <f>Prezentace!D51</f>
        <v>0</v>
      </c>
      <c r="E48" s="12"/>
      <c r="F48" s="72"/>
      <c r="G48" s="199"/>
    </row>
    <row r="49" spans="1:7" ht="19.5" customHeight="1">
      <c r="A49" s="197">
        <f>Prezentace!A52</f>
        <v>48</v>
      </c>
      <c r="B49" s="86" t="str">
        <f>Prezentace!B52</f>
        <v>P</v>
      </c>
      <c r="C49" s="193">
        <f>Prezentace!C52</f>
        <v>0</v>
      </c>
      <c r="D49" s="195">
        <f>Prezentace!D52</f>
        <v>0</v>
      </c>
      <c r="E49" s="12"/>
      <c r="F49" s="73"/>
      <c r="G49" s="199"/>
    </row>
    <row r="50" spans="1:7" ht="19.5" customHeight="1">
      <c r="A50" s="197">
        <f>Prezentace!A53</f>
        <v>49</v>
      </c>
      <c r="B50" s="86" t="str">
        <f>Prezentace!B53</f>
        <v>P</v>
      </c>
      <c r="C50" s="193">
        <f>Prezentace!C53</f>
        <v>0</v>
      </c>
      <c r="D50" s="195">
        <f>Prezentace!D53</f>
        <v>0</v>
      </c>
      <c r="E50" s="12"/>
      <c r="F50" s="72"/>
      <c r="G50" s="199"/>
    </row>
    <row r="51" spans="1:7" ht="19.5" customHeight="1">
      <c r="A51" s="197">
        <f>Prezentace!A54</f>
        <v>50</v>
      </c>
      <c r="B51" s="86" t="str">
        <f>Prezentace!B54</f>
        <v>P</v>
      </c>
      <c r="C51" s="193">
        <f>Prezentace!C54</f>
        <v>0</v>
      </c>
      <c r="D51" s="195">
        <f>Prezentace!D54</f>
        <v>0</v>
      </c>
      <c r="E51" s="12"/>
      <c r="F51" s="72"/>
      <c r="G51" s="199"/>
    </row>
    <row r="52" spans="1:7" ht="18">
      <c r="A52" s="197">
        <f>Prezentace!A55</f>
        <v>51</v>
      </c>
      <c r="B52" s="86" t="str">
        <f>Prezentace!B55</f>
        <v>P</v>
      </c>
      <c r="C52" s="193">
        <f>Prezentace!C55</f>
        <v>0</v>
      </c>
      <c r="D52" s="195">
        <f>Prezentace!D55</f>
        <v>0</v>
      </c>
      <c r="E52" s="12"/>
      <c r="F52" s="73"/>
      <c r="G52" s="199"/>
    </row>
    <row r="53" spans="1:7" ht="18">
      <c r="A53" s="197">
        <f>Prezentace!A56</f>
        <v>52</v>
      </c>
      <c r="B53" s="86" t="str">
        <f>Prezentace!B56</f>
        <v>P</v>
      </c>
      <c r="C53" s="193">
        <f>Prezentace!C56</f>
        <v>0</v>
      </c>
      <c r="D53" s="195">
        <f>Prezentace!D56</f>
        <v>0</v>
      </c>
      <c r="E53" s="12"/>
      <c r="F53" s="72"/>
      <c r="G53" s="199"/>
    </row>
    <row r="54" spans="1:7" ht="18">
      <c r="A54" s="197">
        <f>Prezentace!A57</f>
        <v>53</v>
      </c>
      <c r="B54" s="86" t="str">
        <f>Prezentace!B57</f>
        <v>P</v>
      </c>
      <c r="C54" s="193">
        <f>Prezentace!C57</f>
        <v>0</v>
      </c>
      <c r="D54" s="195">
        <f>Prezentace!D57</f>
        <v>0</v>
      </c>
      <c r="E54" s="12"/>
      <c r="F54" s="72"/>
      <c r="G54" s="199"/>
    </row>
    <row r="55" spans="1:7" ht="18">
      <c r="A55" s="197">
        <f>Prezentace!A58</f>
        <v>54</v>
      </c>
      <c r="B55" s="86" t="str">
        <f>Prezentace!B58</f>
        <v>P</v>
      </c>
      <c r="C55" s="193">
        <f>Prezentace!C58</f>
        <v>0</v>
      </c>
      <c r="D55" s="195">
        <f>Prezentace!D58</f>
        <v>0</v>
      </c>
      <c r="E55" s="12"/>
      <c r="F55" s="73"/>
      <c r="G55" s="199"/>
    </row>
    <row r="56" spans="1:7" ht="18">
      <c r="A56" s="197">
        <f>Prezentace!A59</f>
        <v>55</v>
      </c>
      <c r="B56" s="86" t="str">
        <f>Prezentace!B59</f>
        <v>P</v>
      </c>
      <c r="C56" s="193">
        <f>Prezentace!C59</f>
        <v>0</v>
      </c>
      <c r="D56" s="195">
        <f>Prezentace!D59</f>
        <v>0</v>
      </c>
      <c r="E56" s="12"/>
      <c r="F56" s="72"/>
      <c r="G56" s="199"/>
    </row>
    <row r="57" spans="1:7" ht="18">
      <c r="A57" s="197">
        <f>Prezentace!A60</f>
        <v>56</v>
      </c>
      <c r="B57" s="86" t="str">
        <f>Prezentace!B60</f>
        <v>P</v>
      </c>
      <c r="C57" s="193">
        <f>Prezentace!C60</f>
        <v>0</v>
      </c>
      <c r="D57" s="195">
        <f>Prezentace!D60</f>
        <v>0</v>
      </c>
      <c r="E57" s="12"/>
      <c r="F57" s="72"/>
      <c r="G57" s="199"/>
    </row>
    <row r="58" spans="1:7" ht="18">
      <c r="A58" s="197">
        <f>Prezentace!A61</f>
        <v>57</v>
      </c>
      <c r="B58" s="86" t="str">
        <f>Prezentace!B61</f>
        <v>P</v>
      </c>
      <c r="C58" s="193">
        <f>Prezentace!C61</f>
        <v>0</v>
      </c>
      <c r="D58" s="195">
        <f>Prezentace!D61</f>
        <v>0</v>
      </c>
      <c r="E58" s="12"/>
      <c r="F58" s="73"/>
      <c r="G58" s="199"/>
    </row>
    <row r="59" spans="1:7" ht="18">
      <c r="A59" s="197">
        <f>Prezentace!A62</f>
        <v>58</v>
      </c>
      <c r="B59" s="86" t="str">
        <f>Prezentace!B62</f>
        <v>P</v>
      </c>
      <c r="C59" s="193">
        <f>Prezentace!C62</f>
        <v>0</v>
      </c>
      <c r="D59" s="195">
        <f>Prezentace!D62</f>
        <v>0</v>
      </c>
      <c r="E59" s="12"/>
      <c r="F59" s="72"/>
      <c r="G59" s="199"/>
    </row>
    <row r="60" spans="1:7" ht="18">
      <c r="A60" s="197">
        <f>Prezentace!A63</f>
        <v>59</v>
      </c>
      <c r="B60" s="86" t="str">
        <f>Prezentace!B63</f>
        <v>P</v>
      </c>
      <c r="C60" s="193">
        <f>Prezentace!C63</f>
        <v>0</v>
      </c>
      <c r="D60" s="195">
        <f>Prezentace!D63</f>
        <v>0</v>
      </c>
      <c r="E60" s="12"/>
      <c r="F60" s="72"/>
      <c r="G60" s="199"/>
    </row>
    <row r="61" spans="1:7" ht="18.75" thickBot="1">
      <c r="A61" s="198">
        <f>Prezentace!A64</f>
        <v>60</v>
      </c>
      <c r="B61" s="87" t="str">
        <f>Prezentace!B64</f>
        <v>P</v>
      </c>
      <c r="C61" s="194">
        <f>Prezentace!C64</f>
        <v>0</v>
      </c>
      <c r="D61" s="196">
        <f>Prezentace!D64</f>
        <v>0</v>
      </c>
      <c r="E61" s="14"/>
      <c r="F61" s="189"/>
      <c r="G61" s="200"/>
    </row>
  </sheetData>
  <sheetProtection/>
  <conditionalFormatting sqref="A2:B61">
    <cfRule type="cellIs" priority="1" dxfId="0" operator="equal" stopIfTrue="1">
      <formula>"R"</formula>
    </cfRule>
  </conditionalFormatting>
  <printOptions horizontalCentered="1"/>
  <pageMargins left="0.1968503937007874" right="0.1968503937007874" top="0.15748031496062992" bottom="0.11811023622047245" header="0" footer="0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obývák</cp:lastModifiedBy>
  <cp:lastPrinted>2024-03-30T12:29:26Z</cp:lastPrinted>
  <dcterms:created xsi:type="dcterms:W3CDTF">2003-04-01T12:06:07Z</dcterms:created>
  <dcterms:modified xsi:type="dcterms:W3CDTF">2024-03-30T17:11:50Z</dcterms:modified>
  <cp:category/>
  <cp:version/>
  <cp:contentType/>
  <cp:contentStatus/>
</cp:coreProperties>
</file>