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65" windowWidth="15045" windowHeight="8400" firstSheet="2" activeTab="7"/>
  </bookViews>
  <sheets>
    <sheet name="squad 1-4 revolver" sheetId="1" state="hidden" r:id="rId1"/>
    <sheet name="squad 1-4 pistole" sheetId="2" state="hidden" r:id="rId2"/>
    <sheet name="Prezentace" sheetId="3" r:id="rId3"/>
    <sheet name="1." sheetId="4" r:id="rId4"/>
    <sheet name="2." sheetId="5" r:id="rId5"/>
    <sheet name="3." sheetId="6" r:id="rId6"/>
    <sheet name="4." sheetId="7" r:id="rId7"/>
    <sheet name="Výsledky" sheetId="8" r:id="rId8"/>
  </sheets>
  <definedNames/>
  <calcPr fullCalcOnLoad="1"/>
</workbook>
</file>

<file path=xl/sharedStrings.xml><?xml version="1.0" encoding="utf-8"?>
<sst xmlns="http://schemas.openxmlformats.org/spreadsheetml/2006/main" count="1429" uniqueCount="358">
  <si>
    <t>Pořadí</t>
  </si>
  <si>
    <t>Celkový</t>
  </si>
  <si>
    <t>výsledek</t>
  </si>
  <si>
    <t>Klub (organizace)</t>
  </si>
  <si>
    <t>Disc.</t>
  </si>
  <si>
    <t>Čas vyvěšení:</t>
  </si>
  <si>
    <t>Vladimír</t>
  </si>
  <si>
    <t>Josef</t>
  </si>
  <si>
    <t>Žemlička</t>
  </si>
  <si>
    <t>Ladislav</t>
  </si>
  <si>
    <t>Florián</t>
  </si>
  <si>
    <t>Miroslav</t>
  </si>
  <si>
    <t>Karel</t>
  </si>
  <si>
    <t>Jiří</t>
  </si>
  <si>
    <t>Petr</t>
  </si>
  <si>
    <t>KVZ Policie Počátky</t>
  </si>
  <si>
    <t>Čekal</t>
  </si>
  <si>
    <t>Součet</t>
  </si>
  <si>
    <t xml:space="preserve">Disciplina 4       </t>
  </si>
  <si>
    <t>Jan</t>
  </si>
  <si>
    <t>KVZ Vltava Týn n/V</t>
  </si>
  <si>
    <t>Pavel</t>
  </si>
  <si>
    <t>Václav</t>
  </si>
  <si>
    <t>Hlavní rozhodčí:</t>
  </si>
  <si>
    <t>Ředitel závodu:</t>
  </si>
  <si>
    <t>David</t>
  </si>
  <si>
    <t>Červenka</t>
  </si>
  <si>
    <t>Zbraň</t>
  </si>
  <si>
    <t>P</t>
  </si>
  <si>
    <t>Žemličková</t>
  </si>
  <si>
    <t>Marie</t>
  </si>
  <si>
    <t>Květenský</t>
  </si>
  <si>
    <t>Rendl</t>
  </si>
  <si>
    <t>Mironiuk</t>
  </si>
  <si>
    <t>Zdeněk</t>
  </si>
  <si>
    <t>K</t>
  </si>
  <si>
    <t>Start. číslo</t>
  </si>
  <si>
    <t>KVZ Fruko J. Hradec</t>
  </si>
  <si>
    <t>Pechová</t>
  </si>
  <si>
    <t>Hana</t>
  </si>
  <si>
    <t>TB</t>
  </si>
  <si>
    <t>Dotlačil</t>
  </si>
  <si>
    <t>Gažák</t>
  </si>
  <si>
    <t>KVZ Stromovka ČB</t>
  </si>
  <si>
    <t>Nikodým</t>
  </si>
  <si>
    <t>Vejslík</t>
  </si>
  <si>
    <t>Brejžek</t>
  </si>
  <si>
    <t>Vojtěch</t>
  </si>
  <si>
    <t>Vystyd</t>
  </si>
  <si>
    <t>Fuksa</t>
  </si>
  <si>
    <t>Viktor</t>
  </si>
  <si>
    <t>Adensam</t>
  </si>
  <si>
    <t>Martin</t>
  </si>
  <si>
    <t>SSK Benešov</t>
  </si>
  <si>
    <t>Antonín</t>
  </si>
  <si>
    <t>Urbanec</t>
  </si>
  <si>
    <t>KVZ Jitka J. Hradec</t>
  </si>
  <si>
    <t>Herceg</t>
  </si>
  <si>
    <t>Bohumil</t>
  </si>
  <si>
    <t>KVZ Prácheňsko PI</t>
  </si>
  <si>
    <t>Zajíček</t>
  </si>
  <si>
    <t>SSK Písek</t>
  </si>
  <si>
    <t>Bečvář</t>
  </si>
  <si>
    <t>Sluka</t>
  </si>
  <si>
    <t>Mejstřík</t>
  </si>
  <si>
    <t>Bína</t>
  </si>
  <si>
    <t>Týn nad Vltavou</t>
  </si>
  <si>
    <t>Pakosta</t>
  </si>
  <si>
    <t>KVZ Pelhřimov</t>
  </si>
  <si>
    <t>Získal</t>
  </si>
  <si>
    <t>Švihálek</t>
  </si>
  <si>
    <t>KVZ Stromovka Č.B.</t>
  </si>
  <si>
    <t>SKP Strakonice</t>
  </si>
  <si>
    <t>Pour</t>
  </si>
  <si>
    <t>Miloš</t>
  </si>
  <si>
    <t>Toman</t>
  </si>
  <si>
    <t>František</t>
  </si>
  <si>
    <t>Wrzecionko</t>
  </si>
  <si>
    <t>Albert</t>
  </si>
  <si>
    <t>Polan</t>
  </si>
  <si>
    <t>Štancl</t>
  </si>
  <si>
    <t>Čížek</t>
  </si>
  <si>
    <t>Kureš</t>
  </si>
  <si>
    <t>Diče</t>
  </si>
  <si>
    <t>Michal</t>
  </si>
  <si>
    <t>Bahenský</t>
  </si>
  <si>
    <t>Michael</t>
  </si>
  <si>
    <t>PSK OLYMP Praha</t>
  </si>
  <si>
    <t>Bělohlávek</t>
  </si>
  <si>
    <t>KVZ Polná</t>
  </si>
  <si>
    <t>SSK Telč</t>
  </si>
  <si>
    <t>Bočan</t>
  </si>
  <si>
    <t>Stanislav</t>
  </si>
  <si>
    <t>SSK Čekanice</t>
  </si>
  <si>
    <t>Čihák</t>
  </si>
  <si>
    <t>Richard</t>
  </si>
  <si>
    <t>Hartmanice</t>
  </si>
  <si>
    <t>Čuba</t>
  </si>
  <si>
    <t>Kombat Kladno</t>
  </si>
  <si>
    <t>Dolák</t>
  </si>
  <si>
    <t>Doležel</t>
  </si>
  <si>
    <t>KVZ Třebíč</t>
  </si>
  <si>
    <t>Dotlačilová</t>
  </si>
  <si>
    <t>Helena</t>
  </si>
  <si>
    <t>Dvořák</t>
  </si>
  <si>
    <t>Marian</t>
  </si>
  <si>
    <t>Fiala</t>
  </si>
  <si>
    <t>AVZO Nové Hrady</t>
  </si>
  <si>
    <t>Grill</t>
  </si>
  <si>
    <t>Hazmuka</t>
  </si>
  <si>
    <t>Radoslav</t>
  </si>
  <si>
    <t>Janovský</t>
  </si>
  <si>
    <t xml:space="preserve">Jiří  </t>
  </si>
  <si>
    <t>Mojmír</t>
  </si>
  <si>
    <t>Jelínek</t>
  </si>
  <si>
    <t>Ladič</t>
  </si>
  <si>
    <t>Tibor</t>
  </si>
  <si>
    <t>Majer</t>
  </si>
  <si>
    <t>Oldřich</t>
  </si>
  <si>
    <t>PAW Č. Budějovice</t>
  </si>
  <si>
    <t>Marek</t>
  </si>
  <si>
    <t>OLYMP Praha</t>
  </si>
  <si>
    <t>Marešová</t>
  </si>
  <si>
    <t>Miloslava</t>
  </si>
  <si>
    <t>Mejsřík</t>
  </si>
  <si>
    <t>Blatná</t>
  </si>
  <si>
    <t>Novotný</t>
  </si>
  <si>
    <t>Jaroslav</t>
  </si>
  <si>
    <t>Pecha</t>
  </si>
  <si>
    <t>Pětivlas</t>
  </si>
  <si>
    <t>Píša</t>
  </si>
  <si>
    <t>Platz</t>
  </si>
  <si>
    <t>SSK Slavonice</t>
  </si>
  <si>
    <t>Řeháček</t>
  </si>
  <si>
    <t>Radek</t>
  </si>
  <si>
    <t>Seitl</t>
  </si>
  <si>
    <t>Aleš</t>
  </si>
  <si>
    <t>Soukup</t>
  </si>
  <si>
    <t>Vlastislav</t>
  </si>
  <si>
    <t>Šmíd</t>
  </si>
  <si>
    <t>Štícha</t>
  </si>
  <si>
    <t>Švarc</t>
  </si>
  <si>
    <t>Vlastimil</t>
  </si>
  <si>
    <t>KVZ Čimelice</t>
  </si>
  <si>
    <t>Teringl</t>
  </si>
  <si>
    <t>Vala</t>
  </si>
  <si>
    <t>Valenta</t>
  </si>
  <si>
    <t>KVZ Králův Dvůr</t>
  </si>
  <si>
    <t>Vinický</t>
  </si>
  <si>
    <t>Libor</t>
  </si>
  <si>
    <t>Vítovec</t>
  </si>
  <si>
    <t>Miloslav</t>
  </si>
  <si>
    <t>Vodrážka</t>
  </si>
  <si>
    <t>Vít</t>
  </si>
  <si>
    <t>Vystydová</t>
  </si>
  <si>
    <t>Veronika</t>
  </si>
  <si>
    <t>Týn n/V</t>
  </si>
  <si>
    <t>Kejř</t>
  </si>
  <si>
    <t>Kališ</t>
  </si>
  <si>
    <t>Koch</t>
  </si>
  <si>
    <t>Morkes</t>
  </si>
  <si>
    <t>Michalec</t>
  </si>
  <si>
    <t>Roman</t>
  </si>
  <si>
    <t>Pavelka</t>
  </si>
  <si>
    <t>Ivan</t>
  </si>
  <si>
    <t>SSK Kaplice</t>
  </si>
  <si>
    <t>Kališová</t>
  </si>
  <si>
    <t>Monika</t>
  </si>
  <si>
    <t>Jílek</t>
  </si>
  <si>
    <t>Milan</t>
  </si>
  <si>
    <t>Dědič</t>
  </si>
  <si>
    <t>Žemličková ml.</t>
  </si>
  <si>
    <t>Mesároš</t>
  </si>
  <si>
    <t>Štefan</t>
  </si>
  <si>
    <t>Ondřej</t>
  </si>
  <si>
    <t>Míček</t>
  </si>
  <si>
    <t>Tomáš</t>
  </si>
  <si>
    <t>SSK Borek</t>
  </si>
  <si>
    <t>Jungwirth</t>
  </si>
  <si>
    <t>SK Chlum</t>
  </si>
  <si>
    <t>Grand Benešov</t>
  </si>
  <si>
    <t>Kraus</t>
  </si>
  <si>
    <t>Petržílka</t>
  </si>
  <si>
    <t>Krůta</t>
  </si>
  <si>
    <t>Pelhřimov</t>
  </si>
  <si>
    <t>Kudláček</t>
  </si>
  <si>
    <t>Jakub</t>
  </si>
  <si>
    <t>Pilský</t>
  </si>
  <si>
    <t>Patrik</t>
  </si>
  <si>
    <t>Albrecht</t>
  </si>
  <si>
    <t>Bartoš</t>
  </si>
  <si>
    <t>Božek</t>
  </si>
  <si>
    <t>Richad</t>
  </si>
  <si>
    <t>Brno</t>
  </si>
  <si>
    <t>Daniel</t>
  </si>
  <si>
    <t>Třebíč</t>
  </si>
  <si>
    <t>Klang</t>
  </si>
  <si>
    <t>Koltai</t>
  </si>
  <si>
    <t>KVZ Prácheňsko Písek</t>
  </si>
  <si>
    <t>Navrátil</t>
  </si>
  <si>
    <t>Jaromír</t>
  </si>
  <si>
    <t>Štrobl</t>
  </si>
  <si>
    <t>KVZ ÚVS J. Hradec</t>
  </si>
  <si>
    <t>Štrobl ml.</t>
  </si>
  <si>
    <t>Štumarová</t>
  </si>
  <si>
    <t>Zdena</t>
  </si>
  <si>
    <t>Telč</t>
  </si>
  <si>
    <t>Kafka</t>
  </si>
  <si>
    <t>Němec</t>
  </si>
  <si>
    <t>Ludvík</t>
  </si>
  <si>
    <t>Král</t>
  </si>
  <si>
    <t>Molcar</t>
  </si>
  <si>
    <t>Vladislav</t>
  </si>
  <si>
    <t>Kos</t>
  </si>
  <si>
    <t>SSK Strakonice</t>
  </si>
  <si>
    <t>Peklák</t>
  </si>
  <si>
    <t>Dalibor</t>
  </si>
  <si>
    <t>KVZ Hodkovice n/M</t>
  </si>
  <si>
    <t>Cilichová</t>
  </si>
  <si>
    <t>Jaroslava</t>
  </si>
  <si>
    <t>Koblic</t>
  </si>
  <si>
    <t>Praha 4</t>
  </si>
  <si>
    <t>Klíma</t>
  </si>
  <si>
    <t>Remenec</t>
  </si>
  <si>
    <t>SSK Borovany</t>
  </si>
  <si>
    <t>Macho</t>
  </si>
  <si>
    <t>Třeboň</t>
  </si>
  <si>
    <t>Taubr</t>
  </si>
  <si>
    <t>Vicány</t>
  </si>
  <si>
    <t>České Budějovice</t>
  </si>
  <si>
    <t>SSK Pelhřimov</t>
  </si>
  <si>
    <t>Novák</t>
  </si>
  <si>
    <t>Schejbal</t>
  </si>
  <si>
    <t>Rapid Plzeň</t>
  </si>
  <si>
    <t>Jírů</t>
  </si>
  <si>
    <t>Baier</t>
  </si>
  <si>
    <t>SS Pořešín</t>
  </si>
  <si>
    <t>SK Jednorožec Žirovnice</t>
  </si>
  <si>
    <t>ČMSJ</t>
  </si>
  <si>
    <t>Bűrgermeister</t>
  </si>
  <si>
    <t>Veselý</t>
  </si>
  <si>
    <t>RR Milín</t>
  </si>
  <si>
    <t>SKP České Budějovice</t>
  </si>
  <si>
    <t>Smejkal</t>
  </si>
  <si>
    <t>Krahulčí</t>
  </si>
  <si>
    <t xml:space="preserve">Disciplina 2   </t>
  </si>
  <si>
    <t xml:space="preserve">Výsledková listina střelecké soutěže </t>
  </si>
  <si>
    <t xml:space="preserve">Příjmení </t>
  </si>
  <si>
    <t xml:space="preserve"> Jméno</t>
  </si>
  <si>
    <t>Krahulík cup</t>
  </si>
  <si>
    <t xml:space="preserve">Disciplina 3     </t>
  </si>
  <si>
    <t xml:space="preserve">Disciplina 1    </t>
  </si>
  <si>
    <t>Čas(s)</t>
  </si>
  <si>
    <t>Smejkal Martin</t>
  </si>
  <si>
    <t>Mironiuk Zdeněk</t>
  </si>
  <si>
    <t xml:space="preserve"> x kov 4x papír  </t>
  </si>
  <si>
    <t xml:space="preserve">x kov 5x papír </t>
  </si>
  <si>
    <t>squad č. 1</t>
  </si>
  <si>
    <t>squad č. 2</t>
  </si>
  <si>
    <t>squad č. 3</t>
  </si>
  <si>
    <t>squad č. 4</t>
  </si>
  <si>
    <t>p  i  s  t  o  l  e</t>
  </si>
  <si>
    <t>r  e  v  o  l  v  e  r</t>
  </si>
  <si>
    <t>Datum: 20.4.2024 Telč - Dyjické mosty</t>
  </si>
  <si>
    <t>Hanák</t>
  </si>
  <si>
    <t>Zbyněk</t>
  </si>
  <si>
    <t>Dušek</t>
  </si>
  <si>
    <t>R</t>
  </si>
  <si>
    <t>Neumann Michal</t>
  </si>
  <si>
    <t>Bartoš Richard</t>
  </si>
  <si>
    <t>Maštera</t>
  </si>
  <si>
    <t>Neumann</t>
  </si>
  <si>
    <t>KVZ Mokrá</t>
  </si>
  <si>
    <t>KVZ Týn nad Vltavou</t>
  </si>
  <si>
    <t>Matějka</t>
  </si>
  <si>
    <t>KVZ Fruko</t>
  </si>
  <si>
    <t>KVZ Počátky</t>
  </si>
  <si>
    <t>Matějka Milan</t>
  </si>
  <si>
    <t>Fiala Miroslav</t>
  </si>
  <si>
    <t>Robert</t>
  </si>
  <si>
    <t>-</t>
  </si>
  <si>
    <t>Maštera Aleš</t>
  </si>
  <si>
    <t>Semerád</t>
  </si>
  <si>
    <t>Semerád Milan</t>
  </si>
  <si>
    <t>Nohel</t>
  </si>
  <si>
    <t>Antotnín</t>
  </si>
  <si>
    <t>KVZ Zbýšov</t>
  </si>
  <si>
    <t>Nohel Antonín</t>
  </si>
  <si>
    <t>Ladič Tibor</t>
  </si>
  <si>
    <t>Kružík</t>
  </si>
  <si>
    <t>Kružík Jan</t>
  </si>
  <si>
    <t>Šíma</t>
  </si>
  <si>
    <t>Alexa</t>
  </si>
  <si>
    <t>Alexová</t>
  </si>
  <si>
    <t>Sokolík</t>
  </si>
  <si>
    <t>KVZ ÚVS JH</t>
  </si>
  <si>
    <t>Dohnal</t>
  </si>
  <si>
    <t>Seitlová</t>
  </si>
  <si>
    <t>Palová</t>
  </si>
  <si>
    <t>Simona</t>
  </si>
  <si>
    <t>Marcel</t>
  </si>
  <si>
    <t>Marek Petr</t>
  </si>
  <si>
    <t>Žemlička Ladislav</t>
  </si>
  <si>
    <t>Žemličková Marie</t>
  </si>
  <si>
    <t>Kejř Karel</t>
  </si>
  <si>
    <t>Šíma Richard</t>
  </si>
  <si>
    <t>Dvořák Vladislav</t>
  </si>
  <si>
    <t>Kostříž</t>
  </si>
  <si>
    <t>Pechánek</t>
  </si>
  <si>
    <t>Adámek</t>
  </si>
  <si>
    <t>Planá nad Lužnicí</t>
  </si>
  <si>
    <t>Plecer</t>
  </si>
  <si>
    <t>Svoboda</t>
  </si>
  <si>
    <t>Švihálek Jiří</t>
  </si>
  <si>
    <t>Wrzecionko Albert</t>
  </si>
  <si>
    <t>Konrád</t>
  </si>
  <si>
    <t>Hátle</t>
  </si>
  <si>
    <t>Kolář</t>
  </si>
  <si>
    <t>Vejslík Vladimír</t>
  </si>
  <si>
    <t>Alexa Vladislav</t>
  </si>
  <si>
    <t>Alexová Hana</t>
  </si>
  <si>
    <t>Milan st.</t>
  </si>
  <si>
    <t>SK Jednorožec</t>
  </si>
  <si>
    <t>Beigl</t>
  </si>
  <si>
    <t>Sokolík Jaroslav</t>
  </si>
  <si>
    <t>Dohnal Michal</t>
  </si>
  <si>
    <t>Žáček</t>
  </si>
  <si>
    <t>Seitl Karel</t>
  </si>
  <si>
    <t>Seitlová Monika</t>
  </si>
  <si>
    <t>Bína Jiří</t>
  </si>
  <si>
    <t>Koltai Pavel</t>
  </si>
  <si>
    <t>Seitl Aleš</t>
  </si>
  <si>
    <t>Pechová Hana</t>
  </si>
  <si>
    <t>Palová Simona</t>
  </si>
  <si>
    <t>Seitl Marcel</t>
  </si>
  <si>
    <t>Nikodým David</t>
  </si>
  <si>
    <t>Kostříž Jaroslav</t>
  </si>
  <si>
    <t>Pechánek Milan</t>
  </si>
  <si>
    <t>Červenka Pavel</t>
  </si>
  <si>
    <t>Dušek František</t>
  </si>
  <si>
    <t>Hanák Zbyněk</t>
  </si>
  <si>
    <t>Adámek Václav</t>
  </si>
  <si>
    <t>Plecer Josef</t>
  </si>
  <si>
    <t>Svoboda Michal</t>
  </si>
  <si>
    <t>Konrád František</t>
  </si>
  <si>
    <t>Hátle Jan</t>
  </si>
  <si>
    <t>Kolář Jaroslav</t>
  </si>
  <si>
    <t>Pechánek Milan st.</t>
  </si>
  <si>
    <t>Beigl Tomáš</t>
  </si>
  <si>
    <t>Adensam Martin</t>
  </si>
  <si>
    <t>Žáček Karel</t>
  </si>
  <si>
    <t>Získal Karel</t>
  </si>
  <si>
    <t>Novotný Robert</t>
  </si>
  <si>
    <t>Rendl Josef</t>
  </si>
  <si>
    <t xml:space="preserve">6x kov  3x papír </t>
  </si>
  <si>
    <t>13 x kov, 5x papír</t>
  </si>
  <si>
    <t>Revolver</t>
  </si>
  <si>
    <t>Pistole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</si>
</sst>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</numFmts>
  <fonts count="4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b/>
      <sz val="11.5"/>
      <name val="Arial CE"/>
      <family val="2"/>
    </font>
    <font>
      <b/>
      <sz val="36"/>
      <name val="Modern No. 20"/>
      <family val="1"/>
    </font>
    <font>
      <sz val="14"/>
      <name val="Times New Roman"/>
      <family val="1"/>
    </font>
    <font>
      <sz val="14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49" fontId="5" fillId="0" borderId="19" xfId="0" applyNumberFormat="1" applyFont="1" applyBorder="1" applyAlignment="1" applyProtection="1">
      <alignment horizontal="center" vertical="center"/>
      <protection hidden="1"/>
    </xf>
    <xf numFmtId="49" fontId="5" fillId="0" borderId="20" xfId="0" applyNumberFormat="1" applyFont="1" applyBorder="1" applyAlignment="1" applyProtection="1">
      <alignment vertical="center"/>
      <protection hidden="1"/>
    </xf>
    <xf numFmtId="49" fontId="5" fillId="0" borderId="19" xfId="0" applyNumberFormat="1" applyFont="1" applyBorder="1" applyAlignment="1" applyProtection="1">
      <alignment vertical="center"/>
      <protection hidden="1"/>
    </xf>
    <xf numFmtId="49" fontId="5" fillId="0" borderId="21" xfId="0" applyNumberFormat="1" applyFont="1" applyBorder="1" applyAlignment="1" applyProtection="1">
      <alignment horizontal="center" vertical="center"/>
      <protection hidden="1"/>
    </xf>
    <xf numFmtId="49" fontId="5" fillId="0" borderId="22" xfId="0" applyNumberFormat="1" applyFont="1" applyBorder="1" applyAlignment="1" applyProtection="1">
      <alignment vertical="center"/>
      <protection hidden="1"/>
    </xf>
    <xf numFmtId="49" fontId="5" fillId="0" borderId="21" xfId="0" applyNumberFormat="1" applyFont="1" applyBorder="1" applyAlignment="1" applyProtection="1">
      <alignment vertical="center"/>
      <protection hidden="1"/>
    </xf>
    <xf numFmtId="2" fontId="5" fillId="0" borderId="21" xfId="0" applyNumberFormat="1" applyFont="1" applyBorder="1" applyAlignment="1" applyProtection="1">
      <alignment horizontal="center" vertical="center"/>
      <protection hidden="1"/>
    </xf>
    <xf numFmtId="49" fontId="5" fillId="0" borderId="23" xfId="0" applyNumberFormat="1" applyFont="1" applyBorder="1" applyAlignment="1" applyProtection="1">
      <alignment horizontal="center" vertical="center"/>
      <protection hidden="1"/>
    </xf>
    <xf numFmtId="49" fontId="5" fillId="0" borderId="24" xfId="0" applyNumberFormat="1" applyFont="1" applyBorder="1" applyAlignment="1" applyProtection="1">
      <alignment vertical="center"/>
      <protection hidden="1"/>
    </xf>
    <xf numFmtId="49" fontId="5" fillId="0" borderId="23" xfId="0" applyNumberFormat="1" applyFont="1" applyBorder="1" applyAlignment="1" applyProtection="1">
      <alignment vertical="center"/>
      <protection hidden="1"/>
    </xf>
    <xf numFmtId="2" fontId="5" fillId="0" borderId="23" xfId="0" applyNumberFormat="1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 shrinkToFit="1"/>
      <protection hidden="1"/>
    </xf>
    <xf numFmtId="0" fontId="1" fillId="0" borderId="26" xfId="0" applyFont="1" applyBorder="1" applyAlignment="1" applyProtection="1">
      <alignment horizontal="center" vertical="center" shrinkToFit="1"/>
      <protection hidden="1"/>
    </xf>
    <xf numFmtId="0" fontId="1" fillId="0" borderId="27" xfId="0" applyFont="1" applyBorder="1" applyAlignment="1" applyProtection="1">
      <alignment horizontal="center" vertical="center" shrinkToFit="1"/>
      <protection hidden="1"/>
    </xf>
    <xf numFmtId="0" fontId="1" fillId="0" borderId="28" xfId="0" applyFont="1" applyBorder="1" applyAlignment="1" applyProtection="1">
      <alignment horizontal="center" vertical="center" shrinkToFit="1"/>
      <protection hidden="1"/>
    </xf>
    <xf numFmtId="1" fontId="0" fillId="0" borderId="19" xfId="0" applyNumberFormat="1" applyFont="1" applyBorder="1" applyAlignment="1" applyProtection="1">
      <alignment horizontal="center" vertical="center"/>
      <protection hidden="1"/>
    </xf>
    <xf numFmtId="2" fontId="0" fillId="0" borderId="29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0" fillId="0" borderId="21" xfId="0" applyNumberFormat="1" applyFont="1" applyBorder="1" applyAlignment="1" applyProtection="1">
      <alignment horizontal="center" vertical="center"/>
      <protection hidden="1"/>
    </xf>
    <xf numFmtId="2" fontId="0" fillId="0" borderId="11" xfId="0" applyNumberFormat="1" applyFont="1" applyBorder="1" applyAlignment="1" applyProtection="1">
      <alignment horizontal="center" vertical="center"/>
      <protection hidden="1"/>
    </xf>
    <xf numFmtId="1" fontId="0" fillId="0" borderId="23" xfId="0" applyNumberFormat="1" applyFont="1" applyBorder="1" applyAlignment="1" applyProtection="1">
      <alignment horizontal="center" vertical="center"/>
      <protection hidden="1"/>
    </xf>
    <xf numFmtId="2" fontId="0" fillId="0" borderId="12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22" fontId="2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1" fontId="4" fillId="0" borderId="31" xfId="0" applyNumberFormat="1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hidden="1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21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Font="1" applyBorder="1" applyAlignment="1" applyProtection="1">
      <alignment horizontal="center" vertical="center"/>
      <protection hidden="1"/>
    </xf>
    <xf numFmtId="1" fontId="4" fillId="0" borderId="33" xfId="0" applyNumberFormat="1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1" fontId="4" fillId="0" borderId="34" xfId="0" applyNumberFormat="1" applyFont="1" applyBorder="1" applyAlignment="1" applyProtection="1">
      <alignment horizontal="center" vertical="center"/>
      <protection locked="0"/>
    </xf>
    <xf numFmtId="1" fontId="4" fillId="0" borderId="35" xfId="0" applyNumberFormat="1" applyFont="1" applyBorder="1" applyAlignment="1" applyProtection="1">
      <alignment horizontal="center" vertical="center"/>
      <protection locked="0"/>
    </xf>
    <xf numFmtId="1" fontId="4" fillId="0" borderId="36" xfId="0" applyNumberFormat="1" applyFont="1" applyBorder="1" applyAlignment="1" applyProtection="1">
      <alignment horizontal="center" vertical="center"/>
      <protection locked="0"/>
    </xf>
    <xf numFmtId="1" fontId="4" fillId="0" borderId="37" xfId="0" applyNumberFormat="1" applyFont="1" applyBorder="1" applyAlignment="1" applyProtection="1">
      <alignment horizontal="center" vertical="center"/>
      <protection locked="0"/>
    </xf>
    <xf numFmtId="1" fontId="4" fillId="0" borderId="38" xfId="0" applyNumberFormat="1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2" fontId="1" fillId="0" borderId="29" xfId="0" applyNumberFormat="1" applyFont="1" applyBorder="1" applyAlignment="1" applyProtection="1">
      <alignment horizontal="center" vertical="center"/>
      <protection hidden="1"/>
    </xf>
    <xf numFmtId="2" fontId="1" fillId="0" borderId="11" xfId="0" applyNumberFormat="1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2" fontId="5" fillId="0" borderId="41" xfId="0" applyNumberFormat="1" applyFont="1" applyBorder="1" applyAlignment="1" applyProtection="1">
      <alignment horizontal="center" vertical="center"/>
      <protection hidden="1"/>
    </xf>
    <xf numFmtId="2" fontId="4" fillId="0" borderId="42" xfId="0" applyNumberFormat="1" applyFont="1" applyBorder="1" applyAlignment="1" applyProtection="1">
      <alignment horizontal="center" vertical="center"/>
      <protection locked="0"/>
    </xf>
    <xf numFmtId="1" fontId="4" fillId="0" borderId="41" xfId="0" applyNumberFormat="1" applyFont="1" applyBorder="1" applyAlignment="1" applyProtection="1">
      <alignment horizontal="center" vertical="center"/>
      <protection locked="0"/>
    </xf>
    <xf numFmtId="1" fontId="4" fillId="0" borderId="21" xfId="0" applyNumberFormat="1" applyFont="1" applyBorder="1" applyAlignment="1" applyProtection="1">
      <alignment horizontal="center" vertical="center"/>
      <protection locked="0"/>
    </xf>
    <xf numFmtId="1" fontId="4" fillId="0" borderId="23" xfId="0" applyNumberFormat="1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hidden="1"/>
    </xf>
    <xf numFmtId="1" fontId="4" fillId="0" borderId="44" xfId="0" applyNumberFormat="1" applyFont="1" applyBorder="1" applyAlignment="1" applyProtection="1">
      <alignment horizontal="center" vertical="center"/>
      <protection locked="0"/>
    </xf>
    <xf numFmtId="1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1" fontId="4" fillId="0" borderId="46" xfId="0" applyNumberFormat="1" applyFont="1" applyBorder="1" applyAlignment="1" applyProtection="1">
      <alignment horizontal="center" vertical="center"/>
      <protection locked="0"/>
    </xf>
    <xf numFmtId="2" fontId="4" fillId="0" borderId="47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hidden="1"/>
    </xf>
    <xf numFmtId="1" fontId="4" fillId="0" borderId="49" xfId="0" applyNumberFormat="1" applyFont="1" applyBorder="1" applyAlignment="1" applyProtection="1">
      <alignment horizontal="center" vertical="center"/>
      <protection locked="0"/>
    </xf>
    <xf numFmtId="1" fontId="4" fillId="0" borderId="50" xfId="0" applyNumberFormat="1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1" fontId="4" fillId="0" borderId="51" xfId="0" applyNumberFormat="1" applyFont="1" applyBorder="1" applyAlignment="1" applyProtection="1">
      <alignment horizontal="center"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49" fontId="5" fillId="0" borderId="29" xfId="0" applyNumberFormat="1" applyFont="1" applyBorder="1" applyAlignment="1" applyProtection="1">
      <alignment horizontal="center" vertical="center"/>
      <protection hidden="1"/>
    </xf>
    <xf numFmtId="49" fontId="5" fillId="0" borderId="11" xfId="0" applyNumberFormat="1" applyFont="1" applyBorder="1" applyAlignment="1" applyProtection="1">
      <alignment horizontal="center" vertical="center"/>
      <protection hidden="1"/>
    </xf>
    <xf numFmtId="49" fontId="5" fillId="0" borderId="12" xfId="0" applyNumberFormat="1" applyFont="1" applyBorder="1" applyAlignment="1" applyProtection="1">
      <alignment horizontal="center" vertical="center"/>
      <protection hidden="1"/>
    </xf>
    <xf numFmtId="1" fontId="4" fillId="0" borderId="47" xfId="0" applyNumberFormat="1" applyFont="1" applyBorder="1" applyAlignment="1" applyProtection="1">
      <alignment horizontal="center" vertical="center"/>
      <protection locked="0"/>
    </xf>
    <xf numFmtId="1" fontId="4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53" xfId="0" applyNumberFormat="1" applyFont="1" applyBorder="1" applyAlignment="1" applyProtection="1">
      <alignment vertical="center"/>
      <protection hidden="1"/>
    </xf>
    <xf numFmtId="49" fontId="5" fillId="0" borderId="31" xfId="0" applyNumberFormat="1" applyFont="1" applyBorder="1" applyAlignment="1" applyProtection="1">
      <alignment vertical="center"/>
      <protection hidden="1"/>
    </xf>
    <xf numFmtId="49" fontId="5" fillId="0" borderId="32" xfId="0" applyNumberFormat="1" applyFont="1" applyBorder="1" applyAlignment="1" applyProtection="1">
      <alignment vertical="center"/>
      <protection hidden="1"/>
    </xf>
    <xf numFmtId="2" fontId="0" fillId="0" borderId="54" xfId="0" applyNumberFormat="1" applyFont="1" applyBorder="1" applyAlignment="1" applyProtection="1">
      <alignment horizontal="center" vertical="center"/>
      <protection hidden="1"/>
    </xf>
    <xf numFmtId="2" fontId="0" fillId="0" borderId="33" xfId="0" applyNumberFormat="1" applyFont="1" applyBorder="1" applyAlignment="1" applyProtection="1">
      <alignment horizontal="center" vertical="center"/>
      <protection hidden="1"/>
    </xf>
    <xf numFmtId="2" fontId="0" fillId="0" borderId="34" xfId="0" applyNumberFormat="1" applyFont="1" applyBorder="1" applyAlignment="1" applyProtection="1">
      <alignment horizontal="center" vertical="center"/>
      <protection hidden="1"/>
    </xf>
    <xf numFmtId="2" fontId="0" fillId="0" borderId="19" xfId="0" applyNumberFormat="1" applyFont="1" applyBorder="1" applyAlignment="1" applyProtection="1">
      <alignment horizontal="center" vertical="center"/>
      <protection hidden="1"/>
    </xf>
    <xf numFmtId="2" fontId="0" fillId="0" borderId="21" xfId="0" applyNumberFormat="1" applyFont="1" applyBorder="1" applyAlignment="1" applyProtection="1">
      <alignment horizontal="center" vertical="center"/>
      <protection hidden="1"/>
    </xf>
    <xf numFmtId="2" fontId="0" fillId="0" borderId="23" xfId="0" applyNumberFormat="1" applyFont="1" applyBorder="1" applyAlignment="1" applyProtection="1">
      <alignment horizontal="center" vertical="center"/>
      <protection hidden="1"/>
    </xf>
    <xf numFmtId="49" fontId="5" fillId="0" borderId="55" xfId="0" applyNumberFormat="1" applyFont="1" applyBorder="1" applyAlignment="1" applyProtection="1">
      <alignment vertical="center"/>
      <protection hidden="1"/>
    </xf>
    <xf numFmtId="49" fontId="5" fillId="0" borderId="50" xfId="0" applyNumberFormat="1" applyFont="1" applyBorder="1" applyAlignment="1" applyProtection="1">
      <alignment vertical="center"/>
      <protection hidden="1"/>
    </xf>
    <xf numFmtId="49" fontId="5" fillId="0" borderId="51" xfId="0" applyNumberFormat="1" applyFont="1" applyBorder="1" applyAlignment="1" applyProtection="1">
      <alignment vertical="center"/>
      <protection hidden="1"/>
    </xf>
    <xf numFmtId="2" fontId="5" fillId="0" borderId="56" xfId="0" applyNumberFormat="1" applyFont="1" applyBorder="1" applyAlignment="1" applyProtection="1">
      <alignment horizontal="center" vertical="center"/>
      <protection hidden="1"/>
    </xf>
    <xf numFmtId="1" fontId="4" fillId="0" borderId="57" xfId="0" applyNumberFormat="1" applyFont="1" applyBorder="1" applyAlignment="1" applyProtection="1">
      <alignment horizontal="center" vertical="center"/>
      <protection locked="0"/>
    </xf>
    <xf numFmtId="1" fontId="4" fillId="0" borderId="53" xfId="0" applyNumberFormat="1" applyFont="1" applyBorder="1" applyAlignment="1" applyProtection="1">
      <alignment horizontal="center" vertical="center"/>
      <protection locked="0"/>
    </xf>
    <xf numFmtId="49" fontId="5" fillId="0" borderId="58" xfId="0" applyNumberFormat="1" applyFont="1" applyBorder="1" applyAlignment="1" applyProtection="1">
      <alignment vertical="center"/>
      <protection hidden="1"/>
    </xf>
    <xf numFmtId="49" fontId="5" fillId="0" borderId="45" xfId="0" applyNumberFormat="1" applyFont="1" applyBorder="1" applyAlignment="1" applyProtection="1">
      <alignment vertical="center"/>
      <protection hidden="1"/>
    </xf>
    <xf numFmtId="49" fontId="5" fillId="0" borderId="46" xfId="0" applyNumberFormat="1" applyFont="1" applyBorder="1" applyAlignment="1" applyProtection="1">
      <alignment vertical="center"/>
      <protection hidden="1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1" fontId="4" fillId="0" borderId="56" xfId="0" applyNumberFormat="1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1" fillId="0" borderId="0" xfId="0" applyFont="1" applyAlignment="1">
      <alignment/>
    </xf>
    <xf numFmtId="49" fontId="1" fillId="0" borderId="19" xfId="0" applyNumberFormat="1" applyFont="1" applyBorder="1" applyAlignment="1" applyProtection="1">
      <alignment horizontal="left" vertical="center" indent="1"/>
      <protection locked="0"/>
    </xf>
    <xf numFmtId="49" fontId="1" fillId="0" borderId="21" xfId="0" applyNumberFormat="1" applyFont="1" applyBorder="1" applyAlignment="1" applyProtection="1">
      <alignment horizontal="left" vertical="center" indent="1"/>
      <protection locked="0"/>
    </xf>
    <xf numFmtId="49" fontId="1" fillId="0" borderId="59" xfId="0" applyNumberFormat="1" applyFont="1" applyBorder="1" applyAlignment="1" applyProtection="1">
      <alignment horizontal="left" vertical="center" indent="1"/>
      <protection locked="0"/>
    </xf>
    <xf numFmtId="0" fontId="1" fillId="0" borderId="21" xfId="0" applyFont="1" applyBorder="1" applyAlignment="1" applyProtection="1">
      <alignment horizontal="left" vertical="center" indent="1"/>
      <protection locked="0"/>
    </xf>
    <xf numFmtId="49" fontId="1" fillId="0" borderId="23" xfId="0" applyNumberFormat="1" applyFont="1" applyBorder="1" applyAlignment="1" applyProtection="1">
      <alignment horizontal="left" vertical="center" indent="1"/>
      <protection locked="0"/>
    </xf>
    <xf numFmtId="0" fontId="1" fillId="0" borderId="19" xfId="0" applyFont="1" applyBorder="1" applyAlignment="1" applyProtection="1">
      <alignment horizontal="left" vertical="center" indent="1"/>
      <protection locked="0"/>
    </xf>
    <xf numFmtId="0" fontId="1" fillId="0" borderId="59" xfId="0" applyFont="1" applyBorder="1" applyAlignment="1" applyProtection="1">
      <alignment horizontal="left" vertical="center" indent="1"/>
      <protection locked="0"/>
    </xf>
    <xf numFmtId="0" fontId="1" fillId="0" borderId="23" xfId="0" applyFont="1" applyBorder="1" applyAlignment="1" applyProtection="1">
      <alignment horizontal="left" vertical="center" indent="1"/>
      <protection locked="0"/>
    </xf>
    <xf numFmtId="0" fontId="0" fillId="0" borderId="29" xfId="0" applyFont="1" applyBorder="1" applyAlignment="1" applyProtection="1">
      <alignment horizontal="left" vertical="center" indent="1"/>
      <protection locked="0"/>
    </xf>
    <xf numFmtId="0" fontId="0" fillId="0" borderId="11" xfId="0" applyFont="1" applyBorder="1" applyAlignment="1" applyProtection="1">
      <alignment horizontal="left" vertical="center" indent="1"/>
      <protection locked="0"/>
    </xf>
    <xf numFmtId="0" fontId="0" fillId="0" borderId="60" xfId="0" applyFont="1" applyBorder="1" applyAlignment="1" applyProtection="1">
      <alignment horizontal="left" vertical="center" indent="1"/>
      <protection locked="0"/>
    </xf>
    <xf numFmtId="0" fontId="0" fillId="0" borderId="12" xfId="0" applyFont="1" applyBorder="1" applyAlignment="1" applyProtection="1">
      <alignment horizontal="left" vertical="center" indent="1"/>
      <protection locked="0"/>
    </xf>
    <xf numFmtId="2" fontId="0" fillId="0" borderId="24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61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 hidden="1"/>
    </xf>
    <xf numFmtId="0" fontId="8" fillId="0" borderId="63" xfId="0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 hidden="1"/>
    </xf>
    <xf numFmtId="0" fontId="10" fillId="0" borderId="25" xfId="0" applyFont="1" applyBorder="1" applyAlignment="1" applyProtection="1">
      <alignment horizontal="center" vertical="center" wrapText="1"/>
      <protection hidden="1"/>
    </xf>
    <xf numFmtId="0" fontId="10" fillId="0" borderId="65" xfId="0" applyFont="1" applyBorder="1" applyAlignment="1" applyProtection="1">
      <alignment horizontal="center" vertical="center" wrapText="1"/>
      <protection hidden="1"/>
    </xf>
    <xf numFmtId="0" fontId="11" fillId="0" borderId="65" xfId="0" applyFont="1" applyBorder="1" applyAlignment="1" applyProtection="1">
      <alignment horizontal="center" vertical="center" wrapText="1"/>
      <protection hidden="1"/>
    </xf>
    <xf numFmtId="0" fontId="11" fillId="0" borderId="61" xfId="0" applyFont="1" applyBorder="1" applyAlignment="1" applyProtection="1">
      <alignment horizontal="center" vertical="center" wrapText="1"/>
      <protection hidden="1"/>
    </xf>
    <xf numFmtId="0" fontId="11" fillId="0" borderId="27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1" fillId="0" borderId="62" xfId="0" applyFont="1" applyBorder="1" applyAlignment="1" applyProtection="1">
      <alignment horizontal="center" vertical="center" wrapText="1"/>
      <protection hidden="1"/>
    </xf>
    <xf numFmtId="0" fontId="11" fillId="0" borderId="63" xfId="0" applyFont="1" applyBorder="1" applyAlignment="1" applyProtection="1">
      <alignment horizontal="center" vertical="center" wrapText="1"/>
      <protection hidden="1"/>
    </xf>
    <xf numFmtId="0" fontId="11" fillId="0" borderId="52" xfId="0" applyFont="1" applyBorder="1" applyAlignment="1" applyProtection="1">
      <alignment horizontal="center" vertical="center" wrapText="1"/>
      <protection hidden="1"/>
    </xf>
    <xf numFmtId="0" fontId="11" fillId="0" borderId="64" xfId="0" applyFont="1" applyBorder="1" applyAlignment="1" applyProtection="1">
      <alignment horizontal="center" vertical="center" wrapText="1"/>
      <protection hidden="1"/>
    </xf>
    <xf numFmtId="0" fontId="12" fillId="0" borderId="26" xfId="0" applyFont="1" applyBorder="1" applyAlignment="1" applyProtection="1">
      <alignment horizontal="center" vertical="center" wrapText="1"/>
      <protection hidden="1"/>
    </xf>
    <xf numFmtId="0" fontId="13" fillId="0" borderId="56" xfId="0" applyFont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9" fillId="0" borderId="25" xfId="0" applyFont="1" applyBorder="1" applyAlignment="1" applyProtection="1">
      <alignment horizontal="center" vertical="center" wrapText="1"/>
      <protection hidden="1"/>
    </xf>
    <xf numFmtId="0" fontId="9" fillId="0" borderId="65" xfId="0" applyFont="1" applyBorder="1" applyAlignment="1" applyProtection="1">
      <alignment horizontal="center" vertical="center" wrapText="1"/>
      <protection hidden="1"/>
    </xf>
    <xf numFmtId="0" fontId="0" fillId="0" borderId="61" xfId="0" applyBorder="1" applyAlignment="1" applyProtection="1">
      <alignment horizontal="center" vertical="center" wrapText="1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 horizontal="center" vertical="center" wrapText="1"/>
      <protection hidden="1"/>
    </xf>
    <xf numFmtId="0" fontId="9" fillId="0" borderId="63" xfId="0" applyFont="1" applyBorder="1" applyAlignment="1" applyProtection="1">
      <alignment horizontal="center" vertical="center" wrapText="1"/>
      <protection hidden="1"/>
    </xf>
    <xf numFmtId="0" fontId="9" fillId="0" borderId="52" xfId="0" applyFont="1" applyBorder="1" applyAlignment="1" applyProtection="1">
      <alignment horizontal="center" vertical="center" wrapText="1"/>
      <protection hidden="1"/>
    </xf>
    <xf numFmtId="0" fontId="0" fillId="0" borderId="64" xfId="0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1" fontId="5" fillId="0" borderId="27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62" xfId="0" applyNumberFormat="1" applyFont="1" applyBorder="1" applyAlignment="1" applyProtection="1">
      <alignment horizontal="center" vertical="center"/>
      <protection hidden="1"/>
    </xf>
    <xf numFmtId="0" fontId="14" fillId="0" borderId="39" xfId="0" applyFont="1" applyBorder="1" applyAlignment="1" applyProtection="1">
      <alignment horizontal="center" vertical="center" wrapText="1"/>
      <protection hidden="1"/>
    </xf>
    <xf numFmtId="0" fontId="14" fillId="0" borderId="66" xfId="0" applyFont="1" applyBorder="1" applyAlignment="1" applyProtection="1">
      <alignment horizontal="center" vertical="center" wrapText="1"/>
      <protection hidden="1"/>
    </xf>
    <xf numFmtId="0" fontId="14" fillId="0" borderId="40" xfId="0" applyFont="1" applyBorder="1" applyAlignment="1" applyProtection="1">
      <alignment horizontal="center" vertical="center" wrapText="1"/>
      <protection hidden="1"/>
    </xf>
    <xf numFmtId="0" fontId="13" fillId="0" borderId="28" xfId="0" applyFont="1" applyBorder="1" applyAlignment="1" applyProtection="1">
      <alignment horizontal="center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"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57150</xdr:rowOff>
    </xdr:from>
    <xdr:to>
      <xdr:col>8</xdr:col>
      <xdr:colOff>561975</xdr:colOff>
      <xdr:row>2</xdr:row>
      <xdr:rowOff>123825</xdr:rowOff>
    </xdr:to>
    <xdr:sp>
      <xdr:nvSpPr>
        <xdr:cNvPr id="1" name="WordArt 46"/>
        <xdr:cNvSpPr>
          <a:spLocks/>
        </xdr:cNvSpPr>
      </xdr:nvSpPr>
      <xdr:spPr>
        <a:xfrm>
          <a:off x="3800475" y="57150"/>
          <a:ext cx="3914775" cy="4572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57150</xdr:rowOff>
    </xdr:from>
    <xdr:to>
      <xdr:col>8</xdr:col>
      <xdr:colOff>561975</xdr:colOff>
      <xdr:row>2</xdr:row>
      <xdr:rowOff>123825</xdr:rowOff>
    </xdr:to>
    <xdr:sp>
      <xdr:nvSpPr>
        <xdr:cNvPr id="1" name="WordArt 46"/>
        <xdr:cNvSpPr>
          <a:spLocks/>
        </xdr:cNvSpPr>
      </xdr:nvSpPr>
      <xdr:spPr>
        <a:xfrm>
          <a:off x="3800475" y="57150"/>
          <a:ext cx="3914775" cy="4572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zoomScale="140" zoomScaleNormal="140" zoomScalePageLayoutView="0" workbookViewId="0" topLeftCell="A1">
      <selection activeCell="E9" sqref="E9"/>
    </sheetView>
  </sheetViews>
  <sheetFormatPr defaultColWidth="9.00390625" defaultRowHeight="12.75"/>
  <cols>
    <col min="1" max="1" width="28.25390625" style="0" customWidth="1"/>
    <col min="2" max="2" width="4.125" style="0" customWidth="1"/>
    <col min="3" max="3" width="29.375" style="0" customWidth="1"/>
    <col min="4" max="4" width="4.125" style="0" customWidth="1"/>
    <col min="5" max="5" width="28.625" style="0" customWidth="1"/>
    <col min="6" max="6" width="4.125" style="0" customWidth="1"/>
    <col min="7" max="7" width="28.00390625" style="0" customWidth="1"/>
  </cols>
  <sheetData>
    <row r="1" spans="1:7" ht="18.75" thickBot="1">
      <c r="A1" s="119" t="s">
        <v>257</v>
      </c>
      <c r="B1" s="120"/>
      <c r="C1" s="119" t="s">
        <v>258</v>
      </c>
      <c r="D1" s="121"/>
      <c r="E1" s="119" t="s">
        <v>259</v>
      </c>
      <c r="F1" s="121"/>
      <c r="G1" s="119" t="s">
        <v>260</v>
      </c>
    </row>
    <row r="2" ht="8.25" customHeight="1"/>
    <row r="3" spans="1:7" ht="18">
      <c r="A3" s="135" t="s">
        <v>262</v>
      </c>
      <c r="B3" s="135"/>
      <c r="C3" s="135"/>
      <c r="D3" s="135"/>
      <c r="E3" s="135"/>
      <c r="F3" s="135"/>
      <c r="G3" s="135"/>
    </row>
    <row r="4" spans="1:7" ht="12.75">
      <c r="A4" t="s">
        <v>338</v>
      </c>
      <c r="C4" t="s">
        <v>290</v>
      </c>
      <c r="E4" t="s">
        <v>335</v>
      </c>
      <c r="G4" t="s">
        <v>331</v>
      </c>
    </row>
    <row r="5" spans="1:7" ht="12.75">
      <c r="A5" t="s">
        <v>254</v>
      </c>
      <c r="C5" t="s">
        <v>288</v>
      </c>
      <c r="E5" t="s">
        <v>353</v>
      </c>
      <c r="G5" t="s">
        <v>324</v>
      </c>
    </row>
    <row r="6" spans="1:3" ht="12.75">
      <c r="A6" t="s">
        <v>332</v>
      </c>
      <c r="C6" t="s">
        <v>313</v>
      </c>
    </row>
  </sheetData>
  <sheetProtection/>
  <mergeCells count="1">
    <mergeCell ref="A3:G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140" zoomScaleNormal="140" zoomScalePageLayoutView="0" workbookViewId="0" topLeftCell="A1">
      <selection activeCell="B18" sqref="B18"/>
    </sheetView>
  </sheetViews>
  <sheetFormatPr defaultColWidth="9.00390625" defaultRowHeight="12.75"/>
  <cols>
    <col min="1" max="1" width="28.25390625" style="0" customWidth="1"/>
    <col min="2" max="2" width="4.125" style="0" customWidth="1"/>
    <col min="3" max="3" width="29.375" style="0" customWidth="1"/>
    <col min="4" max="4" width="4.125" style="0" customWidth="1"/>
    <col min="5" max="5" width="28.625" style="0" customWidth="1"/>
    <col min="6" max="6" width="4.125" style="0" customWidth="1"/>
    <col min="7" max="7" width="28.00390625" style="0" customWidth="1"/>
  </cols>
  <sheetData>
    <row r="1" spans="1:7" ht="18.75" thickBot="1">
      <c r="A1" s="119" t="s">
        <v>257</v>
      </c>
      <c r="B1" s="120"/>
      <c r="C1" s="119" t="s">
        <v>258</v>
      </c>
      <c r="D1" s="121"/>
      <c r="E1" s="119" t="s">
        <v>259</v>
      </c>
      <c r="F1" s="121"/>
      <c r="G1" s="119" t="s">
        <v>260</v>
      </c>
    </row>
    <row r="2" ht="8.25" customHeight="1"/>
    <row r="3" spans="1:7" ht="18">
      <c r="A3" s="135" t="s">
        <v>261</v>
      </c>
      <c r="B3" s="135"/>
      <c r="C3" s="135"/>
      <c r="D3" s="135"/>
      <c r="E3" s="135"/>
      <c r="F3" s="135"/>
      <c r="G3" s="135"/>
    </row>
    <row r="4" spans="1:3" ht="12.75">
      <c r="A4" t="s">
        <v>268</v>
      </c>
      <c r="C4" t="s">
        <v>269</v>
      </c>
    </row>
    <row r="6" spans="1:7" ht="12.75">
      <c r="A6" t="s">
        <v>277</v>
      </c>
      <c r="C6" t="s">
        <v>281</v>
      </c>
      <c r="E6" t="s">
        <v>287</v>
      </c>
      <c r="G6" t="s">
        <v>288</v>
      </c>
    </row>
    <row r="7" spans="1:7" ht="12.75">
      <c r="A7" t="s">
        <v>278</v>
      </c>
      <c r="C7" t="s">
        <v>290</v>
      </c>
      <c r="E7" t="s">
        <v>301</v>
      </c>
      <c r="G7" t="s">
        <v>302</v>
      </c>
    </row>
    <row r="8" spans="1:7" ht="12.75">
      <c r="A8" t="s">
        <v>283</v>
      </c>
      <c r="C8" t="s">
        <v>304</v>
      </c>
      <c r="E8" t="s">
        <v>313</v>
      </c>
      <c r="G8" t="s">
        <v>303</v>
      </c>
    </row>
    <row r="9" spans="1:7" ht="12.75">
      <c r="A9" t="s">
        <v>306</v>
      </c>
      <c r="C9" t="s">
        <v>253</v>
      </c>
      <c r="E9" t="s">
        <v>314</v>
      </c>
      <c r="G9" t="s">
        <v>318</v>
      </c>
    </row>
    <row r="10" spans="1:7" ht="12.75">
      <c r="A10" t="s">
        <v>254</v>
      </c>
      <c r="C10" t="s">
        <v>331</v>
      </c>
      <c r="E10" t="s">
        <v>319</v>
      </c>
      <c r="G10" t="s">
        <v>324</v>
      </c>
    </row>
    <row r="11" spans="1:7" ht="12.75">
      <c r="A11" t="s">
        <v>327</v>
      </c>
      <c r="C11" t="s">
        <v>305</v>
      </c>
      <c r="E11" t="s">
        <v>320</v>
      </c>
      <c r="G11" t="s">
        <v>325</v>
      </c>
    </row>
    <row r="12" spans="1:7" ht="12.75">
      <c r="A12" t="s">
        <v>328</v>
      </c>
      <c r="C12" t="s">
        <v>330</v>
      </c>
      <c r="E12" t="s">
        <v>333</v>
      </c>
      <c r="G12" t="s">
        <v>332</v>
      </c>
    </row>
    <row r="13" spans="1:7" ht="12.75">
      <c r="A13" t="s">
        <v>329</v>
      </c>
      <c r="C13" t="s">
        <v>334</v>
      </c>
      <c r="E13" t="s">
        <v>335</v>
      </c>
      <c r="G13" t="s">
        <v>336</v>
      </c>
    </row>
    <row r="14" spans="1:7" ht="12.75">
      <c r="A14" t="s">
        <v>337</v>
      </c>
      <c r="C14" t="s">
        <v>338</v>
      </c>
      <c r="E14" t="s">
        <v>340</v>
      </c>
      <c r="G14" t="s">
        <v>341</v>
      </c>
    </row>
    <row r="15" spans="1:7" ht="12.75">
      <c r="A15" t="s">
        <v>339</v>
      </c>
      <c r="C15" t="s">
        <v>342</v>
      </c>
      <c r="E15" t="s">
        <v>343</v>
      </c>
      <c r="G15" t="s">
        <v>344</v>
      </c>
    </row>
    <row r="16" spans="1:7" ht="12.75">
      <c r="A16" t="s">
        <v>346</v>
      </c>
      <c r="C16" t="s">
        <v>347</v>
      </c>
      <c r="E16" t="s">
        <v>348</v>
      </c>
      <c r="G16" t="s">
        <v>345</v>
      </c>
    </row>
    <row r="17" spans="1:7" ht="12.75">
      <c r="A17" t="s">
        <v>349</v>
      </c>
      <c r="C17" t="s">
        <v>350</v>
      </c>
      <c r="E17" t="s">
        <v>351</v>
      </c>
      <c r="G17" t="s">
        <v>352</v>
      </c>
    </row>
    <row r="18" ht="12.75">
      <c r="A18" t="s">
        <v>353</v>
      </c>
    </row>
  </sheetData>
  <sheetProtection/>
  <mergeCells count="1">
    <mergeCell ref="A3:G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2"/>
  <sheetViews>
    <sheetView zoomScale="140" zoomScaleNormal="140" zoomScalePageLayoutView="0" workbookViewId="0" topLeftCell="A1">
      <pane ySplit="3" topLeftCell="A4" activePane="bottomLeft" state="frozen"/>
      <selection pane="topLeft" activeCell="S65" sqref="S65"/>
      <selection pane="bottomLeft" activeCell="C27" sqref="C27"/>
    </sheetView>
  </sheetViews>
  <sheetFormatPr defaultColWidth="9.00390625" defaultRowHeight="12.75"/>
  <cols>
    <col min="1" max="1" width="5.625" style="10" customWidth="1"/>
    <col min="2" max="2" width="6.125" style="10" customWidth="1"/>
    <col min="3" max="3" width="19.875" style="10" customWidth="1"/>
    <col min="4" max="4" width="16.875" style="10" customWidth="1"/>
    <col min="5" max="5" width="22.125" style="10" customWidth="1"/>
    <col min="6" max="8" width="7.75390625" style="10" customWidth="1"/>
    <col min="9" max="9" width="8.125" style="10" customWidth="1"/>
    <col min="10" max="10" width="8.125" style="10" hidden="1" customWidth="1"/>
    <col min="11" max="11" width="9.375" style="10" customWidth="1"/>
    <col min="12" max="12" width="11.75390625" style="10" customWidth="1"/>
    <col min="13" max="13" width="9.125" style="10" customWidth="1"/>
    <col min="14" max="14" width="13.375" style="10" hidden="1" customWidth="1"/>
    <col min="15" max="16" width="8.875" style="10" hidden="1" customWidth="1"/>
    <col min="17" max="17" width="21.75390625" style="10" hidden="1" customWidth="1"/>
    <col min="18" max="16384" width="9.125" style="10" customWidth="1"/>
  </cols>
  <sheetData>
    <row r="1" spans="1:12" ht="18" customHeight="1">
      <c r="A1" s="142" t="s">
        <v>246</v>
      </c>
      <c r="B1" s="143"/>
      <c r="C1" s="144"/>
      <c r="D1" s="145"/>
      <c r="E1" s="157" t="s">
        <v>249</v>
      </c>
      <c r="F1" s="158"/>
      <c r="G1" s="158"/>
      <c r="H1" s="158"/>
      <c r="I1" s="158"/>
      <c r="J1" s="159"/>
      <c r="K1" s="136" t="s">
        <v>263</v>
      </c>
      <c r="L1" s="137"/>
    </row>
    <row r="2" spans="1:12" ht="12.75" customHeight="1">
      <c r="A2" s="146"/>
      <c r="B2" s="147"/>
      <c r="C2" s="147"/>
      <c r="D2" s="148"/>
      <c r="E2" s="160"/>
      <c r="F2" s="161"/>
      <c r="G2" s="161"/>
      <c r="H2" s="161"/>
      <c r="I2" s="161"/>
      <c r="J2" s="162"/>
      <c r="K2" s="138"/>
      <c r="L2" s="139"/>
    </row>
    <row r="3" spans="1:12" ht="14.25" customHeight="1" thickBot="1">
      <c r="A3" s="149"/>
      <c r="B3" s="150"/>
      <c r="C3" s="150"/>
      <c r="D3" s="151"/>
      <c r="E3" s="163"/>
      <c r="F3" s="164"/>
      <c r="G3" s="164"/>
      <c r="H3" s="164"/>
      <c r="I3" s="164"/>
      <c r="J3" s="165"/>
      <c r="K3" s="140"/>
      <c r="L3" s="141"/>
    </row>
    <row r="4" spans="1:12" ht="12" customHeight="1">
      <c r="A4" s="152" t="s">
        <v>36</v>
      </c>
      <c r="B4" s="152" t="s">
        <v>27</v>
      </c>
      <c r="C4" s="154" t="s">
        <v>247</v>
      </c>
      <c r="D4" s="154" t="s">
        <v>248</v>
      </c>
      <c r="E4" s="154" t="s">
        <v>3</v>
      </c>
      <c r="F4" s="26" t="s">
        <v>4</v>
      </c>
      <c r="G4" s="26" t="s">
        <v>4</v>
      </c>
      <c r="H4" s="26" t="s">
        <v>4</v>
      </c>
      <c r="I4" s="26" t="s">
        <v>4</v>
      </c>
      <c r="J4" s="26" t="s">
        <v>4</v>
      </c>
      <c r="K4" s="27" t="s">
        <v>1</v>
      </c>
      <c r="L4" s="154" t="s">
        <v>0</v>
      </c>
    </row>
    <row r="5" spans="1:12" ht="13.5" customHeight="1" thickBot="1">
      <c r="A5" s="153"/>
      <c r="B5" s="153"/>
      <c r="C5" s="155"/>
      <c r="D5" s="155"/>
      <c r="E5" s="155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9" t="s">
        <v>2</v>
      </c>
      <c r="L5" s="156"/>
    </row>
    <row r="6" spans="1:17" s="32" customFormat="1" ht="12.75">
      <c r="A6" s="30">
        <v>50</v>
      </c>
      <c r="B6" s="53" t="s">
        <v>28</v>
      </c>
      <c r="C6" s="122" t="s">
        <v>309</v>
      </c>
      <c r="D6" s="127" t="s">
        <v>22</v>
      </c>
      <c r="E6" s="130" t="s">
        <v>310</v>
      </c>
      <c r="F6" s="31">
        <f>'1.'!AC4</f>
        <v>145.48</v>
      </c>
      <c r="G6" s="103">
        <f>'2.'!AC4</f>
        <v>139.89</v>
      </c>
      <c r="H6" s="100">
        <f>'3.'!AC4</f>
        <v>61.57</v>
      </c>
      <c r="I6" s="56">
        <f>'4.'!AC4</f>
        <v>177.64</v>
      </c>
      <c r="J6" s="31"/>
      <c r="K6" s="66">
        <f>SUM(F6:I6)</f>
        <v>524.5799999999999</v>
      </c>
      <c r="L6" s="69">
        <f>RANK(K6,$K$6:$K$85)</f>
        <v>48</v>
      </c>
      <c r="N6" s="32" t="s">
        <v>51</v>
      </c>
      <c r="O6" s="32" t="s">
        <v>52</v>
      </c>
      <c r="Q6" s="32" t="s">
        <v>237</v>
      </c>
    </row>
    <row r="7" spans="1:17" s="32" customFormat="1" ht="12.75">
      <c r="A7" s="33">
        <v>58</v>
      </c>
      <c r="B7" s="54" t="s">
        <v>28</v>
      </c>
      <c r="C7" s="123" t="s">
        <v>51</v>
      </c>
      <c r="D7" s="125" t="s">
        <v>52</v>
      </c>
      <c r="E7" s="131" t="s">
        <v>322</v>
      </c>
      <c r="F7" s="34">
        <f>'1.'!AC5</f>
        <v>155.51</v>
      </c>
      <c r="G7" s="104">
        <f>'2.'!AC5</f>
        <v>145.99</v>
      </c>
      <c r="H7" s="101">
        <f>'3.'!AC5</f>
        <v>89.83</v>
      </c>
      <c r="I7" s="52">
        <f>'4.'!AC5</f>
        <v>190.6</v>
      </c>
      <c r="J7" s="34"/>
      <c r="K7" s="67">
        <f>SUM(F7:I7)</f>
        <v>581.93</v>
      </c>
      <c r="L7" s="70">
        <f>RANK(K7,$K$6:$K$85)</f>
        <v>28</v>
      </c>
      <c r="N7" s="32" t="s">
        <v>189</v>
      </c>
      <c r="O7" s="32" t="s">
        <v>21</v>
      </c>
      <c r="Q7" s="32" t="s">
        <v>90</v>
      </c>
    </row>
    <row r="8" spans="1:17" s="32" customFormat="1" ht="12.75">
      <c r="A8" s="33">
        <v>35</v>
      </c>
      <c r="B8" s="54" t="s">
        <v>28</v>
      </c>
      <c r="C8" s="123" t="s">
        <v>292</v>
      </c>
      <c r="D8" s="125" t="s">
        <v>212</v>
      </c>
      <c r="E8" s="131" t="s">
        <v>286</v>
      </c>
      <c r="F8" s="34">
        <f>'1.'!AC6</f>
        <v>145</v>
      </c>
      <c r="G8" s="104">
        <f>'2.'!AC6</f>
        <v>165.45</v>
      </c>
      <c r="H8" s="101">
        <f>'3.'!AC6</f>
        <v>99.62</v>
      </c>
      <c r="I8" s="52">
        <f>'4.'!AC6</f>
        <v>204.32</v>
      </c>
      <c r="J8" s="34"/>
      <c r="K8" s="67">
        <f>SUM(F8:I8)</f>
        <v>614.39</v>
      </c>
      <c r="L8" s="70">
        <f>RANK(K8,$K$6:$K$85)</f>
        <v>12</v>
      </c>
      <c r="N8" s="32" t="s">
        <v>85</v>
      </c>
      <c r="O8" s="32" t="s">
        <v>86</v>
      </c>
      <c r="Q8" s="32" t="s">
        <v>87</v>
      </c>
    </row>
    <row r="9" spans="1:17" s="32" customFormat="1" ht="12.75">
      <c r="A9" s="33">
        <v>36</v>
      </c>
      <c r="B9" s="54" t="s">
        <v>28</v>
      </c>
      <c r="C9" s="123" t="s">
        <v>293</v>
      </c>
      <c r="D9" s="125" t="s">
        <v>39</v>
      </c>
      <c r="E9" s="131" t="s">
        <v>286</v>
      </c>
      <c r="F9" s="34">
        <f>'1.'!AC7</f>
        <v>162.17000000000002</v>
      </c>
      <c r="G9" s="104">
        <f>'2.'!AC7</f>
        <v>165.17000000000002</v>
      </c>
      <c r="H9" s="101">
        <f>'3.'!AC7</f>
        <v>102.91</v>
      </c>
      <c r="I9" s="52">
        <f>'4.'!AC7</f>
        <v>200.07</v>
      </c>
      <c r="J9" s="34"/>
      <c r="K9" s="67">
        <f>SUM(F9:I9)</f>
        <v>630.3199999999999</v>
      </c>
      <c r="L9" s="70">
        <f>RANK(K9,$K$6:$K$85)</f>
        <v>7</v>
      </c>
      <c r="N9" s="32" t="s">
        <v>235</v>
      </c>
      <c r="O9" s="32" t="s">
        <v>7</v>
      </c>
      <c r="Q9" s="32" t="s">
        <v>236</v>
      </c>
    </row>
    <row r="10" spans="1:17" s="32" customFormat="1" ht="12.75">
      <c r="A10" s="33">
        <v>12</v>
      </c>
      <c r="B10" s="54" t="s">
        <v>28</v>
      </c>
      <c r="C10" s="123" t="s">
        <v>190</v>
      </c>
      <c r="D10" s="125" t="s">
        <v>95</v>
      </c>
      <c r="E10" s="131" t="s">
        <v>272</v>
      </c>
      <c r="F10" s="34">
        <f>'1.'!AC8</f>
        <v>150.07999999999998</v>
      </c>
      <c r="G10" s="104">
        <f>'2.'!AC8</f>
        <v>162.34</v>
      </c>
      <c r="H10" s="101">
        <f>'3.'!AC8</f>
        <v>94.75</v>
      </c>
      <c r="I10" s="52">
        <f>'4.'!AC8</f>
        <v>179.66</v>
      </c>
      <c r="J10" s="34"/>
      <c r="K10" s="67">
        <f aca="true" t="shared" si="0" ref="K10:K73">SUM(F10:I10)</f>
        <v>586.8299999999999</v>
      </c>
      <c r="L10" s="70">
        <f aca="true" t="shared" si="1" ref="L10:L73">RANK(K10,$K$6:$K$85)</f>
        <v>25</v>
      </c>
      <c r="N10" s="10" t="s">
        <v>235</v>
      </c>
      <c r="O10" s="10" t="s">
        <v>7</v>
      </c>
      <c r="P10" s="10"/>
      <c r="Q10" s="10" t="s">
        <v>236</v>
      </c>
    </row>
    <row r="11" spans="1:17" s="32" customFormat="1" ht="12.75">
      <c r="A11" s="33">
        <v>57</v>
      </c>
      <c r="B11" s="54" t="s">
        <v>28</v>
      </c>
      <c r="C11" s="123" t="s">
        <v>323</v>
      </c>
      <c r="D11" s="125" t="s">
        <v>176</v>
      </c>
      <c r="E11" s="131" t="s">
        <v>275</v>
      </c>
      <c r="F11" s="34">
        <f>'1.'!AC9</f>
        <v>164.35</v>
      </c>
      <c r="G11" s="104">
        <f>'2.'!AC9</f>
        <v>166.87</v>
      </c>
      <c r="H11" s="101">
        <f>'3.'!AC9</f>
        <v>99.96000000000001</v>
      </c>
      <c r="I11" s="52">
        <f>'4.'!AC9</f>
        <v>200.34</v>
      </c>
      <c r="J11" s="34"/>
      <c r="K11" s="67">
        <f t="shared" si="0"/>
        <v>631.5200000000001</v>
      </c>
      <c r="L11" s="70">
        <f t="shared" si="1"/>
        <v>6</v>
      </c>
      <c r="N11" s="32" t="s">
        <v>190</v>
      </c>
      <c r="O11" s="32" t="s">
        <v>192</v>
      </c>
      <c r="Q11" s="32" t="s">
        <v>193</v>
      </c>
    </row>
    <row r="12" spans="1:17" s="32" customFormat="1" ht="12.75">
      <c r="A12" s="33">
        <v>9</v>
      </c>
      <c r="B12" s="54" t="s">
        <v>28</v>
      </c>
      <c r="C12" s="123" t="s">
        <v>65</v>
      </c>
      <c r="D12" s="125" t="s">
        <v>13</v>
      </c>
      <c r="E12" s="131" t="s">
        <v>90</v>
      </c>
      <c r="F12" s="34">
        <f>'1.'!AC10</f>
        <v>163.59</v>
      </c>
      <c r="G12" s="104">
        <f>'2.'!AC10</f>
        <v>164.93</v>
      </c>
      <c r="H12" s="101">
        <f>'3.'!AC10</f>
        <v>87.68</v>
      </c>
      <c r="I12" s="52">
        <f>'4.'!AC10</f>
        <v>173.05</v>
      </c>
      <c r="J12" s="34"/>
      <c r="K12" s="67">
        <f t="shared" si="0"/>
        <v>589.25</v>
      </c>
      <c r="L12" s="70">
        <f t="shared" si="1"/>
        <v>22</v>
      </c>
      <c r="N12" s="32" t="s">
        <v>62</v>
      </c>
      <c r="O12" s="32" t="s">
        <v>7</v>
      </c>
      <c r="Q12" s="32" t="s">
        <v>61</v>
      </c>
    </row>
    <row r="13" spans="1:17" s="32" customFormat="1" ht="12.75">
      <c r="A13" s="33">
        <v>13</v>
      </c>
      <c r="B13" s="54" t="s">
        <v>28</v>
      </c>
      <c r="C13" s="123" t="s">
        <v>26</v>
      </c>
      <c r="D13" s="125" t="s">
        <v>21</v>
      </c>
      <c r="E13" s="131" t="s">
        <v>68</v>
      </c>
      <c r="F13" s="34">
        <f>'1.'!AC11</f>
        <v>157.55</v>
      </c>
      <c r="G13" s="104">
        <f>'2.'!AC11</f>
        <v>164.87</v>
      </c>
      <c r="H13" s="101">
        <f>'3.'!AC11</f>
        <v>96.39</v>
      </c>
      <c r="I13" s="52">
        <f>'4.'!AC11</f>
        <v>200.56</v>
      </c>
      <c r="J13" s="34"/>
      <c r="K13" s="67">
        <f t="shared" si="0"/>
        <v>619.37</v>
      </c>
      <c r="L13" s="70">
        <f t="shared" si="1"/>
        <v>9</v>
      </c>
      <c r="N13" s="32" t="s">
        <v>88</v>
      </c>
      <c r="O13" s="32" t="s">
        <v>19</v>
      </c>
      <c r="Q13" s="32" t="s">
        <v>89</v>
      </c>
    </row>
    <row r="14" spans="1:17" s="32" customFormat="1" ht="12.75">
      <c r="A14" s="33">
        <v>39</v>
      </c>
      <c r="B14" s="54" t="s">
        <v>28</v>
      </c>
      <c r="C14" s="123" t="s">
        <v>296</v>
      </c>
      <c r="D14" s="125" t="s">
        <v>84</v>
      </c>
      <c r="E14" s="131" t="s">
        <v>101</v>
      </c>
      <c r="F14" s="34">
        <f>'1.'!AC12</f>
        <v>158.38</v>
      </c>
      <c r="G14" s="104">
        <f>'2.'!AC12</f>
        <v>166.75</v>
      </c>
      <c r="H14" s="101">
        <f>'3.'!AC12</f>
        <v>77.26</v>
      </c>
      <c r="I14" s="52">
        <f>'4.'!AC12</f>
        <v>169.74</v>
      </c>
      <c r="J14" s="34"/>
      <c r="K14" s="67">
        <f t="shared" si="0"/>
        <v>572.13</v>
      </c>
      <c r="L14" s="70">
        <f t="shared" si="1"/>
        <v>34</v>
      </c>
      <c r="N14" s="32" t="s">
        <v>65</v>
      </c>
      <c r="O14" s="32" t="s">
        <v>13</v>
      </c>
      <c r="Q14" s="32" t="s">
        <v>90</v>
      </c>
    </row>
    <row r="15" spans="1:17" s="32" customFormat="1" ht="12.75">
      <c r="A15" s="33">
        <v>3</v>
      </c>
      <c r="B15" s="54" t="s">
        <v>28</v>
      </c>
      <c r="C15" s="124" t="s">
        <v>266</v>
      </c>
      <c r="D15" s="128" t="s">
        <v>76</v>
      </c>
      <c r="E15" s="132" t="s">
        <v>90</v>
      </c>
      <c r="F15" s="34">
        <f>'1.'!AC13</f>
        <v>148.51</v>
      </c>
      <c r="G15" s="104">
        <f>'2.'!AC13</f>
        <v>152.32</v>
      </c>
      <c r="H15" s="101">
        <f>'3.'!AC13</f>
        <v>87.53999999999999</v>
      </c>
      <c r="I15" s="52">
        <f>'4.'!AC13</f>
        <v>162.68</v>
      </c>
      <c r="J15" s="34"/>
      <c r="K15" s="67">
        <f t="shared" si="0"/>
        <v>551.05</v>
      </c>
      <c r="L15" s="70">
        <f t="shared" si="1"/>
        <v>41</v>
      </c>
      <c r="N15" s="32" t="s">
        <v>91</v>
      </c>
      <c r="O15" s="32" t="s">
        <v>92</v>
      </c>
      <c r="Q15" s="32" t="s">
        <v>93</v>
      </c>
    </row>
    <row r="16" spans="1:17" s="32" customFormat="1" ht="12.75">
      <c r="A16" s="33">
        <v>30</v>
      </c>
      <c r="B16" s="54" t="s">
        <v>28</v>
      </c>
      <c r="C16" s="124" t="s">
        <v>104</v>
      </c>
      <c r="D16" s="128" t="s">
        <v>212</v>
      </c>
      <c r="E16" s="132" t="s">
        <v>275</v>
      </c>
      <c r="F16" s="34">
        <f>'1.'!AC14</f>
        <v>161.5</v>
      </c>
      <c r="G16" s="104">
        <f>'2.'!AC14</f>
        <v>167.57999999999998</v>
      </c>
      <c r="H16" s="101">
        <f>'3.'!AC14</f>
        <v>99.08</v>
      </c>
      <c r="I16" s="52">
        <f>'4.'!AC14</f>
        <v>200.37</v>
      </c>
      <c r="J16" s="34"/>
      <c r="K16" s="67">
        <f t="shared" si="0"/>
        <v>628.53</v>
      </c>
      <c r="L16" s="70">
        <f t="shared" si="1"/>
        <v>8</v>
      </c>
      <c r="N16" s="32" t="s">
        <v>191</v>
      </c>
      <c r="O16" s="32" t="s">
        <v>194</v>
      </c>
      <c r="Q16" s="32" t="s">
        <v>193</v>
      </c>
    </row>
    <row r="17" spans="1:17" s="32" customFormat="1" ht="12.75">
      <c r="A17" s="33">
        <v>17</v>
      </c>
      <c r="B17" s="54" t="s">
        <v>28</v>
      </c>
      <c r="C17" s="123" t="s">
        <v>106</v>
      </c>
      <c r="D17" s="125" t="s">
        <v>11</v>
      </c>
      <c r="E17" s="132" t="s">
        <v>276</v>
      </c>
      <c r="F17" s="34">
        <f>'1.'!AC15</f>
        <v>155.31</v>
      </c>
      <c r="G17" s="104">
        <f>'2.'!AC15</f>
        <v>151.51</v>
      </c>
      <c r="H17" s="101">
        <f>'3.'!AC15</f>
        <v>83.85</v>
      </c>
      <c r="I17" s="52">
        <f>'4.'!AC15</f>
        <v>193.8</v>
      </c>
      <c r="J17" s="34"/>
      <c r="K17" s="67">
        <f t="shared" si="0"/>
        <v>584.47</v>
      </c>
      <c r="L17" s="70">
        <f t="shared" si="1"/>
        <v>27</v>
      </c>
      <c r="N17" s="32" t="s">
        <v>46</v>
      </c>
      <c r="O17" s="32" t="s">
        <v>47</v>
      </c>
      <c r="Q17" s="32" t="s">
        <v>37</v>
      </c>
    </row>
    <row r="18" spans="1:17" s="32" customFormat="1" ht="12.75">
      <c r="A18" s="33">
        <v>1</v>
      </c>
      <c r="B18" s="54" t="s">
        <v>28</v>
      </c>
      <c r="C18" s="124" t="s">
        <v>264</v>
      </c>
      <c r="D18" s="128" t="s">
        <v>265</v>
      </c>
      <c r="E18" s="132" t="s">
        <v>90</v>
      </c>
      <c r="F18" s="34">
        <f>'1.'!AC16</f>
        <v>162.99</v>
      </c>
      <c r="G18" s="104">
        <f>'2.'!AC16</f>
        <v>163.17000000000002</v>
      </c>
      <c r="H18" s="101">
        <f>'3.'!AC16</f>
        <v>80.51</v>
      </c>
      <c r="I18" s="52">
        <f>'4.'!AC16</f>
        <v>190.37</v>
      </c>
      <c r="J18" s="34"/>
      <c r="K18" s="67">
        <f t="shared" si="0"/>
        <v>597.04</v>
      </c>
      <c r="L18" s="70">
        <f t="shared" si="1"/>
        <v>20</v>
      </c>
      <c r="N18" s="32" t="s">
        <v>239</v>
      </c>
      <c r="O18" s="32" t="s">
        <v>52</v>
      </c>
      <c r="Q18" s="32" t="s">
        <v>61</v>
      </c>
    </row>
    <row r="19" spans="1:17" s="32" customFormat="1" ht="12.75">
      <c r="A19" s="33">
        <v>54</v>
      </c>
      <c r="B19" s="54" t="s">
        <v>28</v>
      </c>
      <c r="C19" s="124" t="s">
        <v>316</v>
      </c>
      <c r="D19" s="128" t="s">
        <v>19</v>
      </c>
      <c r="E19" s="132" t="s">
        <v>273</v>
      </c>
      <c r="F19" s="34">
        <f>'1.'!AC17</f>
        <v>140.09</v>
      </c>
      <c r="G19" s="104">
        <f>'2.'!AC17</f>
        <v>148.59</v>
      </c>
      <c r="H19" s="101">
        <f>'3.'!AC17</f>
        <v>83.48</v>
      </c>
      <c r="I19" s="52">
        <f>'4.'!AC17</f>
        <v>191.78</v>
      </c>
      <c r="J19" s="34"/>
      <c r="K19" s="67">
        <f t="shared" si="0"/>
        <v>563.94</v>
      </c>
      <c r="L19" s="70">
        <f t="shared" si="1"/>
        <v>36</v>
      </c>
      <c r="N19" s="32" t="s">
        <v>218</v>
      </c>
      <c r="O19" s="32" t="s">
        <v>219</v>
      </c>
      <c r="Q19" s="32" t="s">
        <v>217</v>
      </c>
    </row>
    <row r="20" spans="1:17" s="32" customFormat="1" ht="12.75">
      <c r="A20" s="33">
        <v>28</v>
      </c>
      <c r="B20" s="54" t="s">
        <v>28</v>
      </c>
      <c r="C20" s="123" t="s">
        <v>157</v>
      </c>
      <c r="D20" s="125" t="s">
        <v>12</v>
      </c>
      <c r="E20" s="131" t="s">
        <v>273</v>
      </c>
      <c r="F20" s="34">
        <f>'1.'!AC18</f>
        <v>165.69</v>
      </c>
      <c r="G20" s="104">
        <f>'2.'!AC18</f>
        <v>167.11</v>
      </c>
      <c r="H20" s="101">
        <f>'3.'!AC18</f>
        <v>101.16</v>
      </c>
      <c r="I20" s="52">
        <f>'4.'!AC18</f>
        <v>178.32999999999998</v>
      </c>
      <c r="J20" s="34"/>
      <c r="K20" s="67">
        <f t="shared" si="0"/>
        <v>612.29</v>
      </c>
      <c r="L20" s="70">
        <f t="shared" si="1"/>
        <v>14</v>
      </c>
      <c r="N20" s="32" t="s">
        <v>16</v>
      </c>
      <c r="O20" s="32" t="s">
        <v>7</v>
      </c>
      <c r="Q20" s="32" t="s">
        <v>37</v>
      </c>
    </row>
    <row r="21" spans="1:17" s="32" customFormat="1" ht="12.75">
      <c r="A21" s="33">
        <v>55</v>
      </c>
      <c r="B21" s="54" t="s">
        <v>28</v>
      </c>
      <c r="C21" s="123" t="s">
        <v>317</v>
      </c>
      <c r="D21" s="125" t="s">
        <v>127</v>
      </c>
      <c r="E21" s="131" t="s">
        <v>273</v>
      </c>
      <c r="F21" s="34">
        <f>'1.'!AC19</f>
        <v>151.63</v>
      </c>
      <c r="G21" s="104">
        <f>'2.'!AC19</f>
        <v>160.39</v>
      </c>
      <c r="H21" s="101">
        <f>'3.'!AC19</f>
        <v>99.65</v>
      </c>
      <c r="I21" s="52">
        <f>'4.'!AC19</f>
        <v>175.47</v>
      </c>
      <c r="J21" s="34"/>
      <c r="K21" s="67">
        <f t="shared" si="0"/>
        <v>587.14</v>
      </c>
      <c r="L21" s="70">
        <f t="shared" si="1"/>
        <v>24</v>
      </c>
      <c r="N21" s="32" t="s">
        <v>26</v>
      </c>
      <c r="O21" s="32" t="s">
        <v>21</v>
      </c>
      <c r="Q21" s="32" t="s">
        <v>68</v>
      </c>
    </row>
    <row r="22" spans="1:17" s="32" customFormat="1" ht="12.75">
      <c r="A22" s="33">
        <v>2</v>
      </c>
      <c r="B22" s="54" t="s">
        <v>28</v>
      </c>
      <c r="C22" s="123" t="s">
        <v>197</v>
      </c>
      <c r="D22" s="125" t="s">
        <v>21</v>
      </c>
      <c r="E22" s="131" t="s">
        <v>90</v>
      </c>
      <c r="F22" s="34">
        <f>'1.'!AC20</f>
        <v>159.2</v>
      </c>
      <c r="G22" s="104">
        <f>'2.'!AC20</f>
        <v>160.91</v>
      </c>
      <c r="H22" s="101">
        <f>'3.'!AC20</f>
        <v>74.74</v>
      </c>
      <c r="I22" s="52">
        <f>'4.'!AC20</f>
        <v>192.78</v>
      </c>
      <c r="J22" s="34"/>
      <c r="K22" s="67">
        <f t="shared" si="0"/>
        <v>587.63</v>
      </c>
      <c r="L22" s="70">
        <f t="shared" si="1"/>
        <v>23</v>
      </c>
      <c r="N22" s="32" t="s">
        <v>94</v>
      </c>
      <c r="O22" s="32" t="s">
        <v>7</v>
      </c>
      <c r="Q22" s="32" t="s">
        <v>180</v>
      </c>
    </row>
    <row r="23" spans="1:17" s="32" customFormat="1" ht="12.75">
      <c r="A23" s="33">
        <v>53</v>
      </c>
      <c r="B23" s="54" t="s">
        <v>28</v>
      </c>
      <c r="C23" s="123" t="s">
        <v>315</v>
      </c>
      <c r="D23" s="125" t="s">
        <v>76</v>
      </c>
      <c r="E23" s="131" t="s">
        <v>273</v>
      </c>
      <c r="F23" s="34">
        <f>'1.'!AC21</f>
        <v>160.24</v>
      </c>
      <c r="G23" s="104">
        <f>'2.'!AC21</f>
        <v>165.36</v>
      </c>
      <c r="H23" s="101">
        <f>'3.'!AC21</f>
        <v>64.48</v>
      </c>
      <c r="I23" s="52">
        <f>'4.'!AC21</f>
        <v>178.3</v>
      </c>
      <c r="J23" s="34"/>
      <c r="K23" s="67">
        <f t="shared" si="0"/>
        <v>568.3800000000001</v>
      </c>
      <c r="L23" s="70">
        <f t="shared" si="1"/>
        <v>35</v>
      </c>
      <c r="N23" s="32" t="s">
        <v>94</v>
      </c>
      <c r="O23" s="32" t="s">
        <v>7</v>
      </c>
      <c r="Q23" s="32" t="s">
        <v>53</v>
      </c>
    </row>
    <row r="24" spans="1:17" s="32" customFormat="1" ht="12.75">
      <c r="A24" s="33">
        <v>48</v>
      </c>
      <c r="B24" s="54" t="s">
        <v>28</v>
      </c>
      <c r="C24" s="123" t="s">
        <v>307</v>
      </c>
      <c r="D24" s="125" t="s">
        <v>127</v>
      </c>
      <c r="E24" s="131" t="s">
        <v>276</v>
      </c>
      <c r="F24" s="34">
        <f>'1.'!AC22</f>
        <v>145.65</v>
      </c>
      <c r="G24" s="104">
        <f>'2.'!AC22</f>
        <v>159.68</v>
      </c>
      <c r="H24" s="101">
        <f>'3.'!AC22</f>
        <v>74.23</v>
      </c>
      <c r="I24" s="52">
        <f>'4.'!AC22</f>
        <v>181.28</v>
      </c>
      <c r="J24" s="34"/>
      <c r="K24" s="67">
        <f t="shared" si="0"/>
        <v>560.84</v>
      </c>
      <c r="L24" s="70">
        <f t="shared" si="1"/>
        <v>39</v>
      </c>
      <c r="N24" s="32" t="s">
        <v>81</v>
      </c>
      <c r="O24" s="32" t="s">
        <v>95</v>
      </c>
      <c r="Q24" s="32" t="s">
        <v>96</v>
      </c>
    </row>
    <row r="25" spans="1:17" s="32" customFormat="1" ht="12.75">
      <c r="A25" s="33">
        <v>23</v>
      </c>
      <c r="B25" s="54" t="s">
        <v>28</v>
      </c>
      <c r="C25" s="125" t="s">
        <v>289</v>
      </c>
      <c r="D25" s="125" t="s">
        <v>19</v>
      </c>
      <c r="E25" s="131" t="s">
        <v>101</v>
      </c>
      <c r="F25" s="34">
        <f>'1.'!AC23</f>
        <v>142.11</v>
      </c>
      <c r="G25" s="104">
        <f>'2.'!AC23</f>
        <v>133.98</v>
      </c>
      <c r="H25" s="101">
        <f>'3.'!AC23</f>
        <v>88.44</v>
      </c>
      <c r="I25" s="52">
        <f>'4.'!AC23</f>
        <v>164.38</v>
      </c>
      <c r="J25" s="34"/>
      <c r="K25" s="67">
        <f t="shared" si="0"/>
        <v>528.9100000000001</v>
      </c>
      <c r="L25" s="70">
        <f t="shared" si="1"/>
        <v>46</v>
      </c>
      <c r="N25" s="32" t="s">
        <v>81</v>
      </c>
      <c r="O25" s="32" t="s">
        <v>22</v>
      </c>
      <c r="Q25" s="32" t="s">
        <v>20</v>
      </c>
    </row>
    <row r="26" spans="1:17" s="32" customFormat="1" ht="12.75">
      <c r="A26" s="33">
        <v>21</v>
      </c>
      <c r="B26" s="54" t="s">
        <v>28</v>
      </c>
      <c r="C26" s="123" t="s">
        <v>115</v>
      </c>
      <c r="D26" s="125" t="s">
        <v>116</v>
      </c>
      <c r="E26" s="131" t="s">
        <v>101</v>
      </c>
      <c r="F26" s="34">
        <f>'1.'!AC24</f>
        <v>166.71</v>
      </c>
      <c r="G26" s="104">
        <f>'2.'!AC24</f>
        <v>160.7</v>
      </c>
      <c r="H26" s="101">
        <f>'3.'!AC24</f>
        <v>102.57</v>
      </c>
      <c r="I26" s="52">
        <f>'4.'!AC24</f>
        <v>202.41</v>
      </c>
      <c r="J26" s="34"/>
      <c r="K26" s="67">
        <f t="shared" si="0"/>
        <v>632.39</v>
      </c>
      <c r="L26" s="70">
        <f t="shared" si="1"/>
        <v>5</v>
      </c>
      <c r="N26" s="32" t="s">
        <v>97</v>
      </c>
      <c r="O26" s="32" t="s">
        <v>13</v>
      </c>
      <c r="Q26" s="32" t="s">
        <v>98</v>
      </c>
    </row>
    <row r="27" spans="1:17" s="32" customFormat="1" ht="12.75">
      <c r="A27" s="33">
        <v>25</v>
      </c>
      <c r="B27" s="54" t="s">
        <v>28</v>
      </c>
      <c r="C27" s="123" t="s">
        <v>120</v>
      </c>
      <c r="D27" s="125" t="s">
        <v>14</v>
      </c>
      <c r="E27" s="131" t="s">
        <v>275</v>
      </c>
      <c r="F27" s="34">
        <f>'1.'!AC25</f>
        <v>163.9</v>
      </c>
      <c r="G27" s="104">
        <f>'2.'!AC25</f>
        <v>168.31</v>
      </c>
      <c r="H27" s="101">
        <f>'3.'!AC25</f>
        <v>89.7</v>
      </c>
      <c r="I27" s="52">
        <f>'4.'!AC25</f>
        <v>175.37</v>
      </c>
      <c r="J27" s="34"/>
      <c r="K27" s="67">
        <f t="shared" si="0"/>
        <v>597.28</v>
      </c>
      <c r="L27" s="70">
        <f t="shared" si="1"/>
        <v>19</v>
      </c>
      <c r="N27" s="32" t="s">
        <v>170</v>
      </c>
      <c r="O27" s="32" t="s">
        <v>6</v>
      </c>
      <c r="Q27" s="32" t="s">
        <v>20</v>
      </c>
    </row>
    <row r="28" spans="1:17" s="32" customFormat="1" ht="12.75">
      <c r="A28" s="33">
        <v>10</v>
      </c>
      <c r="B28" s="54" t="s">
        <v>28</v>
      </c>
      <c r="C28" s="123" t="s">
        <v>270</v>
      </c>
      <c r="D28" s="125" t="s">
        <v>136</v>
      </c>
      <c r="E28" s="131" t="s">
        <v>101</v>
      </c>
      <c r="F28" s="34">
        <f>'1.'!AC26</f>
        <v>169.81</v>
      </c>
      <c r="G28" s="104">
        <f>'2.'!AC26</f>
        <v>167.01</v>
      </c>
      <c r="H28" s="101">
        <f>'3.'!AC26</f>
        <v>100.98</v>
      </c>
      <c r="I28" s="52">
        <f>'4.'!AC26</f>
        <v>199.66</v>
      </c>
      <c r="J28" s="34"/>
      <c r="K28" s="67">
        <f t="shared" si="0"/>
        <v>637.46</v>
      </c>
      <c r="L28" s="70">
        <f t="shared" si="1"/>
        <v>2</v>
      </c>
      <c r="N28" s="32" t="s">
        <v>83</v>
      </c>
      <c r="O28" s="32" t="s">
        <v>84</v>
      </c>
      <c r="Q28" s="32" t="s">
        <v>20</v>
      </c>
    </row>
    <row r="29" spans="1:17" s="32" customFormat="1" ht="12.75">
      <c r="A29" s="33">
        <v>16</v>
      </c>
      <c r="B29" s="54" t="s">
        <v>28</v>
      </c>
      <c r="C29" s="123" t="s">
        <v>274</v>
      </c>
      <c r="D29" s="125" t="s">
        <v>169</v>
      </c>
      <c r="E29" s="131" t="s">
        <v>275</v>
      </c>
      <c r="F29" s="34">
        <f>'1.'!AC27</f>
        <v>67.91</v>
      </c>
      <c r="G29" s="104">
        <f>'2.'!AC27</f>
        <v>116.53999999999999</v>
      </c>
      <c r="H29" s="101">
        <f>'3.'!AC27</f>
        <v>59.2</v>
      </c>
      <c r="I29" s="52">
        <f>'4.'!AC27</f>
        <v>82.74</v>
      </c>
      <c r="J29" s="34"/>
      <c r="K29" s="67">
        <f t="shared" si="0"/>
        <v>326.39</v>
      </c>
      <c r="L29" s="70">
        <f t="shared" si="1"/>
        <v>60</v>
      </c>
      <c r="N29" s="32" t="s">
        <v>99</v>
      </c>
      <c r="O29" s="32" t="s">
        <v>12</v>
      </c>
      <c r="Q29" s="32" t="s">
        <v>90</v>
      </c>
    </row>
    <row r="30" spans="1:17" s="32" customFormat="1" ht="12.75">
      <c r="A30" s="33">
        <v>6</v>
      </c>
      <c r="B30" s="54" t="s">
        <v>28</v>
      </c>
      <c r="C30" s="123" t="s">
        <v>33</v>
      </c>
      <c r="D30" s="125" t="s">
        <v>34</v>
      </c>
      <c r="E30" s="131" t="s">
        <v>90</v>
      </c>
      <c r="F30" s="34">
        <f>'1.'!AC28</f>
        <v>151.03</v>
      </c>
      <c r="G30" s="104">
        <f>'2.'!AC28</f>
        <v>165.88</v>
      </c>
      <c r="H30" s="101">
        <f>'3.'!AC28</f>
        <v>102.14</v>
      </c>
      <c r="I30" s="52">
        <f>'4.'!AC28</f>
        <v>192.88</v>
      </c>
      <c r="J30" s="34"/>
      <c r="K30" s="67">
        <f t="shared" si="0"/>
        <v>611.93</v>
      </c>
      <c r="L30" s="70">
        <f t="shared" si="1"/>
        <v>15</v>
      </c>
      <c r="N30" s="32" t="s">
        <v>100</v>
      </c>
      <c r="O30" s="32" t="s">
        <v>7</v>
      </c>
      <c r="Q30" s="32" t="s">
        <v>101</v>
      </c>
    </row>
    <row r="31" spans="1:17" s="32" customFormat="1" ht="12.75">
      <c r="A31" s="33">
        <v>11</v>
      </c>
      <c r="B31" s="54" t="s">
        <v>28</v>
      </c>
      <c r="C31" s="123" t="s">
        <v>271</v>
      </c>
      <c r="D31" s="125" t="s">
        <v>84</v>
      </c>
      <c r="E31" s="131" t="s">
        <v>272</v>
      </c>
      <c r="F31" s="34">
        <f>'1.'!AC29</f>
        <v>156.51</v>
      </c>
      <c r="G31" s="104">
        <f>'2.'!AC29</f>
        <v>164.21</v>
      </c>
      <c r="H31" s="101">
        <f>'3.'!AC29</f>
        <v>96.28999999999999</v>
      </c>
      <c r="I31" s="52">
        <f>'4.'!AC29</f>
        <v>196.82999999999998</v>
      </c>
      <c r="J31" s="34"/>
      <c r="K31" s="67">
        <f t="shared" si="0"/>
        <v>613.8399999999999</v>
      </c>
      <c r="L31" s="70">
        <f t="shared" si="1"/>
        <v>13</v>
      </c>
      <c r="N31" s="32" t="s">
        <v>41</v>
      </c>
      <c r="O31" s="32" t="s">
        <v>6</v>
      </c>
      <c r="Q31" s="32" t="s">
        <v>20</v>
      </c>
    </row>
    <row r="32" spans="1:17" s="32" customFormat="1" ht="12.75">
      <c r="A32" s="33">
        <v>46</v>
      </c>
      <c r="B32" s="54" t="s">
        <v>28</v>
      </c>
      <c r="C32" s="123" t="s">
        <v>44</v>
      </c>
      <c r="D32" s="125" t="s">
        <v>25</v>
      </c>
      <c r="E32" s="131" t="s">
        <v>68</v>
      </c>
      <c r="F32" s="34">
        <f>'1.'!AC30</f>
        <v>169.49</v>
      </c>
      <c r="G32" s="104">
        <f>'2.'!AC30</f>
        <v>165.17000000000002</v>
      </c>
      <c r="H32" s="101">
        <f>'3.'!AC30</f>
        <v>98.76</v>
      </c>
      <c r="I32" s="52">
        <f>'4.'!AC30</f>
        <v>200.56</v>
      </c>
      <c r="J32" s="34"/>
      <c r="K32" s="67">
        <f t="shared" si="0"/>
        <v>633.98</v>
      </c>
      <c r="L32" s="70">
        <f t="shared" si="1"/>
        <v>4</v>
      </c>
      <c r="N32" s="32" t="s">
        <v>102</v>
      </c>
      <c r="O32" s="32" t="s">
        <v>103</v>
      </c>
      <c r="Q32" s="32" t="s">
        <v>20</v>
      </c>
    </row>
    <row r="33" spans="1:17" s="32" customFormat="1" ht="12.75">
      <c r="A33" s="33">
        <v>20</v>
      </c>
      <c r="B33" s="54" t="s">
        <v>28</v>
      </c>
      <c r="C33" s="123" t="s">
        <v>284</v>
      </c>
      <c r="D33" s="125" t="s">
        <v>285</v>
      </c>
      <c r="E33" s="131" t="s">
        <v>286</v>
      </c>
      <c r="F33" s="34">
        <f>'1.'!AC31</f>
        <v>136.35</v>
      </c>
      <c r="G33" s="104">
        <f>'2.'!AC31</f>
        <v>143.26</v>
      </c>
      <c r="H33" s="101">
        <f>'3.'!AC31</f>
        <v>96.34</v>
      </c>
      <c r="I33" s="52">
        <f>'4.'!AC31</f>
        <v>167.36</v>
      </c>
      <c r="J33" s="34"/>
      <c r="K33" s="67">
        <f t="shared" si="0"/>
        <v>543.3100000000001</v>
      </c>
      <c r="L33" s="70">
        <f t="shared" si="1"/>
        <v>43</v>
      </c>
      <c r="N33" s="32" t="s">
        <v>104</v>
      </c>
      <c r="O33" s="32" t="s">
        <v>186</v>
      </c>
      <c r="Q33" s="32" t="s">
        <v>37</v>
      </c>
    </row>
    <row r="34" spans="1:17" s="32" customFormat="1" ht="12.75">
      <c r="A34" s="33">
        <v>18</v>
      </c>
      <c r="B34" s="54" t="s">
        <v>28</v>
      </c>
      <c r="C34" s="123" t="s">
        <v>126</v>
      </c>
      <c r="D34" s="125" t="s">
        <v>279</v>
      </c>
      <c r="E34" s="131" t="s">
        <v>280</v>
      </c>
      <c r="F34" s="34">
        <f>'1.'!AC32</f>
        <v>153.91</v>
      </c>
      <c r="G34" s="104">
        <f>'2.'!AC32</f>
        <v>173.64</v>
      </c>
      <c r="H34" s="101">
        <f>'3.'!AC32</f>
        <v>80.06</v>
      </c>
      <c r="I34" s="52">
        <f>'4.'!AC32</f>
        <v>199.94</v>
      </c>
      <c r="J34" s="34"/>
      <c r="K34" s="67">
        <f t="shared" si="0"/>
        <v>607.55</v>
      </c>
      <c r="L34" s="70">
        <f t="shared" si="1"/>
        <v>17</v>
      </c>
      <c r="N34" s="32" t="s">
        <v>104</v>
      </c>
      <c r="O34" s="32" t="s">
        <v>105</v>
      </c>
      <c r="Q34" s="32" t="s">
        <v>53</v>
      </c>
    </row>
    <row r="35" spans="1:17" s="32" customFormat="1" ht="12.75">
      <c r="A35" s="33">
        <v>44</v>
      </c>
      <c r="B35" s="54" t="s">
        <v>28</v>
      </c>
      <c r="C35" s="123" t="s">
        <v>298</v>
      </c>
      <c r="D35" s="125" t="s">
        <v>299</v>
      </c>
      <c r="E35" s="131" t="s">
        <v>295</v>
      </c>
      <c r="F35" s="34">
        <f>'1.'!AC33</f>
        <v>21.700000000000003</v>
      </c>
      <c r="G35" s="104">
        <f>'2.'!AC33</f>
        <v>90.67</v>
      </c>
      <c r="H35" s="101">
        <f>'3.'!AC33</f>
        <v>49.99</v>
      </c>
      <c r="I35" s="52">
        <f>'4.'!AC33</f>
        <v>95.12</v>
      </c>
      <c r="J35" s="34"/>
      <c r="K35" s="67">
        <f t="shared" si="0"/>
        <v>257.48</v>
      </c>
      <c r="L35" s="70">
        <f t="shared" si="1"/>
        <v>61</v>
      </c>
      <c r="N35" s="32" t="s">
        <v>106</v>
      </c>
      <c r="O35" s="32" t="s">
        <v>11</v>
      </c>
      <c r="Q35" s="32" t="s">
        <v>37</v>
      </c>
    </row>
    <row r="36" spans="1:17" s="32" customFormat="1" ht="12.75">
      <c r="A36" s="33">
        <v>49</v>
      </c>
      <c r="B36" s="54" t="s">
        <v>28</v>
      </c>
      <c r="C36" s="123" t="s">
        <v>308</v>
      </c>
      <c r="D36" s="125" t="s">
        <v>169</v>
      </c>
      <c r="E36" s="131" t="s">
        <v>276</v>
      </c>
      <c r="F36" s="34">
        <f>'1.'!AC34</f>
        <v>159.36</v>
      </c>
      <c r="G36" s="104">
        <f>'2.'!AC34</f>
        <v>169.3</v>
      </c>
      <c r="H36" s="101">
        <f>'3.'!AC34</f>
        <v>101.77</v>
      </c>
      <c r="I36" s="52">
        <f>'4.'!AC34</f>
        <v>203.9</v>
      </c>
      <c r="J36" s="34"/>
      <c r="K36" s="67">
        <f t="shared" si="0"/>
        <v>634.33</v>
      </c>
      <c r="L36" s="70">
        <f t="shared" si="1"/>
        <v>3</v>
      </c>
      <c r="N36" s="32" t="s">
        <v>10</v>
      </c>
      <c r="O36" s="32" t="s">
        <v>11</v>
      </c>
      <c r="Q36" s="32" t="s">
        <v>20</v>
      </c>
    </row>
    <row r="37" spans="1:17" s="32" customFormat="1" ht="12.75">
      <c r="A37" s="33">
        <v>56</v>
      </c>
      <c r="B37" s="54" t="s">
        <v>28</v>
      </c>
      <c r="C37" s="123" t="s">
        <v>308</v>
      </c>
      <c r="D37" s="125" t="s">
        <v>321</v>
      </c>
      <c r="E37" s="131" t="s">
        <v>322</v>
      </c>
      <c r="F37" s="34">
        <f>'1.'!AC35</f>
        <v>158.1</v>
      </c>
      <c r="G37" s="104">
        <f>'2.'!AC35</f>
        <v>120.65</v>
      </c>
      <c r="H37" s="101">
        <f>'3.'!AC35</f>
        <v>81.35</v>
      </c>
      <c r="I37" s="52">
        <f>'4.'!AC35</f>
        <v>174.18</v>
      </c>
      <c r="J37" s="34"/>
      <c r="K37" s="67">
        <f t="shared" si="0"/>
        <v>534.28</v>
      </c>
      <c r="L37" s="70">
        <f t="shared" si="1"/>
        <v>45</v>
      </c>
      <c r="N37" s="32" t="s">
        <v>10</v>
      </c>
      <c r="O37" s="32" t="s">
        <v>14</v>
      </c>
      <c r="Q37" s="32" t="s">
        <v>107</v>
      </c>
    </row>
    <row r="38" spans="1:17" s="32" customFormat="1" ht="12.75">
      <c r="A38" s="33">
        <v>4</v>
      </c>
      <c r="B38" s="54" t="s">
        <v>28</v>
      </c>
      <c r="C38" s="123" t="s">
        <v>38</v>
      </c>
      <c r="D38" s="125" t="s">
        <v>39</v>
      </c>
      <c r="E38" s="131" t="s">
        <v>90</v>
      </c>
      <c r="F38" s="34">
        <f>'1.'!AC36</f>
        <v>108.91</v>
      </c>
      <c r="G38" s="104">
        <f>'2.'!AC36</f>
        <v>139.7</v>
      </c>
      <c r="H38" s="101">
        <f>'3.'!AC36</f>
        <v>93.48</v>
      </c>
      <c r="I38" s="52">
        <f>'4.'!AC36</f>
        <v>181.64</v>
      </c>
      <c r="J38" s="34"/>
      <c r="K38" s="67">
        <f t="shared" si="0"/>
        <v>523.73</v>
      </c>
      <c r="L38" s="70">
        <f t="shared" si="1"/>
        <v>50</v>
      </c>
      <c r="N38" s="32" t="s">
        <v>49</v>
      </c>
      <c r="O38" s="32" t="s">
        <v>50</v>
      </c>
      <c r="Q38" s="32" t="s">
        <v>15</v>
      </c>
    </row>
    <row r="39" spans="1:17" s="32" customFormat="1" ht="12.75">
      <c r="A39" s="33">
        <v>51</v>
      </c>
      <c r="B39" s="54" t="s">
        <v>28</v>
      </c>
      <c r="C39" s="123" t="s">
        <v>311</v>
      </c>
      <c r="D39" s="125" t="s">
        <v>7</v>
      </c>
      <c r="E39" s="131" t="s">
        <v>310</v>
      </c>
      <c r="F39" s="34">
        <f>'1.'!AC37</f>
        <v>116.42</v>
      </c>
      <c r="G39" s="104">
        <f>'2.'!AC37</f>
        <v>129.3</v>
      </c>
      <c r="H39" s="101">
        <f>'3.'!AC37</f>
        <v>73.94</v>
      </c>
      <c r="I39" s="52">
        <f>'4.'!AC37</f>
        <v>161.97</v>
      </c>
      <c r="J39" s="34"/>
      <c r="K39" s="67">
        <f t="shared" si="0"/>
        <v>481.63</v>
      </c>
      <c r="L39" s="70">
        <f t="shared" si="1"/>
        <v>56</v>
      </c>
      <c r="N39" s="32" t="s">
        <v>42</v>
      </c>
      <c r="O39" s="32" t="s">
        <v>12</v>
      </c>
      <c r="Q39" s="32" t="s">
        <v>71</v>
      </c>
    </row>
    <row r="40" spans="1:17" s="32" customFormat="1" ht="12.75">
      <c r="A40" s="33">
        <v>14</v>
      </c>
      <c r="B40" s="54" t="s">
        <v>28</v>
      </c>
      <c r="C40" s="123" t="s">
        <v>32</v>
      </c>
      <c r="D40" s="125" t="s">
        <v>7</v>
      </c>
      <c r="E40" s="131" t="s">
        <v>273</v>
      </c>
      <c r="F40" s="34">
        <f>'1.'!AC38</f>
        <v>155.32999999999998</v>
      </c>
      <c r="G40" s="104">
        <f>'2.'!AC38</f>
        <v>161.57999999999998</v>
      </c>
      <c r="H40" s="101">
        <f>'3.'!AC38</f>
        <v>97.74</v>
      </c>
      <c r="I40" s="52">
        <f>'4.'!AC38</f>
        <v>200.14</v>
      </c>
      <c r="J40" s="34"/>
      <c r="K40" s="67">
        <f t="shared" si="0"/>
        <v>614.79</v>
      </c>
      <c r="L40" s="70">
        <f t="shared" si="1"/>
        <v>11</v>
      </c>
      <c r="N40" s="32" t="s">
        <v>42</v>
      </c>
      <c r="O40" s="32" t="s">
        <v>12</v>
      </c>
      <c r="Q40" s="32" t="s">
        <v>177</v>
      </c>
    </row>
    <row r="41" spans="1:17" s="32" customFormat="1" ht="12.75">
      <c r="A41" s="33">
        <v>40</v>
      </c>
      <c r="B41" s="54" t="s">
        <v>28</v>
      </c>
      <c r="C41" s="123" t="s">
        <v>135</v>
      </c>
      <c r="D41" s="125" t="s">
        <v>136</v>
      </c>
      <c r="E41" s="131" t="s">
        <v>132</v>
      </c>
      <c r="F41" s="34">
        <f>'1.'!AC39</f>
        <v>150.88</v>
      </c>
      <c r="G41" s="104">
        <f>'2.'!AC39</f>
        <v>160.17000000000002</v>
      </c>
      <c r="H41" s="101">
        <f>'3.'!AC39</f>
        <v>93.8</v>
      </c>
      <c r="I41" s="52">
        <f>'4.'!AC39</f>
        <v>175.7</v>
      </c>
      <c r="J41" s="34"/>
      <c r="K41" s="67">
        <f t="shared" si="0"/>
        <v>580.55</v>
      </c>
      <c r="L41" s="70">
        <f t="shared" si="1"/>
        <v>29</v>
      </c>
      <c r="N41" s="32" t="s">
        <v>108</v>
      </c>
      <c r="O41" s="32" t="s">
        <v>12</v>
      </c>
      <c r="Q41" s="32" t="s">
        <v>71</v>
      </c>
    </row>
    <row r="42" spans="1:17" s="32" customFormat="1" ht="12.75">
      <c r="A42" s="33">
        <v>42</v>
      </c>
      <c r="B42" s="54" t="s">
        <v>28</v>
      </c>
      <c r="C42" s="123" t="s">
        <v>135</v>
      </c>
      <c r="D42" s="125" t="s">
        <v>12</v>
      </c>
      <c r="E42" s="131" t="s">
        <v>132</v>
      </c>
      <c r="F42" s="34">
        <f>'1.'!AC40</f>
        <v>125.09</v>
      </c>
      <c r="G42" s="104">
        <f>'2.'!AC40</f>
        <v>138.42000000000002</v>
      </c>
      <c r="H42" s="101">
        <f>'3.'!AC40</f>
        <v>82.3</v>
      </c>
      <c r="I42" s="52">
        <f>'4.'!AC40</f>
        <v>182.11</v>
      </c>
      <c r="J42" s="34"/>
      <c r="K42" s="67">
        <f t="shared" si="0"/>
        <v>527.9200000000001</v>
      </c>
      <c r="L42" s="70">
        <f t="shared" si="1"/>
        <v>47</v>
      </c>
      <c r="N42" s="32" t="s">
        <v>109</v>
      </c>
      <c r="O42" s="32" t="s">
        <v>110</v>
      </c>
      <c r="Q42" s="32" t="s">
        <v>93</v>
      </c>
    </row>
    <row r="43" spans="1:17" s="32" customFormat="1" ht="12.75">
      <c r="A43" s="33">
        <v>45</v>
      </c>
      <c r="B43" s="54" t="s">
        <v>28</v>
      </c>
      <c r="C43" s="123" t="s">
        <v>135</v>
      </c>
      <c r="D43" s="125" t="s">
        <v>300</v>
      </c>
      <c r="E43" s="131" t="s">
        <v>132</v>
      </c>
      <c r="F43" s="34">
        <f>'1.'!AC41</f>
        <v>110.45</v>
      </c>
      <c r="G43" s="104">
        <f>'2.'!AC41</f>
        <v>103.84</v>
      </c>
      <c r="H43" s="101">
        <f>'3.'!AC41</f>
        <v>66.43</v>
      </c>
      <c r="I43" s="52">
        <f>'4.'!AC41</f>
        <v>147.43</v>
      </c>
      <c r="J43" s="34"/>
      <c r="K43" s="67">
        <f t="shared" si="0"/>
        <v>428.15000000000003</v>
      </c>
      <c r="L43" s="70">
        <f t="shared" si="1"/>
        <v>57</v>
      </c>
      <c r="N43" s="10" t="s">
        <v>57</v>
      </c>
      <c r="O43" s="10" t="s">
        <v>58</v>
      </c>
      <c r="P43" s="10"/>
      <c r="Q43" s="10" t="s">
        <v>15</v>
      </c>
    </row>
    <row r="44" spans="1:17" s="32" customFormat="1" ht="12.75">
      <c r="A44" s="33">
        <v>43</v>
      </c>
      <c r="B44" s="54" t="s">
        <v>28</v>
      </c>
      <c r="C44" s="123" t="s">
        <v>297</v>
      </c>
      <c r="D44" s="125" t="s">
        <v>167</v>
      </c>
      <c r="E44" s="131" t="s">
        <v>132</v>
      </c>
      <c r="F44" s="34">
        <f>'1.'!AC42</f>
        <v>129.25</v>
      </c>
      <c r="G44" s="104">
        <f>'2.'!AC42</f>
        <v>130.44</v>
      </c>
      <c r="H44" s="101">
        <f>'3.'!AC42</f>
        <v>96.75</v>
      </c>
      <c r="I44" s="52">
        <f>'4.'!AC42</f>
        <v>181.95</v>
      </c>
      <c r="J44" s="34"/>
      <c r="K44" s="67">
        <f t="shared" si="0"/>
        <v>538.39</v>
      </c>
      <c r="L44" s="70">
        <f t="shared" si="1"/>
        <v>44</v>
      </c>
      <c r="N44" s="32" t="s">
        <v>111</v>
      </c>
      <c r="O44" s="32" t="s">
        <v>112</v>
      </c>
      <c r="Q44" s="32" t="s">
        <v>15</v>
      </c>
    </row>
    <row r="45" spans="1:17" s="32" customFormat="1" ht="12.75">
      <c r="A45" s="33">
        <v>19</v>
      </c>
      <c r="B45" s="54" t="s">
        <v>28</v>
      </c>
      <c r="C45" s="123" t="s">
        <v>282</v>
      </c>
      <c r="D45" s="125" t="s">
        <v>169</v>
      </c>
      <c r="E45" s="131" t="s">
        <v>101</v>
      </c>
      <c r="F45" s="34">
        <f>'1.'!AC43</f>
        <v>152</v>
      </c>
      <c r="G45" s="104">
        <f>'2.'!AC43</f>
        <v>163.28</v>
      </c>
      <c r="H45" s="101">
        <f>'3.'!AC43</f>
        <v>101.78</v>
      </c>
      <c r="I45" s="52">
        <f>'4.'!AC43</f>
        <v>194.59</v>
      </c>
      <c r="J45" s="34"/>
      <c r="K45" s="67">
        <f t="shared" si="0"/>
        <v>611.65</v>
      </c>
      <c r="L45" s="70">
        <f t="shared" si="1"/>
        <v>16</v>
      </c>
      <c r="N45" s="32" t="s">
        <v>111</v>
      </c>
      <c r="O45" s="32" t="s">
        <v>113</v>
      </c>
      <c r="Q45" s="32" t="s">
        <v>15</v>
      </c>
    </row>
    <row r="46" spans="1:17" s="32" customFormat="1" ht="12.75">
      <c r="A46" s="33">
        <v>8</v>
      </c>
      <c r="B46" s="54" t="s">
        <v>28</v>
      </c>
      <c r="C46" s="123" t="s">
        <v>243</v>
      </c>
      <c r="D46" s="125" t="s">
        <v>52</v>
      </c>
      <c r="E46" s="131" t="s">
        <v>90</v>
      </c>
      <c r="F46" s="34">
        <f>'1.'!AC44</f>
        <v>169.21</v>
      </c>
      <c r="G46" s="104">
        <f>'2.'!AC44</f>
        <v>167.57999999999998</v>
      </c>
      <c r="H46" s="101">
        <f>'3.'!AC44</f>
        <v>99.28</v>
      </c>
      <c r="I46" s="52">
        <f>'4.'!AC44</f>
        <v>180.27</v>
      </c>
      <c r="J46" s="34"/>
      <c r="K46" s="67">
        <f t="shared" si="0"/>
        <v>616.3399999999999</v>
      </c>
      <c r="L46" s="70">
        <f t="shared" si="1"/>
        <v>10</v>
      </c>
      <c r="N46" s="32" t="s">
        <v>114</v>
      </c>
      <c r="O46" s="32" t="s">
        <v>54</v>
      </c>
      <c r="Q46" s="32" t="s">
        <v>89</v>
      </c>
    </row>
    <row r="47" spans="1:17" s="32" customFormat="1" ht="12.75">
      <c r="A47" s="33">
        <v>37</v>
      </c>
      <c r="B47" s="54" t="s">
        <v>28</v>
      </c>
      <c r="C47" s="123" t="s">
        <v>294</v>
      </c>
      <c r="D47" s="125" t="s">
        <v>127</v>
      </c>
      <c r="E47" s="131" t="s">
        <v>295</v>
      </c>
      <c r="F47" s="34">
        <f>'1.'!AC45</f>
        <v>168.93</v>
      </c>
      <c r="G47" s="104">
        <f>'2.'!AC45</f>
        <v>172.3</v>
      </c>
      <c r="H47" s="101">
        <f>'3.'!AC45</f>
        <v>99.85</v>
      </c>
      <c r="I47" s="52">
        <f>'4.'!AC45</f>
        <v>206.71</v>
      </c>
      <c r="J47" s="34"/>
      <c r="K47" s="67">
        <f t="shared" si="0"/>
        <v>647.7900000000001</v>
      </c>
      <c r="L47" s="70">
        <f t="shared" si="1"/>
        <v>1</v>
      </c>
      <c r="N47" s="32" t="s">
        <v>168</v>
      </c>
      <c r="O47" s="32" t="s">
        <v>169</v>
      </c>
      <c r="Q47" s="32" t="s">
        <v>237</v>
      </c>
    </row>
    <row r="48" spans="1:17" s="32" customFormat="1" ht="12.75">
      <c r="A48" s="33">
        <v>52</v>
      </c>
      <c r="B48" s="54" t="s">
        <v>28</v>
      </c>
      <c r="C48" s="123" t="s">
        <v>312</v>
      </c>
      <c r="D48" s="125" t="s">
        <v>84</v>
      </c>
      <c r="E48" s="131" t="s">
        <v>276</v>
      </c>
      <c r="F48" s="34">
        <f>'1.'!AC46</f>
        <v>169.75</v>
      </c>
      <c r="G48" s="104">
        <f>'2.'!AC46</f>
        <v>155.77</v>
      </c>
      <c r="H48" s="101">
        <f>'3.'!AC46</f>
        <v>100.57</v>
      </c>
      <c r="I48" s="52">
        <f>'4.'!AC46</f>
        <v>181.16</v>
      </c>
      <c r="J48" s="34"/>
      <c r="K48" s="67">
        <f t="shared" si="0"/>
        <v>607.25</v>
      </c>
      <c r="L48" s="70">
        <f t="shared" si="1"/>
        <v>18</v>
      </c>
      <c r="N48" s="32" t="s">
        <v>234</v>
      </c>
      <c r="O48" s="32" t="s">
        <v>22</v>
      </c>
      <c r="Q48" s="32" t="s">
        <v>237</v>
      </c>
    </row>
    <row r="49" spans="1:17" s="32" customFormat="1" ht="12.75">
      <c r="A49" s="33">
        <v>29</v>
      </c>
      <c r="B49" s="54" t="s">
        <v>28</v>
      </c>
      <c r="C49" s="123" t="s">
        <v>291</v>
      </c>
      <c r="D49" s="125" t="s">
        <v>95</v>
      </c>
      <c r="E49" s="131" t="s">
        <v>273</v>
      </c>
      <c r="F49" s="34">
        <f>'1.'!AC47</f>
        <v>158.03</v>
      </c>
      <c r="G49" s="104">
        <f>'2.'!AC47</f>
        <v>133.87</v>
      </c>
      <c r="H49" s="101">
        <f>'3.'!AC47</f>
        <v>82.62</v>
      </c>
      <c r="I49" s="52">
        <f>'4.'!AC47</f>
        <v>189.19</v>
      </c>
      <c r="J49" s="34"/>
      <c r="K49" s="67">
        <f t="shared" si="0"/>
        <v>563.71</v>
      </c>
      <c r="L49" s="70">
        <f t="shared" si="1"/>
        <v>37</v>
      </c>
      <c r="N49" s="32" t="s">
        <v>178</v>
      </c>
      <c r="O49" s="32" t="s">
        <v>19</v>
      </c>
      <c r="Q49" s="32" t="s">
        <v>20</v>
      </c>
    </row>
    <row r="50" spans="1:17" s="32" customFormat="1" ht="12.75">
      <c r="A50" s="33">
        <v>31</v>
      </c>
      <c r="B50" s="54" t="s">
        <v>28</v>
      </c>
      <c r="C50" s="123" t="s">
        <v>70</v>
      </c>
      <c r="D50" s="125" t="s">
        <v>13</v>
      </c>
      <c r="E50" s="131" t="s">
        <v>275</v>
      </c>
      <c r="F50" s="34">
        <f>'1.'!AC48</f>
        <v>135.17000000000002</v>
      </c>
      <c r="G50" s="104">
        <f>'2.'!AC48</f>
        <v>150.48</v>
      </c>
      <c r="H50" s="101">
        <f>'3.'!AC48</f>
        <v>97.5</v>
      </c>
      <c r="I50" s="52">
        <f>'4.'!AC48</f>
        <v>119.08</v>
      </c>
      <c r="J50" s="34"/>
      <c r="K50" s="67">
        <f t="shared" si="0"/>
        <v>502.22999999999996</v>
      </c>
      <c r="L50" s="70">
        <f t="shared" si="1"/>
        <v>52</v>
      </c>
      <c r="N50" s="32" t="s">
        <v>207</v>
      </c>
      <c r="O50" s="32" t="s">
        <v>54</v>
      </c>
      <c r="Q50" s="32" t="s">
        <v>61</v>
      </c>
    </row>
    <row r="51" spans="1:17" s="32" customFormat="1" ht="12.75">
      <c r="A51" s="33">
        <v>34</v>
      </c>
      <c r="B51" s="54" t="s">
        <v>28</v>
      </c>
      <c r="C51" s="123" t="s">
        <v>45</v>
      </c>
      <c r="D51" s="125" t="s">
        <v>6</v>
      </c>
      <c r="E51" s="131" t="s">
        <v>275</v>
      </c>
      <c r="F51" s="34">
        <f>'1.'!AC49</f>
        <v>156.49</v>
      </c>
      <c r="G51" s="104">
        <f>'2.'!AC49</f>
        <v>157.85</v>
      </c>
      <c r="H51" s="101">
        <f>'3.'!AC49</f>
        <v>90.24</v>
      </c>
      <c r="I51" s="52">
        <f>'4.'!AC49</f>
        <v>180.99</v>
      </c>
      <c r="J51" s="34"/>
      <c r="K51" s="67">
        <f t="shared" si="0"/>
        <v>585.57</v>
      </c>
      <c r="L51" s="70">
        <f t="shared" si="1"/>
        <v>26</v>
      </c>
      <c r="N51" s="32" t="s">
        <v>158</v>
      </c>
      <c r="O51" s="32" t="s">
        <v>14</v>
      </c>
      <c r="Q51" s="32" t="s">
        <v>20</v>
      </c>
    </row>
    <row r="52" spans="1:17" s="32" customFormat="1" ht="12.75">
      <c r="A52" s="33">
        <v>33</v>
      </c>
      <c r="B52" s="54" t="s">
        <v>28</v>
      </c>
      <c r="C52" s="123" t="s">
        <v>77</v>
      </c>
      <c r="D52" s="125" t="s">
        <v>78</v>
      </c>
      <c r="E52" s="131" t="s">
        <v>275</v>
      </c>
      <c r="F52" s="34">
        <f>'1.'!AC50</f>
        <v>82.35</v>
      </c>
      <c r="G52" s="104">
        <f>'2.'!AC50</f>
        <v>109.55</v>
      </c>
      <c r="H52" s="101">
        <f>'3.'!AC50</f>
        <v>80.45</v>
      </c>
      <c r="I52" s="52">
        <f>'4.'!AC50</f>
        <v>110.89</v>
      </c>
      <c r="J52" s="34"/>
      <c r="K52" s="67">
        <f t="shared" si="0"/>
        <v>383.23999999999995</v>
      </c>
      <c r="L52" s="70">
        <f t="shared" si="1"/>
        <v>59</v>
      </c>
      <c r="N52" s="10" t="s">
        <v>166</v>
      </c>
      <c r="O52" s="10" t="s">
        <v>167</v>
      </c>
      <c r="P52" s="10"/>
      <c r="Q52" s="10" t="s">
        <v>20</v>
      </c>
    </row>
    <row r="53" spans="1:17" s="32" customFormat="1" ht="12.75">
      <c r="A53" s="33">
        <v>61</v>
      </c>
      <c r="B53" s="54" t="s">
        <v>28</v>
      </c>
      <c r="C53" s="125" t="s">
        <v>69</v>
      </c>
      <c r="D53" s="125" t="s">
        <v>12</v>
      </c>
      <c r="E53" s="131" t="s">
        <v>68</v>
      </c>
      <c r="F53" s="34">
        <f>'1.'!AC51</f>
        <v>153.35</v>
      </c>
      <c r="G53" s="104">
        <f>'2.'!AC51</f>
        <v>145.28</v>
      </c>
      <c r="H53" s="101">
        <f>'3.'!AC51</f>
        <v>51.5</v>
      </c>
      <c r="I53" s="52">
        <f>'4.'!AC51</f>
        <v>173.71</v>
      </c>
      <c r="J53" s="34"/>
      <c r="K53" s="67">
        <f t="shared" si="0"/>
        <v>523.84</v>
      </c>
      <c r="L53" s="70">
        <f t="shared" si="1"/>
        <v>49</v>
      </c>
      <c r="N53" s="32" t="s">
        <v>157</v>
      </c>
      <c r="O53" s="32" t="s">
        <v>19</v>
      </c>
      <c r="Q53" s="32" t="s">
        <v>165</v>
      </c>
    </row>
    <row r="54" spans="1:17" s="32" customFormat="1" ht="12.75">
      <c r="A54" s="33">
        <v>59</v>
      </c>
      <c r="B54" s="54" t="s">
        <v>28</v>
      </c>
      <c r="C54" s="123" t="s">
        <v>326</v>
      </c>
      <c r="D54" s="125" t="s">
        <v>12</v>
      </c>
      <c r="E54" s="131" t="s">
        <v>280</v>
      </c>
      <c r="F54" s="34">
        <f>'1.'!AC52</f>
        <v>157.15</v>
      </c>
      <c r="G54" s="104">
        <f>'2.'!AC52</f>
        <v>150.54</v>
      </c>
      <c r="H54" s="101">
        <f>'3.'!AC52</f>
        <v>98.55</v>
      </c>
      <c r="I54" s="52">
        <f>'4.'!AC52</f>
        <v>171.26</v>
      </c>
      <c r="J54" s="34"/>
      <c r="K54" s="67">
        <f t="shared" si="0"/>
        <v>577.5</v>
      </c>
      <c r="L54" s="70">
        <f t="shared" si="1"/>
        <v>33</v>
      </c>
      <c r="N54" s="32" t="s">
        <v>157</v>
      </c>
      <c r="O54" s="32" t="s">
        <v>12</v>
      </c>
      <c r="Q54" s="32" t="s">
        <v>20</v>
      </c>
    </row>
    <row r="55" spans="1:17" s="32" customFormat="1" ht="12.75">
      <c r="A55" s="33">
        <v>26</v>
      </c>
      <c r="B55" s="54" t="s">
        <v>28</v>
      </c>
      <c r="C55" s="123" t="s">
        <v>8</v>
      </c>
      <c r="D55" s="125" t="s">
        <v>9</v>
      </c>
      <c r="E55" s="131" t="s">
        <v>273</v>
      </c>
      <c r="F55" s="34">
        <f>'1.'!AC53</f>
        <v>147.07</v>
      </c>
      <c r="G55" s="104">
        <f>'2.'!AC53</f>
        <v>154.27</v>
      </c>
      <c r="H55" s="101">
        <f>'3.'!AC53</f>
        <v>74.9</v>
      </c>
      <c r="I55" s="52">
        <f>'4.'!AC53</f>
        <v>187.28</v>
      </c>
      <c r="J55" s="34"/>
      <c r="K55" s="67">
        <f t="shared" si="0"/>
        <v>563.52</v>
      </c>
      <c r="L55" s="70">
        <f t="shared" si="1"/>
        <v>38</v>
      </c>
      <c r="N55" s="32" t="s">
        <v>196</v>
      </c>
      <c r="O55" s="32" t="s">
        <v>21</v>
      </c>
      <c r="Q55" s="32" t="s">
        <v>90</v>
      </c>
    </row>
    <row r="56" spans="1:17" s="32" customFormat="1" ht="12.75">
      <c r="A56" s="33">
        <v>27</v>
      </c>
      <c r="B56" s="54" t="s">
        <v>28</v>
      </c>
      <c r="C56" s="123" t="s">
        <v>29</v>
      </c>
      <c r="D56" s="125" t="s">
        <v>30</v>
      </c>
      <c r="E56" s="131" t="s">
        <v>273</v>
      </c>
      <c r="F56" s="34">
        <f>'1.'!AC54</f>
        <v>152.99</v>
      </c>
      <c r="G56" s="104">
        <f>'2.'!AC54</f>
        <v>141.87</v>
      </c>
      <c r="H56" s="101">
        <f>'3.'!AC54</f>
        <v>58.7</v>
      </c>
      <c r="I56" s="52">
        <f>'4.'!AC54</f>
        <v>169.63</v>
      </c>
      <c r="J56" s="34"/>
      <c r="K56" s="67">
        <f t="shared" si="0"/>
        <v>523.19</v>
      </c>
      <c r="L56" s="70">
        <f t="shared" si="1"/>
        <v>51</v>
      </c>
      <c r="N56" s="32" t="s">
        <v>222</v>
      </c>
      <c r="O56" s="32" t="s">
        <v>19</v>
      </c>
      <c r="Q56" s="32" t="s">
        <v>107</v>
      </c>
    </row>
    <row r="57" spans="1:17" s="32" customFormat="1" ht="12.75">
      <c r="A57" s="33">
        <v>60</v>
      </c>
      <c r="B57" s="54" t="s">
        <v>267</v>
      </c>
      <c r="C57" s="123" t="s">
        <v>26</v>
      </c>
      <c r="D57" s="125" t="s">
        <v>21</v>
      </c>
      <c r="E57" s="131" t="s">
        <v>68</v>
      </c>
      <c r="F57" s="34">
        <f>'1.'!AC55</f>
        <v>139.85</v>
      </c>
      <c r="G57" s="104">
        <f>'2.'!AC55</f>
        <v>139.29</v>
      </c>
      <c r="H57" s="101">
        <f>'3.'!AC55</f>
        <v>94.23</v>
      </c>
      <c r="I57" s="52">
        <f>'4.'!AC55</f>
        <v>180.46</v>
      </c>
      <c r="J57" s="34"/>
      <c r="K57" s="67">
        <f t="shared" si="0"/>
        <v>553.83</v>
      </c>
      <c r="L57" s="70">
        <f t="shared" si="1"/>
        <v>40</v>
      </c>
      <c r="N57" s="32" t="s">
        <v>220</v>
      </c>
      <c r="O57" s="32" t="s">
        <v>19</v>
      </c>
      <c r="Q57" s="32" t="s">
        <v>221</v>
      </c>
    </row>
    <row r="58" spans="1:17" s="32" customFormat="1" ht="12.75">
      <c r="A58" s="33">
        <v>24</v>
      </c>
      <c r="B58" s="54" t="s">
        <v>267</v>
      </c>
      <c r="C58" s="123" t="s">
        <v>289</v>
      </c>
      <c r="D58" s="125" t="s">
        <v>19</v>
      </c>
      <c r="E58" s="131" t="s">
        <v>101</v>
      </c>
      <c r="F58" s="34">
        <f>'1.'!AC56</f>
        <v>110.04</v>
      </c>
      <c r="G58" s="104">
        <f>'2.'!AC56</f>
        <v>123.23</v>
      </c>
      <c r="H58" s="101">
        <f>'3.'!AC56</f>
        <v>0</v>
      </c>
      <c r="I58" s="52">
        <f>'4.'!AC56</f>
        <v>158.15</v>
      </c>
      <c r="J58" s="34"/>
      <c r="K58" s="67">
        <f t="shared" si="0"/>
        <v>391.42</v>
      </c>
      <c r="L58" s="70">
        <f t="shared" si="1"/>
        <v>58</v>
      </c>
      <c r="N58" s="32" t="s">
        <v>159</v>
      </c>
      <c r="O58" s="32" t="s">
        <v>11</v>
      </c>
      <c r="Q58" s="32" t="s">
        <v>15</v>
      </c>
    </row>
    <row r="59" spans="1:17" s="32" customFormat="1" ht="12.75">
      <c r="A59" s="33">
        <v>22</v>
      </c>
      <c r="B59" s="54" t="s">
        <v>267</v>
      </c>
      <c r="C59" s="123" t="s">
        <v>115</v>
      </c>
      <c r="D59" s="125" t="s">
        <v>116</v>
      </c>
      <c r="E59" s="131" t="s">
        <v>101</v>
      </c>
      <c r="F59" s="34">
        <f>'1.'!AC57</f>
        <v>146.05</v>
      </c>
      <c r="G59" s="104">
        <f>'2.'!AC57</f>
        <v>133.45</v>
      </c>
      <c r="H59" s="101">
        <f>'3.'!AC57</f>
        <v>82.99</v>
      </c>
      <c r="I59" s="52">
        <f>'4.'!AC57</f>
        <v>184.46</v>
      </c>
      <c r="J59" s="34"/>
      <c r="K59" s="67">
        <f t="shared" si="0"/>
        <v>546.95</v>
      </c>
      <c r="L59" s="70">
        <f t="shared" si="1"/>
        <v>42</v>
      </c>
      <c r="N59" s="32" t="s">
        <v>197</v>
      </c>
      <c r="O59" s="32" t="s">
        <v>21</v>
      </c>
      <c r="Q59" s="32" t="s">
        <v>90</v>
      </c>
    </row>
    <row r="60" spans="1:17" s="32" customFormat="1" ht="12.75">
      <c r="A60" s="33">
        <v>7</v>
      </c>
      <c r="B60" s="54" t="s">
        <v>267</v>
      </c>
      <c r="C60" s="123" t="s">
        <v>33</v>
      </c>
      <c r="D60" s="125" t="s">
        <v>34</v>
      </c>
      <c r="E60" s="131" t="s">
        <v>90</v>
      </c>
      <c r="F60" s="34">
        <f>'1.'!AC58</f>
        <v>155.57</v>
      </c>
      <c r="G60" s="104">
        <f>'2.'!AC58</f>
        <v>152.42000000000002</v>
      </c>
      <c r="H60" s="101">
        <f>'3.'!AC58</f>
        <v>92.26</v>
      </c>
      <c r="I60" s="52">
        <f>'4.'!AC58</f>
        <v>178.57999999999998</v>
      </c>
      <c r="J60" s="34"/>
      <c r="K60" s="67">
        <f t="shared" si="0"/>
        <v>578.8299999999999</v>
      </c>
      <c r="L60" s="70">
        <f t="shared" si="1"/>
        <v>31</v>
      </c>
      <c r="N60" s="32" t="s">
        <v>213</v>
      </c>
      <c r="O60" s="32" t="s">
        <v>74</v>
      </c>
      <c r="Q60" s="32" t="s">
        <v>214</v>
      </c>
    </row>
    <row r="61" spans="1:17" s="32" customFormat="1" ht="12.75">
      <c r="A61" s="33">
        <v>47</v>
      </c>
      <c r="B61" s="54" t="s">
        <v>267</v>
      </c>
      <c r="C61" s="123" t="s">
        <v>44</v>
      </c>
      <c r="D61" s="125" t="s">
        <v>25</v>
      </c>
      <c r="E61" s="131" t="s">
        <v>68</v>
      </c>
      <c r="F61" s="34">
        <f>'1.'!AC59</f>
        <v>153.48</v>
      </c>
      <c r="G61" s="104">
        <f>'2.'!AC59</f>
        <v>154.09</v>
      </c>
      <c r="H61" s="101">
        <f>'3.'!AC59</f>
        <v>97.53999999999999</v>
      </c>
      <c r="I61" s="52">
        <f>'4.'!AC59</f>
        <v>191.34</v>
      </c>
      <c r="J61" s="34"/>
      <c r="K61" s="67">
        <f t="shared" si="0"/>
        <v>596.45</v>
      </c>
      <c r="L61" s="70">
        <f t="shared" si="1"/>
        <v>21</v>
      </c>
      <c r="N61" s="32" t="s">
        <v>210</v>
      </c>
      <c r="O61" s="32" t="s">
        <v>19</v>
      </c>
      <c r="Q61" s="32" t="s">
        <v>202</v>
      </c>
    </row>
    <row r="62" spans="1:17" s="32" customFormat="1" ht="12.75">
      <c r="A62" s="33">
        <v>5</v>
      </c>
      <c r="B62" s="54" t="s">
        <v>267</v>
      </c>
      <c r="C62" s="123" t="s">
        <v>38</v>
      </c>
      <c r="D62" s="125" t="s">
        <v>39</v>
      </c>
      <c r="E62" s="131" t="s">
        <v>90</v>
      </c>
      <c r="F62" s="34">
        <f>'1.'!AC60</f>
        <v>97.83</v>
      </c>
      <c r="G62" s="104">
        <f>'2.'!AC60</f>
        <v>132.38</v>
      </c>
      <c r="H62" s="101">
        <f>'3.'!AC60</f>
        <v>92.66</v>
      </c>
      <c r="I62" s="52">
        <f>'4.'!AC60</f>
        <v>170.4</v>
      </c>
      <c r="J62" s="34"/>
      <c r="K62" s="67">
        <f t="shared" si="0"/>
        <v>493.27</v>
      </c>
      <c r="L62" s="70">
        <f t="shared" si="1"/>
        <v>53</v>
      </c>
      <c r="N62" s="32" t="s">
        <v>181</v>
      </c>
      <c r="O62" s="32" t="s">
        <v>169</v>
      </c>
      <c r="Q62" s="32" t="s">
        <v>229</v>
      </c>
    </row>
    <row r="63" spans="1:17" s="32" customFormat="1" ht="12.75">
      <c r="A63" s="33">
        <v>15</v>
      </c>
      <c r="B63" s="54" t="s">
        <v>267</v>
      </c>
      <c r="C63" s="123" t="s">
        <v>32</v>
      </c>
      <c r="D63" s="125" t="s">
        <v>7</v>
      </c>
      <c r="E63" s="132" t="s">
        <v>273</v>
      </c>
      <c r="F63" s="34">
        <f>'1.'!AC61</f>
        <v>153.18</v>
      </c>
      <c r="G63" s="104">
        <f>'2.'!AC61</f>
        <v>152.11</v>
      </c>
      <c r="H63" s="101">
        <f>'3.'!AC61</f>
        <v>95.3</v>
      </c>
      <c r="I63" s="52">
        <f>'4.'!AC61</f>
        <v>178.34</v>
      </c>
      <c r="J63" s="34"/>
      <c r="K63" s="67">
        <f t="shared" si="0"/>
        <v>578.9300000000001</v>
      </c>
      <c r="L63" s="70">
        <f t="shared" si="1"/>
        <v>30</v>
      </c>
      <c r="N63" s="32" t="s">
        <v>181</v>
      </c>
      <c r="O63" s="32" t="s">
        <v>169</v>
      </c>
      <c r="Q63" s="32" t="s">
        <v>198</v>
      </c>
    </row>
    <row r="64" spans="1:17" s="32" customFormat="1" ht="12.75">
      <c r="A64" s="33">
        <v>41</v>
      </c>
      <c r="B64" s="54" t="s">
        <v>267</v>
      </c>
      <c r="C64" s="123" t="s">
        <v>135</v>
      </c>
      <c r="D64" s="125" t="s">
        <v>136</v>
      </c>
      <c r="E64" s="131" t="s">
        <v>132</v>
      </c>
      <c r="F64" s="34">
        <f>'1.'!AC62</f>
        <v>101.22</v>
      </c>
      <c r="G64" s="104">
        <f>'2.'!AC62</f>
        <v>143.11</v>
      </c>
      <c r="H64" s="101">
        <f>'3.'!AC62</f>
        <v>82.43</v>
      </c>
      <c r="I64" s="52">
        <f>'4.'!AC62</f>
        <v>159.63</v>
      </c>
      <c r="J64" s="34"/>
      <c r="K64" s="67">
        <f t="shared" si="0"/>
        <v>486.39</v>
      </c>
      <c r="L64" s="70">
        <f t="shared" si="1"/>
        <v>55</v>
      </c>
      <c r="N64" s="32" t="s">
        <v>183</v>
      </c>
      <c r="O64" s="32" t="s">
        <v>19</v>
      </c>
      <c r="Q64" s="32" t="s">
        <v>230</v>
      </c>
    </row>
    <row r="65" spans="1:17" s="32" customFormat="1" ht="12.75">
      <c r="A65" s="33">
        <v>38</v>
      </c>
      <c r="B65" s="54" t="s">
        <v>267</v>
      </c>
      <c r="C65" s="124" t="s">
        <v>294</v>
      </c>
      <c r="D65" s="128" t="s">
        <v>127</v>
      </c>
      <c r="E65" s="132" t="s">
        <v>295</v>
      </c>
      <c r="F65" s="34">
        <f>'1.'!AC63</f>
        <v>152.54</v>
      </c>
      <c r="G65" s="104">
        <f>'2.'!AC63</f>
        <v>151.51</v>
      </c>
      <c r="H65" s="101">
        <f>'3.'!AC63</f>
        <v>88.02</v>
      </c>
      <c r="I65" s="52">
        <f>'4.'!AC63</f>
        <v>185.67000000000002</v>
      </c>
      <c r="J65" s="34"/>
      <c r="K65" s="67">
        <f t="shared" si="0"/>
        <v>577.74</v>
      </c>
      <c r="L65" s="70">
        <f t="shared" si="1"/>
        <v>32</v>
      </c>
      <c r="N65" s="32" t="s">
        <v>185</v>
      </c>
      <c r="O65" s="32" t="s">
        <v>76</v>
      </c>
      <c r="Q65" s="32" t="s">
        <v>90</v>
      </c>
    </row>
    <row r="66" spans="1:17" s="32" customFormat="1" ht="12.75">
      <c r="A66" s="33">
        <v>32</v>
      </c>
      <c r="B66" s="54" t="s">
        <v>267</v>
      </c>
      <c r="C66" s="123" t="s">
        <v>70</v>
      </c>
      <c r="D66" s="125" t="s">
        <v>13</v>
      </c>
      <c r="E66" s="131" t="s">
        <v>275</v>
      </c>
      <c r="F66" s="34">
        <f>'1.'!AC64</f>
        <v>129.55</v>
      </c>
      <c r="G66" s="104">
        <f>'2.'!AC64</f>
        <v>121.00999999999999</v>
      </c>
      <c r="H66" s="101">
        <f>'3.'!AC64</f>
        <v>83.95</v>
      </c>
      <c r="I66" s="52">
        <f>'4.'!AC64</f>
        <v>158.02</v>
      </c>
      <c r="J66" s="34"/>
      <c r="K66" s="67">
        <f t="shared" si="0"/>
        <v>492.53</v>
      </c>
      <c r="L66" s="70">
        <f t="shared" si="1"/>
        <v>54</v>
      </c>
      <c r="N66" s="32" t="s">
        <v>185</v>
      </c>
      <c r="O66" s="32" t="s">
        <v>76</v>
      </c>
      <c r="Q66" s="32" t="s">
        <v>195</v>
      </c>
    </row>
    <row r="67" spans="1:17" s="32" customFormat="1" ht="12.75">
      <c r="A67" s="33">
        <v>62</v>
      </c>
      <c r="B67" s="54" t="s">
        <v>28</v>
      </c>
      <c r="C67" s="123"/>
      <c r="D67" s="125"/>
      <c r="E67" s="131"/>
      <c r="F67" s="34">
        <f>'1.'!AC65</f>
        <v>0</v>
      </c>
      <c r="G67" s="104">
        <f>'2.'!AC65</f>
        <v>0</v>
      </c>
      <c r="H67" s="101">
        <f>'3.'!AC65</f>
        <v>0</v>
      </c>
      <c r="I67" s="52">
        <f>'4.'!AC65</f>
        <v>0</v>
      </c>
      <c r="J67" s="34"/>
      <c r="K67" s="67">
        <f t="shared" si="0"/>
        <v>0</v>
      </c>
      <c r="L67" s="70">
        <f t="shared" si="1"/>
        <v>62</v>
      </c>
      <c r="N67" s="32" t="s">
        <v>82</v>
      </c>
      <c r="O67" s="32" t="s">
        <v>76</v>
      </c>
      <c r="Q67" s="32" t="s">
        <v>20</v>
      </c>
    </row>
    <row r="68" spans="1:17" s="32" customFormat="1" ht="12.75">
      <c r="A68" s="33">
        <v>63</v>
      </c>
      <c r="B68" s="54" t="s">
        <v>28</v>
      </c>
      <c r="C68" s="123"/>
      <c r="D68" s="125"/>
      <c r="E68" s="131"/>
      <c r="F68" s="34">
        <f>'1.'!AC66</f>
        <v>0</v>
      </c>
      <c r="G68" s="104">
        <f>'2.'!AC66</f>
        <v>0</v>
      </c>
      <c r="H68" s="101">
        <f>'3.'!AC66</f>
        <v>0</v>
      </c>
      <c r="I68" s="52">
        <f>'4.'!AC66</f>
        <v>0</v>
      </c>
      <c r="J68" s="34"/>
      <c r="K68" s="67">
        <f t="shared" si="0"/>
        <v>0</v>
      </c>
      <c r="L68" s="70">
        <f t="shared" si="1"/>
        <v>62</v>
      </c>
      <c r="N68" s="32" t="s">
        <v>31</v>
      </c>
      <c r="O68" s="32" t="s">
        <v>11</v>
      </c>
      <c r="Q68" s="32" t="s">
        <v>20</v>
      </c>
    </row>
    <row r="69" spans="1:17" s="32" customFormat="1" ht="12.75">
      <c r="A69" s="33">
        <v>64</v>
      </c>
      <c r="B69" s="54" t="s">
        <v>28</v>
      </c>
      <c r="C69" s="123"/>
      <c r="D69" s="125"/>
      <c r="E69" s="131"/>
      <c r="F69" s="34">
        <f>'1.'!AC67</f>
        <v>0</v>
      </c>
      <c r="G69" s="104">
        <f>'2.'!AC67</f>
        <v>0</v>
      </c>
      <c r="H69" s="101">
        <f>'3.'!AC67</f>
        <v>0</v>
      </c>
      <c r="I69" s="52">
        <f>'4.'!AC67</f>
        <v>0</v>
      </c>
      <c r="J69" s="34"/>
      <c r="K69" s="67">
        <f t="shared" si="0"/>
        <v>0</v>
      </c>
      <c r="L69" s="70">
        <f t="shared" si="1"/>
        <v>62</v>
      </c>
      <c r="N69" s="32" t="s">
        <v>115</v>
      </c>
      <c r="O69" s="32" t="s">
        <v>116</v>
      </c>
      <c r="Q69" s="32" t="s">
        <v>89</v>
      </c>
    </row>
    <row r="70" spans="1:17" s="32" customFormat="1" ht="12.75">
      <c r="A70" s="33">
        <v>65</v>
      </c>
      <c r="B70" s="54" t="s">
        <v>28</v>
      </c>
      <c r="C70" s="123"/>
      <c r="D70" s="125"/>
      <c r="E70" s="131"/>
      <c r="F70" s="34">
        <f>'1.'!AC68</f>
        <v>0</v>
      </c>
      <c r="G70" s="104">
        <f>'2.'!AC68</f>
        <v>0</v>
      </c>
      <c r="H70" s="101">
        <f>'3.'!AC68</f>
        <v>0</v>
      </c>
      <c r="I70" s="52">
        <f>'4.'!AC68</f>
        <v>0</v>
      </c>
      <c r="J70" s="34"/>
      <c r="K70" s="67">
        <f t="shared" si="0"/>
        <v>0</v>
      </c>
      <c r="L70" s="70">
        <f t="shared" si="1"/>
        <v>62</v>
      </c>
      <c r="N70" s="32" t="s">
        <v>225</v>
      </c>
      <c r="O70" s="32" t="s">
        <v>34</v>
      </c>
      <c r="Q70" s="32" t="s">
        <v>226</v>
      </c>
    </row>
    <row r="71" spans="1:17" s="32" customFormat="1" ht="12.75">
      <c r="A71" s="33">
        <v>66</v>
      </c>
      <c r="B71" s="54" t="s">
        <v>28</v>
      </c>
      <c r="C71" s="123"/>
      <c r="D71" s="125"/>
      <c r="E71" s="131"/>
      <c r="F71" s="34">
        <f>'1.'!AC69</f>
        <v>0</v>
      </c>
      <c r="G71" s="104">
        <f>'2.'!AC69</f>
        <v>0</v>
      </c>
      <c r="H71" s="101">
        <f>'3.'!AC69</f>
        <v>0</v>
      </c>
      <c r="I71" s="52">
        <f>'4.'!AC69</f>
        <v>0</v>
      </c>
      <c r="J71" s="34"/>
      <c r="K71" s="67">
        <f t="shared" si="0"/>
        <v>0</v>
      </c>
      <c r="L71" s="70">
        <f t="shared" si="1"/>
        <v>62</v>
      </c>
      <c r="N71" s="32" t="s">
        <v>117</v>
      </c>
      <c r="O71" s="32" t="s">
        <v>118</v>
      </c>
      <c r="Q71" s="32" t="s">
        <v>119</v>
      </c>
    </row>
    <row r="72" spans="1:17" s="32" customFormat="1" ht="12.75">
      <c r="A72" s="33">
        <v>67</v>
      </c>
      <c r="B72" s="54" t="s">
        <v>28</v>
      </c>
      <c r="C72" s="123"/>
      <c r="D72" s="125"/>
      <c r="E72" s="131"/>
      <c r="F72" s="34">
        <f>'1.'!AC70</f>
        <v>0</v>
      </c>
      <c r="G72" s="104">
        <f>'2.'!AC70</f>
        <v>0</v>
      </c>
      <c r="H72" s="101">
        <f>'3.'!AC70</f>
        <v>0</v>
      </c>
      <c r="I72" s="52">
        <f>'4.'!AC70</f>
        <v>0</v>
      </c>
      <c r="J72" s="34"/>
      <c r="K72" s="67">
        <f t="shared" si="0"/>
        <v>0</v>
      </c>
      <c r="L72" s="70">
        <f t="shared" si="1"/>
        <v>62</v>
      </c>
      <c r="N72" s="32" t="s">
        <v>120</v>
      </c>
      <c r="O72" s="32" t="s">
        <v>7</v>
      </c>
      <c r="Q72" s="32" t="s">
        <v>121</v>
      </c>
    </row>
    <row r="73" spans="1:17" s="32" customFormat="1" ht="12.75">
      <c r="A73" s="33">
        <v>68</v>
      </c>
      <c r="B73" s="54" t="s">
        <v>28</v>
      </c>
      <c r="C73" s="123"/>
      <c r="D73" s="125"/>
      <c r="E73" s="131"/>
      <c r="F73" s="34">
        <f>'1.'!AC71</f>
        <v>0</v>
      </c>
      <c r="G73" s="104">
        <f>'2.'!AC71</f>
        <v>0</v>
      </c>
      <c r="H73" s="101">
        <f>'3.'!AC71</f>
        <v>0</v>
      </c>
      <c r="I73" s="52">
        <f>'4.'!AC71</f>
        <v>0</v>
      </c>
      <c r="J73" s="34"/>
      <c r="K73" s="67">
        <f t="shared" si="0"/>
        <v>0</v>
      </c>
      <c r="L73" s="70">
        <f t="shared" si="1"/>
        <v>62</v>
      </c>
      <c r="N73" s="32" t="s">
        <v>122</v>
      </c>
      <c r="O73" s="32" t="s">
        <v>123</v>
      </c>
      <c r="Q73" s="32" t="s">
        <v>98</v>
      </c>
    </row>
    <row r="74" spans="1:17" s="32" customFormat="1" ht="12.75">
      <c r="A74" s="33">
        <v>69</v>
      </c>
      <c r="B74" s="54" t="s">
        <v>28</v>
      </c>
      <c r="C74" s="123"/>
      <c r="D74" s="125"/>
      <c r="E74" s="131"/>
      <c r="F74" s="34">
        <f>'1.'!AC72</f>
        <v>0</v>
      </c>
      <c r="G74" s="104">
        <f>'2.'!AC72</f>
        <v>0</v>
      </c>
      <c r="H74" s="101">
        <f>'3.'!AC72</f>
        <v>0</v>
      </c>
      <c r="I74" s="52">
        <f>'4.'!AC72</f>
        <v>0</v>
      </c>
      <c r="J74" s="34"/>
      <c r="K74" s="67">
        <f aca="true" t="shared" si="2" ref="K74:K85">SUM(F74:I74)</f>
        <v>0</v>
      </c>
      <c r="L74" s="70">
        <f aca="true" t="shared" si="3" ref="L74:L85">RANK(K74,$K$6:$K$85)</f>
        <v>62</v>
      </c>
      <c r="N74" s="32" t="s">
        <v>124</v>
      </c>
      <c r="O74" s="32" t="s">
        <v>22</v>
      </c>
      <c r="Q74" s="32" t="s">
        <v>125</v>
      </c>
    </row>
    <row r="75" spans="1:17" s="32" customFormat="1" ht="12.75">
      <c r="A75" s="33">
        <v>70</v>
      </c>
      <c r="B75" s="54" t="s">
        <v>28</v>
      </c>
      <c r="C75" s="123"/>
      <c r="D75" s="125"/>
      <c r="E75" s="131"/>
      <c r="F75" s="34">
        <f>'1.'!AC73</f>
        <v>0</v>
      </c>
      <c r="G75" s="104">
        <f>'2.'!AC73</f>
        <v>0</v>
      </c>
      <c r="H75" s="101">
        <f>'3.'!AC73</f>
        <v>0</v>
      </c>
      <c r="I75" s="52">
        <f>'4.'!AC73</f>
        <v>0</v>
      </c>
      <c r="J75" s="34"/>
      <c r="K75" s="67">
        <f t="shared" si="2"/>
        <v>0</v>
      </c>
      <c r="L75" s="70">
        <f t="shared" si="3"/>
        <v>62</v>
      </c>
      <c r="N75" s="32" t="s">
        <v>64</v>
      </c>
      <c r="O75" s="32" t="s">
        <v>22</v>
      </c>
      <c r="Q75" s="32" t="s">
        <v>72</v>
      </c>
    </row>
    <row r="76" spans="1:17" s="32" customFormat="1" ht="12.75">
      <c r="A76" s="33">
        <v>71</v>
      </c>
      <c r="B76" s="54" t="s">
        <v>28</v>
      </c>
      <c r="C76" s="123"/>
      <c r="D76" s="125"/>
      <c r="E76" s="131"/>
      <c r="F76" s="34">
        <f>'1.'!AC74</f>
        <v>0</v>
      </c>
      <c r="G76" s="104">
        <f>'2.'!AC74</f>
        <v>0</v>
      </c>
      <c r="H76" s="101">
        <f>'3.'!AC74</f>
        <v>0</v>
      </c>
      <c r="I76" s="52">
        <f>'4.'!AC74</f>
        <v>0</v>
      </c>
      <c r="J76" s="34"/>
      <c r="K76" s="67">
        <f t="shared" si="2"/>
        <v>0</v>
      </c>
      <c r="L76" s="70">
        <f t="shared" si="3"/>
        <v>62</v>
      </c>
      <c r="N76" s="32" t="s">
        <v>172</v>
      </c>
      <c r="O76" s="32" t="s">
        <v>174</v>
      </c>
      <c r="Q76" s="32" t="s">
        <v>179</v>
      </c>
    </row>
    <row r="77" spans="1:17" s="32" customFormat="1" ht="12.75">
      <c r="A77" s="33">
        <v>72</v>
      </c>
      <c r="B77" s="54" t="s">
        <v>28</v>
      </c>
      <c r="C77" s="123"/>
      <c r="D77" s="125"/>
      <c r="E77" s="131"/>
      <c r="F77" s="34">
        <f>'1.'!AC75</f>
        <v>0</v>
      </c>
      <c r="G77" s="104">
        <f>'2.'!AC75</f>
        <v>0</v>
      </c>
      <c r="H77" s="101">
        <f>'3.'!AC75</f>
        <v>0</v>
      </c>
      <c r="I77" s="52">
        <f>'4.'!AC75</f>
        <v>0</v>
      </c>
      <c r="J77" s="34"/>
      <c r="K77" s="67">
        <f t="shared" si="2"/>
        <v>0</v>
      </c>
      <c r="L77" s="70">
        <f t="shared" si="3"/>
        <v>62</v>
      </c>
      <c r="N77" s="32" t="s">
        <v>172</v>
      </c>
      <c r="O77" s="32" t="s">
        <v>173</v>
      </c>
      <c r="Q77" s="32" t="s">
        <v>37</v>
      </c>
    </row>
    <row r="78" spans="1:17" s="32" customFormat="1" ht="12.75">
      <c r="A78" s="33">
        <v>73</v>
      </c>
      <c r="B78" s="54" t="s">
        <v>28</v>
      </c>
      <c r="C78" s="123"/>
      <c r="D78" s="125"/>
      <c r="E78" s="131"/>
      <c r="F78" s="34">
        <f>'1.'!AC76</f>
        <v>0</v>
      </c>
      <c r="G78" s="104">
        <f>'2.'!AC76</f>
        <v>0</v>
      </c>
      <c r="H78" s="101">
        <f>'3.'!AC76</f>
        <v>0</v>
      </c>
      <c r="I78" s="52">
        <f>'4.'!AC76</f>
        <v>0</v>
      </c>
      <c r="J78" s="34"/>
      <c r="K78" s="67">
        <f t="shared" si="2"/>
        <v>0</v>
      </c>
      <c r="L78" s="70">
        <f t="shared" si="3"/>
        <v>62</v>
      </c>
      <c r="N78" s="32" t="s">
        <v>175</v>
      </c>
      <c r="O78" s="32" t="s">
        <v>169</v>
      </c>
      <c r="Q78" s="32" t="s">
        <v>177</v>
      </c>
    </row>
    <row r="79" spans="1:17" s="32" customFormat="1" ht="12.75">
      <c r="A79" s="33">
        <v>74</v>
      </c>
      <c r="B79" s="54" t="s">
        <v>28</v>
      </c>
      <c r="C79" s="123"/>
      <c r="D79" s="125"/>
      <c r="E79" s="131"/>
      <c r="F79" s="34">
        <f>'1.'!AC77</f>
        <v>0</v>
      </c>
      <c r="G79" s="104">
        <f>'2.'!AC77</f>
        <v>0</v>
      </c>
      <c r="H79" s="101">
        <f>'3.'!AC77</f>
        <v>0</v>
      </c>
      <c r="I79" s="52">
        <f>'4.'!AC77</f>
        <v>0</v>
      </c>
      <c r="J79" s="34"/>
      <c r="K79" s="67">
        <f t="shared" si="2"/>
        <v>0</v>
      </c>
      <c r="L79" s="70">
        <f t="shared" si="3"/>
        <v>62</v>
      </c>
      <c r="N79" s="10" t="s">
        <v>175</v>
      </c>
      <c r="O79" s="10" t="s">
        <v>176</v>
      </c>
      <c r="P79" s="10"/>
      <c r="Q79" s="10" t="s">
        <v>20</v>
      </c>
    </row>
    <row r="80" spans="1:17" s="32" customFormat="1" ht="12.75">
      <c r="A80" s="33">
        <v>75</v>
      </c>
      <c r="B80" s="54" t="s">
        <v>28</v>
      </c>
      <c r="C80" s="123"/>
      <c r="D80" s="125"/>
      <c r="E80" s="131"/>
      <c r="F80" s="34">
        <f>'1.'!AC78</f>
        <v>0</v>
      </c>
      <c r="G80" s="104">
        <f>'2.'!AC78</f>
        <v>0</v>
      </c>
      <c r="H80" s="101">
        <f>'3.'!AC78</f>
        <v>0</v>
      </c>
      <c r="I80" s="52">
        <f>'4.'!AC78</f>
        <v>0</v>
      </c>
      <c r="J80" s="34"/>
      <c r="K80" s="67">
        <f t="shared" si="2"/>
        <v>0</v>
      </c>
      <c r="L80" s="70">
        <f t="shared" si="3"/>
        <v>62</v>
      </c>
      <c r="N80" s="32" t="s">
        <v>161</v>
      </c>
      <c r="O80" s="32" t="s">
        <v>162</v>
      </c>
      <c r="Q80" s="32" t="s">
        <v>20</v>
      </c>
    </row>
    <row r="81" spans="1:17" s="32" customFormat="1" ht="12.75">
      <c r="A81" s="33">
        <v>76</v>
      </c>
      <c r="B81" s="54" t="s">
        <v>28</v>
      </c>
      <c r="C81" s="123"/>
      <c r="D81" s="125"/>
      <c r="E81" s="131"/>
      <c r="F81" s="34">
        <f>'1.'!AC79</f>
        <v>0</v>
      </c>
      <c r="G81" s="104">
        <f>'2.'!AC79</f>
        <v>0</v>
      </c>
      <c r="H81" s="101">
        <f>'3.'!AC79</f>
        <v>0</v>
      </c>
      <c r="I81" s="52">
        <f>'4.'!AC79</f>
        <v>0</v>
      </c>
      <c r="J81" s="34"/>
      <c r="K81" s="67">
        <f t="shared" si="2"/>
        <v>0</v>
      </c>
      <c r="L81" s="70">
        <f t="shared" si="3"/>
        <v>62</v>
      </c>
      <c r="N81" s="32" t="s">
        <v>33</v>
      </c>
      <c r="O81" s="32" t="s">
        <v>34</v>
      </c>
      <c r="Q81" s="32" t="s">
        <v>68</v>
      </c>
    </row>
    <row r="82" spans="1:17" s="32" customFormat="1" ht="12.75">
      <c r="A82" s="33">
        <v>77</v>
      </c>
      <c r="B82" s="54" t="s">
        <v>28</v>
      </c>
      <c r="C82" s="123"/>
      <c r="D82" s="125"/>
      <c r="E82" s="131"/>
      <c r="F82" s="34">
        <f>'1.'!AC80</f>
        <v>0</v>
      </c>
      <c r="G82" s="104">
        <f>'2.'!AC80</f>
        <v>0</v>
      </c>
      <c r="H82" s="101">
        <f>'3.'!AC80</f>
        <v>0</v>
      </c>
      <c r="I82" s="52">
        <f>'4.'!AC80</f>
        <v>0</v>
      </c>
      <c r="J82" s="34"/>
      <c r="K82" s="67">
        <f t="shared" si="2"/>
        <v>0</v>
      </c>
      <c r="L82" s="70">
        <f t="shared" si="3"/>
        <v>62</v>
      </c>
      <c r="N82" s="10" t="s">
        <v>33</v>
      </c>
      <c r="O82" s="10" t="s">
        <v>34</v>
      </c>
      <c r="P82" s="10"/>
      <c r="Q82" s="10" t="s">
        <v>90</v>
      </c>
    </row>
    <row r="83" spans="1:17" s="32" customFormat="1" ht="12.75">
      <c r="A83" s="33">
        <v>78</v>
      </c>
      <c r="B83" s="54" t="s">
        <v>28</v>
      </c>
      <c r="C83" s="123"/>
      <c r="D83" s="125"/>
      <c r="E83" s="131"/>
      <c r="F83" s="34">
        <f>'1.'!AC81</f>
        <v>0</v>
      </c>
      <c r="G83" s="104">
        <f>'2.'!AC81</f>
        <v>0</v>
      </c>
      <c r="H83" s="101">
        <f>'3.'!AC81</f>
        <v>0</v>
      </c>
      <c r="I83" s="52">
        <f>'4.'!AC81</f>
        <v>0</v>
      </c>
      <c r="J83" s="34"/>
      <c r="K83" s="67">
        <f t="shared" si="2"/>
        <v>0</v>
      </c>
      <c r="L83" s="70">
        <f t="shared" si="3"/>
        <v>62</v>
      </c>
      <c r="N83" s="10" t="s">
        <v>211</v>
      </c>
      <c r="O83" s="10" t="s">
        <v>212</v>
      </c>
      <c r="P83" s="10"/>
      <c r="Q83" s="10" t="s">
        <v>90</v>
      </c>
    </row>
    <row r="84" spans="1:17" s="32" customFormat="1" ht="12.75">
      <c r="A84" s="33">
        <v>79</v>
      </c>
      <c r="B84" s="54" t="s">
        <v>28</v>
      </c>
      <c r="C84" s="123"/>
      <c r="D84" s="125"/>
      <c r="E84" s="131"/>
      <c r="F84" s="34">
        <f>'1.'!AC82</f>
        <v>0</v>
      </c>
      <c r="G84" s="104">
        <f>'2.'!AC82</f>
        <v>0</v>
      </c>
      <c r="H84" s="101">
        <f>'3.'!AC82</f>
        <v>0</v>
      </c>
      <c r="I84" s="52">
        <f>'4.'!AC82</f>
        <v>0</v>
      </c>
      <c r="J84" s="34"/>
      <c r="K84" s="67">
        <f t="shared" si="2"/>
        <v>0</v>
      </c>
      <c r="L84" s="70">
        <f t="shared" si="3"/>
        <v>62</v>
      </c>
      <c r="N84" s="10" t="s">
        <v>160</v>
      </c>
      <c r="O84" s="10" t="s">
        <v>19</v>
      </c>
      <c r="P84" s="10"/>
      <c r="Q84" s="10" t="s">
        <v>20</v>
      </c>
    </row>
    <row r="85" spans="1:17" s="32" customFormat="1" ht="13.5" thickBot="1">
      <c r="A85" s="35">
        <v>80</v>
      </c>
      <c r="B85" s="55" t="s">
        <v>28</v>
      </c>
      <c r="C85" s="126"/>
      <c r="D85" s="129"/>
      <c r="E85" s="133"/>
      <c r="F85" s="36">
        <f>'1.'!AC83</f>
        <v>0</v>
      </c>
      <c r="G85" s="105">
        <f>'2.'!AC83</f>
        <v>0</v>
      </c>
      <c r="H85" s="102">
        <f>'3.'!AC83</f>
        <v>0</v>
      </c>
      <c r="I85" s="105">
        <f>'4.'!AC83</f>
        <v>0</v>
      </c>
      <c r="J85" s="36"/>
      <c r="K85" s="68">
        <f t="shared" si="2"/>
        <v>0</v>
      </c>
      <c r="L85" s="71">
        <f t="shared" si="3"/>
        <v>62</v>
      </c>
      <c r="N85" s="10" t="s">
        <v>199</v>
      </c>
      <c r="O85" s="10" t="s">
        <v>200</v>
      </c>
      <c r="P85" s="10"/>
      <c r="Q85" s="10" t="s">
        <v>193</v>
      </c>
    </row>
    <row r="86" spans="1:17" s="32" customFormat="1" ht="12.75">
      <c r="A86" s="37"/>
      <c r="B86" s="37">
        <f>COUNTIF(B6:B85,"R")</f>
        <v>10</v>
      </c>
      <c r="C86" s="38"/>
      <c r="D86" s="39"/>
      <c r="E86" s="39"/>
      <c r="F86" s="40"/>
      <c r="G86" s="40"/>
      <c r="H86" s="40"/>
      <c r="I86" s="40"/>
      <c r="J86" s="40"/>
      <c r="K86" s="41"/>
      <c r="L86" s="42"/>
      <c r="N86" s="10" t="s">
        <v>208</v>
      </c>
      <c r="O86" s="10" t="s">
        <v>209</v>
      </c>
      <c r="P86" s="10"/>
      <c r="Q86" s="10" t="s">
        <v>180</v>
      </c>
    </row>
    <row r="87" spans="1:17" ht="12.75">
      <c r="A87" s="43"/>
      <c r="B87" s="43"/>
      <c r="C87" s="43" t="s">
        <v>5</v>
      </c>
      <c r="D87" s="44">
        <f ca="1">NOW()</f>
        <v>45402.682806944445</v>
      </c>
      <c r="F87" s="10">
        <f>'1.'!AC2</f>
        <v>19</v>
      </c>
      <c r="G87" s="10">
        <f>'2.'!AC2</f>
        <v>19</v>
      </c>
      <c r="H87" s="10">
        <f>'3.'!AC2</f>
        <v>20</v>
      </c>
      <c r="I87" s="10">
        <f>'4.'!AC2</f>
        <v>19</v>
      </c>
      <c r="K87" s="10">
        <f>SUM(F87:H87)</f>
        <v>58</v>
      </c>
      <c r="N87" s="10" t="s">
        <v>44</v>
      </c>
      <c r="O87" s="10" t="s">
        <v>25</v>
      </c>
      <c r="Q87" s="10" t="s">
        <v>68</v>
      </c>
    </row>
    <row r="88" spans="14:17" ht="12.75">
      <c r="N88" s="10" t="s">
        <v>231</v>
      </c>
      <c r="O88" s="10" t="s">
        <v>9</v>
      </c>
      <c r="Q88" s="10" t="s">
        <v>107</v>
      </c>
    </row>
    <row r="89" spans="3:17" ht="12.75">
      <c r="C89" s="45" t="s">
        <v>23</v>
      </c>
      <c r="D89" s="10" t="s">
        <v>253</v>
      </c>
      <c r="G89" s="45" t="s">
        <v>24</v>
      </c>
      <c r="H89" s="45"/>
      <c r="I89" s="46"/>
      <c r="J89" s="46"/>
      <c r="K89" s="10" t="s">
        <v>254</v>
      </c>
      <c r="N89" s="10" t="s">
        <v>126</v>
      </c>
      <c r="O89" s="10" t="s">
        <v>127</v>
      </c>
      <c r="Q89" s="10" t="s">
        <v>90</v>
      </c>
    </row>
    <row r="90" spans="1:17" ht="12.75">
      <c r="A90" s="47"/>
      <c r="B90" s="47"/>
      <c r="C90" s="47"/>
      <c r="D90" s="47"/>
      <c r="E90" s="47"/>
      <c r="N90" s="10" t="s">
        <v>67</v>
      </c>
      <c r="O90" s="10" t="s">
        <v>12</v>
      </c>
      <c r="Q90" s="10" t="s">
        <v>20</v>
      </c>
    </row>
    <row r="91" spans="1:17" ht="12.75">
      <c r="A91" s="47"/>
      <c r="B91" s="47"/>
      <c r="C91" s="47"/>
      <c r="D91" s="47"/>
      <c r="E91" s="47"/>
      <c r="N91" s="32" t="s">
        <v>163</v>
      </c>
      <c r="O91" s="32" t="s">
        <v>164</v>
      </c>
      <c r="P91" s="32"/>
      <c r="Q91" s="32" t="s">
        <v>165</v>
      </c>
    </row>
    <row r="92" spans="1:17" ht="12.75">
      <c r="A92" s="47"/>
      <c r="B92" s="47"/>
      <c r="C92" s="47"/>
      <c r="D92" s="47"/>
      <c r="E92" s="47"/>
      <c r="N92" s="10" t="s">
        <v>128</v>
      </c>
      <c r="O92" s="10" t="s">
        <v>47</v>
      </c>
      <c r="Q92" s="10" t="s">
        <v>90</v>
      </c>
    </row>
    <row r="93" spans="1:17" ht="12.75">
      <c r="A93" s="47"/>
      <c r="B93" s="47"/>
      <c r="C93" s="38"/>
      <c r="D93" s="39"/>
      <c r="E93" s="39"/>
      <c r="N93" s="10" t="s">
        <v>38</v>
      </c>
      <c r="O93" s="10" t="s">
        <v>39</v>
      </c>
      <c r="Q93" s="10" t="s">
        <v>15</v>
      </c>
    </row>
    <row r="94" spans="1:17" ht="12.75">
      <c r="A94" s="47"/>
      <c r="B94" s="47"/>
      <c r="C94" s="38"/>
      <c r="D94" s="39"/>
      <c r="E94" s="39"/>
      <c r="N94" s="10" t="s">
        <v>38</v>
      </c>
      <c r="O94" s="10" t="s">
        <v>39</v>
      </c>
      <c r="Q94" s="10" t="s">
        <v>90</v>
      </c>
    </row>
    <row r="95" spans="1:17" ht="12.75">
      <c r="A95" s="47"/>
      <c r="B95" s="47"/>
      <c r="C95" s="47"/>
      <c r="D95" s="47"/>
      <c r="E95" s="47"/>
      <c r="N95" s="10" t="s">
        <v>215</v>
      </c>
      <c r="O95" s="10" t="s">
        <v>216</v>
      </c>
      <c r="Q95" s="10" t="s">
        <v>217</v>
      </c>
    </row>
    <row r="96" spans="14:17" ht="12.75">
      <c r="N96" s="10" t="s">
        <v>129</v>
      </c>
      <c r="O96" s="10" t="s">
        <v>25</v>
      </c>
      <c r="Q96" s="10" t="s">
        <v>20</v>
      </c>
    </row>
    <row r="97" spans="14:17" ht="12.75">
      <c r="N97" s="10" t="s">
        <v>182</v>
      </c>
      <c r="O97" s="10" t="s">
        <v>11</v>
      </c>
      <c r="Q97" s="10" t="s">
        <v>37</v>
      </c>
    </row>
    <row r="98" spans="14:17" ht="12.75">
      <c r="N98" s="10" t="s">
        <v>187</v>
      </c>
      <c r="O98" s="10" t="s">
        <v>188</v>
      </c>
      <c r="Q98" s="10" t="s">
        <v>184</v>
      </c>
    </row>
    <row r="99" spans="14:17" ht="12.75">
      <c r="N99" s="10" t="s">
        <v>130</v>
      </c>
      <c r="O99" s="10" t="s">
        <v>9</v>
      </c>
      <c r="Q99" s="10" t="s">
        <v>90</v>
      </c>
    </row>
    <row r="100" spans="14:17" ht="12.75">
      <c r="N100" s="10" t="s">
        <v>131</v>
      </c>
      <c r="O100" s="10" t="s">
        <v>25</v>
      </c>
      <c r="Q100" s="10" t="s">
        <v>132</v>
      </c>
    </row>
    <row r="101" spans="14:17" ht="12.75">
      <c r="N101" s="10" t="s">
        <v>79</v>
      </c>
      <c r="O101" s="10" t="s">
        <v>47</v>
      </c>
      <c r="Q101" s="10" t="s">
        <v>71</v>
      </c>
    </row>
    <row r="102" spans="14:17" ht="12.75">
      <c r="N102" s="10" t="s">
        <v>79</v>
      </c>
      <c r="O102" s="10" t="s">
        <v>47</v>
      </c>
      <c r="Q102" s="10" t="s">
        <v>177</v>
      </c>
    </row>
    <row r="103" spans="14:17" ht="12.75">
      <c r="N103" s="10" t="s">
        <v>73</v>
      </c>
      <c r="O103" s="10" t="s">
        <v>74</v>
      </c>
      <c r="Q103" s="10" t="s">
        <v>20</v>
      </c>
    </row>
    <row r="104" spans="14:17" ht="12.75">
      <c r="N104" s="10" t="s">
        <v>223</v>
      </c>
      <c r="O104" s="10" t="s">
        <v>92</v>
      </c>
      <c r="Q104" s="10" t="s">
        <v>224</v>
      </c>
    </row>
    <row r="105" spans="14:17" ht="12.75">
      <c r="N105" s="10" t="s">
        <v>32</v>
      </c>
      <c r="O105" s="10" t="s">
        <v>7</v>
      </c>
      <c r="Q105" s="10" t="s">
        <v>20</v>
      </c>
    </row>
    <row r="106" spans="14:17" ht="12.75">
      <c r="N106" s="10" t="s">
        <v>32</v>
      </c>
      <c r="O106" s="10" t="s">
        <v>7</v>
      </c>
      <c r="Q106" s="10" t="s">
        <v>72</v>
      </c>
    </row>
    <row r="107" spans="14:17" ht="12.75">
      <c r="N107" s="10" t="s">
        <v>32</v>
      </c>
      <c r="O107" s="10" t="s">
        <v>21</v>
      </c>
      <c r="Q107" s="10" t="s">
        <v>72</v>
      </c>
    </row>
    <row r="108" spans="14:17" ht="12.75">
      <c r="N108" s="10" t="s">
        <v>133</v>
      </c>
      <c r="O108" s="10" t="s">
        <v>134</v>
      </c>
      <c r="Q108" s="10" t="s">
        <v>20</v>
      </c>
    </row>
    <row r="109" spans="14:17" ht="12.75">
      <c r="N109" s="10" t="s">
        <v>135</v>
      </c>
      <c r="O109" s="10" t="s">
        <v>136</v>
      </c>
      <c r="Q109" s="10" t="s">
        <v>132</v>
      </c>
    </row>
    <row r="110" spans="14:17" ht="12.75">
      <c r="N110" s="10" t="s">
        <v>135</v>
      </c>
      <c r="O110" s="10" t="s">
        <v>12</v>
      </c>
      <c r="Q110" s="10" t="s">
        <v>132</v>
      </c>
    </row>
    <row r="111" spans="14:17" ht="12.75">
      <c r="N111" s="10" t="s">
        <v>232</v>
      </c>
      <c r="O111" s="10" t="s">
        <v>21</v>
      </c>
      <c r="Q111" s="10" t="s">
        <v>233</v>
      </c>
    </row>
    <row r="112" spans="14:17" ht="12.75">
      <c r="N112" s="10" t="s">
        <v>63</v>
      </c>
      <c r="O112" s="10" t="s">
        <v>13</v>
      </c>
      <c r="Q112" s="10" t="s">
        <v>43</v>
      </c>
    </row>
    <row r="113" spans="14:17" ht="12.75">
      <c r="N113" s="10" t="s">
        <v>63</v>
      </c>
      <c r="O113" s="10" t="s">
        <v>13</v>
      </c>
      <c r="Q113" s="10" t="s">
        <v>242</v>
      </c>
    </row>
    <row r="114" spans="14:17" ht="12.75">
      <c r="N114" s="10" t="s">
        <v>243</v>
      </c>
      <c r="O114" s="10" t="s">
        <v>52</v>
      </c>
      <c r="Q114" s="10" t="s">
        <v>244</v>
      </c>
    </row>
    <row r="115" spans="14:17" ht="12.75">
      <c r="N115" s="10" t="s">
        <v>243</v>
      </c>
      <c r="O115" s="10" t="s">
        <v>52</v>
      </c>
      <c r="Q115" s="10" t="s">
        <v>244</v>
      </c>
    </row>
    <row r="116" spans="14:17" ht="12.75">
      <c r="N116" s="10" t="s">
        <v>137</v>
      </c>
      <c r="O116" s="10" t="s">
        <v>138</v>
      </c>
      <c r="Q116" s="10" t="s">
        <v>90</v>
      </c>
    </row>
    <row r="117" spans="14:17" ht="12.75">
      <c r="N117" s="10" t="s">
        <v>139</v>
      </c>
      <c r="O117" s="10" t="s">
        <v>12</v>
      </c>
      <c r="Q117" s="10" t="s">
        <v>238</v>
      </c>
    </row>
    <row r="118" spans="14:17" ht="12.75">
      <c r="N118" s="10" t="s">
        <v>80</v>
      </c>
      <c r="O118" s="10" t="s">
        <v>13</v>
      </c>
      <c r="Q118" s="10" t="s">
        <v>68</v>
      </c>
    </row>
    <row r="119" spans="14:17" ht="12.75">
      <c r="N119" s="10" t="s">
        <v>140</v>
      </c>
      <c r="O119" s="10" t="s">
        <v>127</v>
      </c>
      <c r="Q119" s="10" t="s">
        <v>56</v>
      </c>
    </row>
    <row r="120" spans="14:17" ht="12.75">
      <c r="N120" s="10" t="s">
        <v>201</v>
      </c>
      <c r="O120" s="10" t="s">
        <v>19</v>
      </c>
      <c r="Q120" s="10" t="s">
        <v>202</v>
      </c>
    </row>
    <row r="121" spans="14:17" ht="12.75">
      <c r="N121" s="10" t="s">
        <v>201</v>
      </c>
      <c r="O121" s="10" t="s">
        <v>84</v>
      </c>
      <c r="Q121" s="10" t="s">
        <v>202</v>
      </c>
    </row>
    <row r="122" spans="14:17" ht="12.75">
      <c r="N122" s="10" t="s">
        <v>203</v>
      </c>
      <c r="O122" s="10" t="s">
        <v>84</v>
      </c>
      <c r="Q122" s="10" t="s">
        <v>202</v>
      </c>
    </row>
    <row r="123" spans="14:17" ht="12.75">
      <c r="N123" s="10" t="s">
        <v>204</v>
      </c>
      <c r="O123" s="10" t="s">
        <v>205</v>
      </c>
      <c r="Q123" s="10" t="s">
        <v>206</v>
      </c>
    </row>
    <row r="124" spans="14:17" ht="12.75">
      <c r="N124" s="10" t="s">
        <v>141</v>
      </c>
      <c r="O124" s="10" t="s">
        <v>142</v>
      </c>
      <c r="Q124" s="10" t="s">
        <v>143</v>
      </c>
    </row>
    <row r="125" spans="14:17" ht="12.75">
      <c r="N125" s="10" t="s">
        <v>70</v>
      </c>
      <c r="O125" s="10" t="s">
        <v>13</v>
      </c>
      <c r="Q125" s="10" t="s">
        <v>37</v>
      </c>
    </row>
    <row r="126" spans="14:17" ht="12.75">
      <c r="N126" s="10" t="s">
        <v>227</v>
      </c>
      <c r="O126" s="10" t="s">
        <v>21</v>
      </c>
      <c r="Q126" s="10" t="s">
        <v>214</v>
      </c>
    </row>
    <row r="127" spans="14:17" ht="12.75">
      <c r="N127" s="10" t="s">
        <v>144</v>
      </c>
      <c r="O127" s="10" t="s">
        <v>11</v>
      </c>
      <c r="Q127" s="10" t="s">
        <v>66</v>
      </c>
    </row>
    <row r="128" spans="14:17" ht="12.75">
      <c r="N128" s="10" t="s">
        <v>75</v>
      </c>
      <c r="O128" s="10" t="s">
        <v>76</v>
      </c>
      <c r="Q128" s="10" t="s">
        <v>37</v>
      </c>
    </row>
    <row r="129" spans="14:17" ht="12.75">
      <c r="N129" s="10" t="s">
        <v>55</v>
      </c>
      <c r="O129" s="10" t="s">
        <v>54</v>
      </c>
      <c r="Q129" s="10" t="s">
        <v>56</v>
      </c>
    </row>
    <row r="130" spans="14:17" ht="12.75">
      <c r="N130" s="10" t="s">
        <v>145</v>
      </c>
      <c r="O130" s="10" t="s">
        <v>34</v>
      </c>
      <c r="Q130" s="10" t="s">
        <v>89</v>
      </c>
    </row>
    <row r="131" spans="14:17" ht="12.75">
      <c r="N131" s="10" t="s">
        <v>146</v>
      </c>
      <c r="O131" s="10" t="s">
        <v>14</v>
      </c>
      <c r="Q131" s="10" t="s">
        <v>147</v>
      </c>
    </row>
    <row r="132" spans="14:17" ht="12.75">
      <c r="N132" s="10" t="s">
        <v>45</v>
      </c>
      <c r="O132" s="10" t="s">
        <v>6</v>
      </c>
      <c r="Q132" s="10" t="s">
        <v>37</v>
      </c>
    </row>
    <row r="133" spans="14:17" ht="12.75">
      <c r="N133" s="10" t="s">
        <v>240</v>
      </c>
      <c r="O133" s="10" t="s">
        <v>21</v>
      </c>
      <c r="Q133" s="10" t="s">
        <v>241</v>
      </c>
    </row>
    <row r="134" spans="14:17" ht="12.75">
      <c r="N134" s="10" t="s">
        <v>228</v>
      </c>
      <c r="O134" s="10" t="s">
        <v>21</v>
      </c>
      <c r="Q134" s="10" t="s">
        <v>107</v>
      </c>
    </row>
    <row r="135" spans="14:17" ht="12.75">
      <c r="N135" s="10" t="s">
        <v>148</v>
      </c>
      <c r="O135" s="10" t="s">
        <v>149</v>
      </c>
      <c r="Q135" s="10" t="s">
        <v>68</v>
      </c>
    </row>
    <row r="136" spans="14:17" ht="12.75">
      <c r="N136" s="10" t="s">
        <v>150</v>
      </c>
      <c r="O136" s="10" t="s">
        <v>151</v>
      </c>
      <c r="Q136" s="10" t="s">
        <v>72</v>
      </c>
    </row>
    <row r="137" spans="14:17" ht="12.75">
      <c r="N137" s="10" t="s">
        <v>152</v>
      </c>
      <c r="O137" s="10" t="s">
        <v>153</v>
      </c>
      <c r="Q137" s="10" t="s">
        <v>89</v>
      </c>
    </row>
    <row r="138" spans="14:17" ht="12.75">
      <c r="N138" s="10" t="s">
        <v>48</v>
      </c>
      <c r="O138" s="10" t="s">
        <v>22</v>
      </c>
      <c r="Q138" s="10" t="s">
        <v>68</v>
      </c>
    </row>
    <row r="139" spans="14:17" ht="12.75">
      <c r="N139" s="10" t="s">
        <v>154</v>
      </c>
      <c r="O139" s="10" t="s">
        <v>155</v>
      </c>
      <c r="Q139" s="10" t="s">
        <v>68</v>
      </c>
    </row>
    <row r="140" spans="14:17" ht="12.75">
      <c r="N140" s="10" t="s">
        <v>77</v>
      </c>
      <c r="O140" s="10" t="s">
        <v>78</v>
      </c>
      <c r="Q140" s="10" t="s">
        <v>37</v>
      </c>
    </row>
    <row r="141" spans="14:17" ht="12.75">
      <c r="N141" s="10" t="s">
        <v>60</v>
      </c>
      <c r="O141" s="10" t="s">
        <v>19</v>
      </c>
      <c r="Q141" s="10" t="s">
        <v>59</v>
      </c>
    </row>
    <row r="142" spans="14:17" ht="12.75">
      <c r="N142" s="10" t="s">
        <v>69</v>
      </c>
      <c r="O142" s="10" t="s">
        <v>12</v>
      </c>
      <c r="Q142" s="10" t="s">
        <v>68</v>
      </c>
    </row>
    <row r="143" spans="14:17" ht="12.75">
      <c r="N143" s="10" t="s">
        <v>8</v>
      </c>
      <c r="O143" s="10" t="s">
        <v>9</v>
      </c>
      <c r="Q143" s="10" t="s">
        <v>20</v>
      </c>
    </row>
    <row r="144" spans="14:17" ht="12.75">
      <c r="N144" s="10" t="s">
        <v>29</v>
      </c>
      <c r="O144" s="10" t="s">
        <v>30</v>
      </c>
      <c r="Q144" s="10" t="s">
        <v>20</v>
      </c>
    </row>
    <row r="145" spans="14:17" ht="12.75">
      <c r="N145" s="10" t="s">
        <v>171</v>
      </c>
      <c r="O145" s="10" t="s">
        <v>30</v>
      </c>
      <c r="Q145" s="10" t="s">
        <v>156</v>
      </c>
    </row>
    <row r="146" spans="14:17" ht="12.75">
      <c r="N146" s="32"/>
      <c r="O146" s="32"/>
      <c r="P146" s="32"/>
      <c r="Q146" s="32"/>
    </row>
    <row r="149" spans="14:17" ht="12.75">
      <c r="N149" s="32"/>
      <c r="O149" s="32"/>
      <c r="P149" s="32"/>
      <c r="Q149" s="32"/>
    </row>
    <row r="153" spans="14:17" ht="12.75">
      <c r="N153" s="32"/>
      <c r="O153" s="32"/>
      <c r="P153" s="32"/>
      <c r="Q153" s="32"/>
    </row>
    <row r="154" spans="14:17" ht="12.75">
      <c r="N154" s="32"/>
      <c r="O154" s="32"/>
      <c r="P154" s="32"/>
      <c r="Q154" s="32"/>
    </row>
    <row r="158" spans="14:17" ht="12.75">
      <c r="N158" s="32"/>
      <c r="O158" s="32"/>
      <c r="P158" s="32"/>
      <c r="Q158" s="32"/>
    </row>
    <row r="159" spans="14:17" ht="12.75">
      <c r="N159" s="32"/>
      <c r="O159" s="32"/>
      <c r="P159" s="32"/>
      <c r="Q159" s="32"/>
    </row>
    <row r="163" spans="14:17" ht="12.75">
      <c r="N163" s="32"/>
      <c r="O163" s="32"/>
      <c r="P163" s="32"/>
      <c r="Q163" s="32"/>
    </row>
    <row r="164" spans="14:17" ht="12.75">
      <c r="N164" s="32"/>
      <c r="O164" s="32"/>
      <c r="P164" s="32"/>
      <c r="Q164" s="32"/>
    </row>
    <row r="167" spans="14:17" ht="12.75">
      <c r="N167" s="32"/>
      <c r="O167" s="32"/>
      <c r="P167" s="32"/>
      <c r="Q167" s="32"/>
    </row>
    <row r="180" spans="14:17" ht="12.75">
      <c r="N180" s="32"/>
      <c r="O180" s="32"/>
      <c r="P180" s="32"/>
      <c r="Q180" s="32"/>
    </row>
    <row r="192" spans="14:17" ht="12.75">
      <c r="N192" s="32"/>
      <c r="O192" s="32"/>
      <c r="P192" s="32"/>
      <c r="Q192" s="32"/>
    </row>
  </sheetData>
  <sheetProtection/>
  <mergeCells count="9">
    <mergeCell ref="K1:L3"/>
    <mergeCell ref="A1:D3"/>
    <mergeCell ref="A4:A5"/>
    <mergeCell ref="B4:B5"/>
    <mergeCell ref="C4:C5"/>
    <mergeCell ref="D4:D5"/>
    <mergeCell ref="E4:E5"/>
    <mergeCell ref="L4:L5"/>
    <mergeCell ref="E1:J3"/>
  </mergeCells>
  <conditionalFormatting sqref="B6:B85">
    <cfRule type="cellIs" priority="2" dxfId="1" operator="equal" stopIfTrue="1">
      <formula>"R"</formula>
    </cfRule>
  </conditionalFormatting>
  <conditionalFormatting sqref="F6:J85">
    <cfRule type="cellIs" priority="1" dxfId="8" operator="equal" stopIfTrue="1">
      <formula>0</formula>
    </cfRule>
  </conditionalFormatting>
  <printOptions horizontalCentered="1"/>
  <pageMargins left="0.5905511811023623" right="0.1968503937007874" top="0.3937007874015748" bottom="0.6692913385826772" header="0.15748031496062992" footer="0.3937007874015748"/>
  <pageSetup orientation="portrait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4"/>
  <sheetViews>
    <sheetView zoomScale="120" zoomScaleNormal="120" zoomScalePageLayoutView="0" workbookViewId="0" topLeftCell="A2">
      <pane ySplit="2" topLeftCell="A4" activePane="bottomLeft" state="frozen"/>
      <selection pane="topLeft" activeCell="V2" sqref="V1:Y16384"/>
      <selection pane="bottomLeft" activeCell="AB65" sqref="AB65"/>
    </sheetView>
  </sheetViews>
  <sheetFormatPr defaultColWidth="9.00390625" defaultRowHeight="12.75"/>
  <cols>
    <col min="1" max="1" width="3.00390625" style="9" bestFit="1" customWidth="1"/>
    <col min="2" max="2" width="5.25390625" style="9" customWidth="1"/>
    <col min="3" max="4" width="30.75390625" style="10" customWidth="1"/>
    <col min="5" max="5" width="6.875" style="10" customWidth="1"/>
    <col min="6" max="13" width="2.625" style="10" hidden="1" customWidth="1"/>
    <col min="14" max="14" width="3.875" style="10" customWidth="1"/>
    <col min="15" max="21" width="3.75390625" style="10" customWidth="1"/>
    <col min="22" max="24" width="3.75390625" style="10" hidden="1" customWidth="1"/>
    <col min="25" max="26" width="3.875" style="10" hidden="1" customWidth="1"/>
    <col min="27" max="27" width="6.75390625" style="10" customWidth="1"/>
    <col min="28" max="28" width="8.75390625" style="10" customWidth="1"/>
    <col min="29" max="29" width="11.625" style="10" customWidth="1"/>
    <col min="30" max="30" width="9.125" style="10" customWidth="1"/>
    <col min="31" max="31" width="11.375" style="10" bestFit="1" customWidth="1"/>
    <col min="32" max="16384" width="9.125" style="10" customWidth="1"/>
  </cols>
  <sheetData>
    <row r="1" spans="3:28" ht="15.75">
      <c r="C1" s="166" t="s">
        <v>251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</row>
    <row r="2" spans="3:29" ht="13.5" thickBot="1">
      <c r="C2" s="10" t="s">
        <v>255</v>
      </c>
      <c r="AC2" s="10">
        <f>(COUNTIF(AC4:AC83,"=0"))</f>
        <v>19</v>
      </c>
    </row>
    <row r="3" spans="3:29" ht="16.5" thickBot="1">
      <c r="C3" s="11"/>
      <c r="D3" s="11"/>
      <c r="E3" s="64" t="s">
        <v>35</v>
      </c>
      <c r="F3" s="12">
        <v>1</v>
      </c>
      <c r="G3" s="13">
        <v>2</v>
      </c>
      <c r="H3" s="13">
        <v>3</v>
      </c>
      <c r="I3" s="77">
        <v>4</v>
      </c>
      <c r="J3" s="12">
        <v>1</v>
      </c>
      <c r="K3" s="13">
        <v>2</v>
      </c>
      <c r="L3" s="13">
        <v>3</v>
      </c>
      <c r="M3" s="77">
        <v>4</v>
      </c>
      <c r="N3" s="12">
        <v>1</v>
      </c>
      <c r="O3" s="77">
        <v>2</v>
      </c>
      <c r="P3" s="12">
        <v>3</v>
      </c>
      <c r="Q3" s="48">
        <v>4</v>
      </c>
      <c r="R3" s="85">
        <v>5</v>
      </c>
      <c r="S3" s="77">
        <v>6</v>
      </c>
      <c r="T3" s="12">
        <v>7</v>
      </c>
      <c r="U3" s="48">
        <v>8</v>
      </c>
      <c r="V3" s="85">
        <v>9</v>
      </c>
      <c r="W3" s="77">
        <v>10</v>
      </c>
      <c r="X3" s="12">
        <v>11</v>
      </c>
      <c r="Y3" s="48">
        <v>12</v>
      </c>
      <c r="Z3" s="65">
        <v>13</v>
      </c>
      <c r="AA3" s="65" t="s">
        <v>40</v>
      </c>
      <c r="AB3" s="14" t="s">
        <v>252</v>
      </c>
      <c r="AC3" s="14" t="s">
        <v>17</v>
      </c>
    </row>
    <row r="4" spans="1:29" ht="15.75">
      <c r="A4" s="92" t="str">
        <f>Prezentace!B6</f>
        <v>P</v>
      </c>
      <c r="B4" s="15">
        <f>Prezentace!A6</f>
        <v>50</v>
      </c>
      <c r="C4" s="106" t="str">
        <f>Prezentace!C6</f>
        <v>Adámek</v>
      </c>
      <c r="D4" s="112" t="str">
        <f>Prezentace!D6</f>
        <v>Václav</v>
      </c>
      <c r="E4" s="115">
        <v>120</v>
      </c>
      <c r="F4" s="86"/>
      <c r="G4" s="61"/>
      <c r="H4" s="61"/>
      <c r="I4" s="78"/>
      <c r="J4" s="60"/>
      <c r="K4" s="61"/>
      <c r="L4" s="61"/>
      <c r="M4" s="62"/>
      <c r="N4" s="86">
        <v>9</v>
      </c>
      <c r="O4" s="78">
        <v>8</v>
      </c>
      <c r="P4" s="110">
        <v>8</v>
      </c>
      <c r="Q4" s="111">
        <v>7</v>
      </c>
      <c r="R4" s="86">
        <v>10</v>
      </c>
      <c r="S4" s="78">
        <v>7</v>
      </c>
      <c r="T4" s="110">
        <v>10</v>
      </c>
      <c r="U4" s="111">
        <v>7</v>
      </c>
      <c r="V4" s="86"/>
      <c r="W4" s="78"/>
      <c r="X4" s="110"/>
      <c r="Y4" s="111"/>
      <c r="Z4" s="63"/>
      <c r="AA4" s="63"/>
      <c r="AB4" s="73">
        <v>40.52</v>
      </c>
      <c r="AC4" s="72">
        <f>IF((SUM(E3:Z4)-AA4-AB4)&lt;0,"nula",(SUM(E4:Z4)-AA4-AB4))</f>
        <v>145.48</v>
      </c>
    </row>
    <row r="5" spans="1:29" ht="15.75">
      <c r="A5" s="93" t="str">
        <f>Prezentace!B7</f>
        <v>P</v>
      </c>
      <c r="B5" s="18">
        <f>Prezentace!A7</f>
        <v>58</v>
      </c>
      <c r="C5" s="107" t="str">
        <f>Prezentace!C7</f>
        <v>Adensam</v>
      </c>
      <c r="D5" s="113" t="str">
        <f>Prezentace!D7</f>
        <v>Martin</v>
      </c>
      <c r="E5" s="74">
        <v>120</v>
      </c>
      <c r="F5" s="87"/>
      <c r="G5" s="1"/>
      <c r="H5" s="1"/>
      <c r="I5" s="79"/>
      <c r="J5" s="6"/>
      <c r="K5" s="1"/>
      <c r="L5" s="1"/>
      <c r="M5" s="49"/>
      <c r="N5" s="87">
        <v>8</v>
      </c>
      <c r="O5" s="79">
        <v>7</v>
      </c>
      <c r="P5" s="6">
        <v>10</v>
      </c>
      <c r="Q5" s="49">
        <v>9</v>
      </c>
      <c r="R5" s="87">
        <v>9</v>
      </c>
      <c r="S5" s="79">
        <v>8</v>
      </c>
      <c r="T5" s="6">
        <v>9</v>
      </c>
      <c r="U5" s="49">
        <v>7</v>
      </c>
      <c r="V5" s="87"/>
      <c r="W5" s="79"/>
      <c r="X5" s="6"/>
      <c r="Y5" s="49"/>
      <c r="Z5" s="57"/>
      <c r="AA5" s="57"/>
      <c r="AB5" s="2">
        <v>31.49</v>
      </c>
      <c r="AC5" s="72">
        <f aca="true" t="shared" si="0" ref="AC5:AC68">IF((SUM(E4:Z5)-AA5-AB5)&lt;0,"nula",(SUM(E5:Z5)-AA5-AB5))</f>
        <v>155.51</v>
      </c>
    </row>
    <row r="6" spans="1:29" ht="15.75">
      <c r="A6" s="93" t="str">
        <f>Prezentace!B8</f>
        <v>P</v>
      </c>
      <c r="B6" s="18">
        <f>Prezentace!A8</f>
        <v>35</v>
      </c>
      <c r="C6" s="107" t="str">
        <f>Prezentace!C8</f>
        <v>Alexa</v>
      </c>
      <c r="D6" s="113" t="str">
        <f>Prezentace!D8</f>
        <v>Vladislav</v>
      </c>
      <c r="E6" s="74">
        <v>120</v>
      </c>
      <c r="F6" s="87"/>
      <c r="G6" s="1"/>
      <c r="H6" s="1"/>
      <c r="I6" s="79"/>
      <c r="J6" s="6"/>
      <c r="K6" s="1"/>
      <c r="L6" s="1"/>
      <c r="M6" s="49"/>
      <c r="N6" s="87">
        <v>8</v>
      </c>
      <c r="O6" s="79">
        <v>0</v>
      </c>
      <c r="P6" s="6">
        <v>7</v>
      </c>
      <c r="Q6" s="49">
        <v>0</v>
      </c>
      <c r="R6" s="87">
        <v>10</v>
      </c>
      <c r="S6" s="79">
        <v>7</v>
      </c>
      <c r="T6" s="6">
        <v>8</v>
      </c>
      <c r="U6" s="49">
        <v>7</v>
      </c>
      <c r="V6" s="87"/>
      <c r="W6" s="79"/>
      <c r="X6" s="6"/>
      <c r="Y6" s="49"/>
      <c r="Z6" s="57"/>
      <c r="AA6" s="57"/>
      <c r="AB6" s="2">
        <v>22</v>
      </c>
      <c r="AC6" s="72">
        <f t="shared" si="0"/>
        <v>145</v>
      </c>
    </row>
    <row r="7" spans="1:29" ht="15.75">
      <c r="A7" s="93" t="str">
        <f>Prezentace!B9</f>
        <v>P</v>
      </c>
      <c r="B7" s="18">
        <f>Prezentace!A9</f>
        <v>36</v>
      </c>
      <c r="C7" s="107" t="str">
        <f>Prezentace!C9</f>
        <v>Alexová</v>
      </c>
      <c r="D7" s="113" t="str">
        <f>Prezentace!D9</f>
        <v>Hana</v>
      </c>
      <c r="E7" s="74">
        <v>120</v>
      </c>
      <c r="F7" s="87"/>
      <c r="G7" s="1"/>
      <c r="H7" s="1"/>
      <c r="I7" s="79"/>
      <c r="J7" s="6"/>
      <c r="K7" s="1"/>
      <c r="L7" s="1"/>
      <c r="M7" s="49"/>
      <c r="N7" s="87">
        <v>9</v>
      </c>
      <c r="O7" s="79">
        <v>7</v>
      </c>
      <c r="P7" s="6">
        <v>10</v>
      </c>
      <c r="Q7" s="49">
        <v>9</v>
      </c>
      <c r="R7" s="87">
        <v>9</v>
      </c>
      <c r="S7" s="79">
        <v>7</v>
      </c>
      <c r="T7" s="6">
        <v>10</v>
      </c>
      <c r="U7" s="49">
        <v>9</v>
      </c>
      <c r="V7" s="87"/>
      <c r="W7" s="79"/>
      <c r="X7" s="6"/>
      <c r="Y7" s="49"/>
      <c r="Z7" s="57"/>
      <c r="AA7" s="57"/>
      <c r="AB7" s="2">
        <v>27.83</v>
      </c>
      <c r="AC7" s="72">
        <f t="shared" si="0"/>
        <v>162.17000000000002</v>
      </c>
    </row>
    <row r="8" spans="1:29" ht="15.75">
      <c r="A8" s="93" t="str">
        <f>Prezentace!B10</f>
        <v>P</v>
      </c>
      <c r="B8" s="18">
        <f>Prezentace!A10</f>
        <v>12</v>
      </c>
      <c r="C8" s="107" t="str">
        <f>Prezentace!C10</f>
        <v>Bartoš</v>
      </c>
      <c r="D8" s="113" t="str">
        <f>Prezentace!D10</f>
        <v>Richard</v>
      </c>
      <c r="E8" s="74">
        <v>120</v>
      </c>
      <c r="F8" s="87"/>
      <c r="G8" s="1"/>
      <c r="H8" s="1"/>
      <c r="I8" s="79"/>
      <c r="J8" s="6"/>
      <c r="K8" s="1"/>
      <c r="L8" s="1"/>
      <c r="M8" s="49"/>
      <c r="N8" s="87">
        <v>10</v>
      </c>
      <c r="O8" s="79">
        <v>9</v>
      </c>
      <c r="P8" s="6">
        <v>10</v>
      </c>
      <c r="Q8" s="49">
        <v>9</v>
      </c>
      <c r="R8" s="87">
        <v>10</v>
      </c>
      <c r="S8" s="79">
        <v>9</v>
      </c>
      <c r="T8" s="6">
        <v>10</v>
      </c>
      <c r="U8" s="49">
        <v>9</v>
      </c>
      <c r="V8" s="87"/>
      <c r="W8" s="79"/>
      <c r="X8" s="6"/>
      <c r="Y8" s="49"/>
      <c r="Z8" s="57"/>
      <c r="AA8" s="57"/>
      <c r="AB8" s="2">
        <v>45.92</v>
      </c>
      <c r="AC8" s="72">
        <f t="shared" si="0"/>
        <v>150.07999999999998</v>
      </c>
    </row>
    <row r="9" spans="1:29" ht="15.75">
      <c r="A9" s="93" t="str">
        <f>Prezentace!B11</f>
        <v>P</v>
      </c>
      <c r="B9" s="18">
        <f>Prezentace!A11</f>
        <v>57</v>
      </c>
      <c r="C9" s="107" t="str">
        <f>Prezentace!C11</f>
        <v>Beigl</v>
      </c>
      <c r="D9" s="113" t="str">
        <f>Prezentace!D11</f>
        <v>Tomáš</v>
      </c>
      <c r="E9" s="74">
        <v>120</v>
      </c>
      <c r="F9" s="87"/>
      <c r="G9" s="1"/>
      <c r="H9" s="1"/>
      <c r="I9" s="79"/>
      <c r="J9" s="6"/>
      <c r="K9" s="1"/>
      <c r="L9" s="1"/>
      <c r="M9" s="49"/>
      <c r="N9" s="87">
        <v>9</v>
      </c>
      <c r="O9" s="79">
        <v>7</v>
      </c>
      <c r="P9" s="6">
        <v>8</v>
      </c>
      <c r="Q9" s="49">
        <v>6</v>
      </c>
      <c r="R9" s="87">
        <v>9</v>
      </c>
      <c r="S9" s="79">
        <v>8</v>
      </c>
      <c r="T9" s="6">
        <v>9</v>
      </c>
      <c r="U9" s="49">
        <v>9</v>
      </c>
      <c r="V9" s="87"/>
      <c r="W9" s="79"/>
      <c r="X9" s="6"/>
      <c r="Y9" s="49"/>
      <c r="Z9" s="57"/>
      <c r="AA9" s="57"/>
      <c r="AB9" s="2">
        <v>20.65</v>
      </c>
      <c r="AC9" s="72">
        <f t="shared" si="0"/>
        <v>164.35</v>
      </c>
    </row>
    <row r="10" spans="1:29" ht="15.75">
      <c r="A10" s="93" t="str">
        <f>Prezentace!B12</f>
        <v>P</v>
      </c>
      <c r="B10" s="18">
        <f>Prezentace!A12</f>
        <v>9</v>
      </c>
      <c r="C10" s="107" t="str">
        <f>Prezentace!C12</f>
        <v>Bína</v>
      </c>
      <c r="D10" s="113" t="str">
        <f>Prezentace!D12</f>
        <v>Jiří</v>
      </c>
      <c r="E10" s="74">
        <v>120</v>
      </c>
      <c r="F10" s="87"/>
      <c r="G10" s="1"/>
      <c r="H10" s="1"/>
      <c r="I10" s="79"/>
      <c r="J10" s="6"/>
      <c r="K10" s="1"/>
      <c r="L10" s="1"/>
      <c r="M10" s="49"/>
      <c r="N10" s="87">
        <v>10</v>
      </c>
      <c r="O10" s="79">
        <v>9</v>
      </c>
      <c r="P10" s="6">
        <v>9</v>
      </c>
      <c r="Q10" s="49">
        <v>9</v>
      </c>
      <c r="R10" s="87">
        <v>10</v>
      </c>
      <c r="S10" s="79">
        <v>8</v>
      </c>
      <c r="T10" s="6">
        <v>9</v>
      </c>
      <c r="U10" s="49">
        <v>7</v>
      </c>
      <c r="V10" s="87"/>
      <c r="W10" s="79"/>
      <c r="X10" s="6"/>
      <c r="Y10" s="49"/>
      <c r="Z10" s="57"/>
      <c r="AA10" s="57"/>
      <c r="AB10" s="2">
        <v>27.41</v>
      </c>
      <c r="AC10" s="72">
        <f t="shared" si="0"/>
        <v>163.59</v>
      </c>
    </row>
    <row r="11" spans="1:29" ht="15.75">
      <c r="A11" s="93" t="str">
        <f>Prezentace!B13</f>
        <v>P</v>
      </c>
      <c r="B11" s="18">
        <f>Prezentace!A13</f>
        <v>13</v>
      </c>
      <c r="C11" s="107" t="str">
        <f>Prezentace!C13</f>
        <v>Červenka</v>
      </c>
      <c r="D11" s="113" t="str">
        <f>Prezentace!D13</f>
        <v>Pavel</v>
      </c>
      <c r="E11" s="74">
        <v>120</v>
      </c>
      <c r="F11" s="87"/>
      <c r="G11" s="1"/>
      <c r="H11" s="1"/>
      <c r="I11" s="79"/>
      <c r="J11" s="6"/>
      <c r="K11" s="1"/>
      <c r="L11" s="1"/>
      <c r="M11" s="49"/>
      <c r="N11" s="87">
        <v>7</v>
      </c>
      <c r="O11" s="79">
        <v>7</v>
      </c>
      <c r="P11" s="6">
        <v>9</v>
      </c>
      <c r="Q11" s="49">
        <v>7</v>
      </c>
      <c r="R11" s="87">
        <v>10</v>
      </c>
      <c r="S11" s="79">
        <v>9</v>
      </c>
      <c r="T11" s="6">
        <v>9</v>
      </c>
      <c r="U11" s="49">
        <v>7</v>
      </c>
      <c r="V11" s="87"/>
      <c r="W11" s="79"/>
      <c r="X11" s="6"/>
      <c r="Y11" s="49"/>
      <c r="Z11" s="57"/>
      <c r="AA11" s="57"/>
      <c r="AB11" s="2">
        <v>27.45</v>
      </c>
      <c r="AC11" s="72">
        <f t="shared" si="0"/>
        <v>157.55</v>
      </c>
    </row>
    <row r="12" spans="1:29" ht="15.75">
      <c r="A12" s="93" t="str">
        <f>Prezentace!B14</f>
        <v>P</v>
      </c>
      <c r="B12" s="18">
        <f>Prezentace!A14</f>
        <v>39</v>
      </c>
      <c r="C12" s="107" t="str">
        <f>Prezentace!C14</f>
        <v>Dohnal</v>
      </c>
      <c r="D12" s="113" t="str">
        <f>Prezentace!D14</f>
        <v>Michal</v>
      </c>
      <c r="E12" s="74">
        <v>120</v>
      </c>
      <c r="F12" s="87"/>
      <c r="G12" s="1"/>
      <c r="H12" s="1"/>
      <c r="I12" s="79"/>
      <c r="J12" s="6"/>
      <c r="K12" s="1"/>
      <c r="L12" s="1"/>
      <c r="M12" s="49"/>
      <c r="N12" s="87">
        <v>9</v>
      </c>
      <c r="O12" s="79">
        <v>8</v>
      </c>
      <c r="P12" s="6">
        <v>8</v>
      </c>
      <c r="Q12" s="49">
        <v>7</v>
      </c>
      <c r="R12" s="87">
        <v>9</v>
      </c>
      <c r="S12" s="79">
        <v>7</v>
      </c>
      <c r="T12" s="6">
        <v>9</v>
      </c>
      <c r="U12" s="49">
        <v>7</v>
      </c>
      <c r="V12" s="87"/>
      <c r="W12" s="79"/>
      <c r="X12" s="6"/>
      <c r="Y12" s="49"/>
      <c r="Z12" s="57"/>
      <c r="AA12" s="57"/>
      <c r="AB12" s="2">
        <v>25.62</v>
      </c>
      <c r="AC12" s="72">
        <f t="shared" si="0"/>
        <v>158.38</v>
      </c>
    </row>
    <row r="13" spans="1:29" ht="15.75">
      <c r="A13" s="93" t="str">
        <f>Prezentace!B15</f>
        <v>P</v>
      </c>
      <c r="B13" s="18">
        <f>Prezentace!A15</f>
        <v>3</v>
      </c>
      <c r="C13" s="107" t="str">
        <f>Prezentace!C15</f>
        <v>Dušek</v>
      </c>
      <c r="D13" s="113" t="str">
        <f>Prezentace!D15</f>
        <v>František</v>
      </c>
      <c r="E13" s="74">
        <v>120</v>
      </c>
      <c r="F13" s="87"/>
      <c r="G13" s="1"/>
      <c r="H13" s="1"/>
      <c r="I13" s="79"/>
      <c r="J13" s="6"/>
      <c r="K13" s="1"/>
      <c r="L13" s="1"/>
      <c r="M13" s="49"/>
      <c r="N13" s="87">
        <v>8</v>
      </c>
      <c r="O13" s="79">
        <v>8</v>
      </c>
      <c r="P13" s="6">
        <v>10</v>
      </c>
      <c r="Q13" s="49">
        <v>0</v>
      </c>
      <c r="R13" s="87">
        <v>9</v>
      </c>
      <c r="S13" s="79">
        <v>9</v>
      </c>
      <c r="T13" s="6">
        <v>10</v>
      </c>
      <c r="U13" s="49">
        <v>8</v>
      </c>
      <c r="V13" s="87"/>
      <c r="W13" s="79"/>
      <c r="X13" s="6"/>
      <c r="Y13" s="49"/>
      <c r="Z13" s="57"/>
      <c r="AA13" s="57"/>
      <c r="AB13" s="2">
        <v>33.49</v>
      </c>
      <c r="AC13" s="72">
        <f t="shared" si="0"/>
        <v>148.51</v>
      </c>
    </row>
    <row r="14" spans="1:29" ht="15.75">
      <c r="A14" s="93" t="str">
        <f>Prezentace!B16</f>
        <v>P</v>
      </c>
      <c r="B14" s="18">
        <f>Prezentace!A16</f>
        <v>30</v>
      </c>
      <c r="C14" s="107" t="str">
        <f>Prezentace!C16</f>
        <v>Dvořák</v>
      </c>
      <c r="D14" s="113" t="str">
        <f>Prezentace!D16</f>
        <v>Vladislav</v>
      </c>
      <c r="E14" s="74">
        <v>120</v>
      </c>
      <c r="F14" s="87"/>
      <c r="G14" s="1"/>
      <c r="H14" s="1"/>
      <c r="I14" s="79"/>
      <c r="J14" s="6"/>
      <c r="K14" s="1"/>
      <c r="L14" s="1"/>
      <c r="M14" s="49"/>
      <c r="N14" s="87">
        <v>10</v>
      </c>
      <c r="O14" s="79">
        <v>7</v>
      </c>
      <c r="P14" s="6">
        <v>8</v>
      </c>
      <c r="Q14" s="49">
        <v>6</v>
      </c>
      <c r="R14" s="87">
        <v>10</v>
      </c>
      <c r="S14" s="79">
        <v>9</v>
      </c>
      <c r="T14" s="6">
        <v>10</v>
      </c>
      <c r="U14" s="49">
        <v>9</v>
      </c>
      <c r="V14" s="87"/>
      <c r="W14" s="79"/>
      <c r="X14" s="6"/>
      <c r="Y14" s="49"/>
      <c r="Z14" s="57"/>
      <c r="AA14" s="57"/>
      <c r="AB14" s="2">
        <v>27.5</v>
      </c>
      <c r="AC14" s="72">
        <f t="shared" si="0"/>
        <v>161.5</v>
      </c>
    </row>
    <row r="15" spans="1:29" ht="15.75">
      <c r="A15" s="93" t="str">
        <f>Prezentace!B17</f>
        <v>P</v>
      </c>
      <c r="B15" s="18">
        <f>Prezentace!A17</f>
        <v>17</v>
      </c>
      <c r="C15" s="107" t="str">
        <f>Prezentace!C17</f>
        <v>Fiala</v>
      </c>
      <c r="D15" s="113" t="str">
        <f>Prezentace!D17</f>
        <v>Miroslav</v>
      </c>
      <c r="E15" s="74">
        <v>120</v>
      </c>
      <c r="F15" s="88"/>
      <c r="G15" s="3"/>
      <c r="H15" s="3"/>
      <c r="I15" s="80"/>
      <c r="J15" s="7"/>
      <c r="K15" s="3"/>
      <c r="L15" s="3"/>
      <c r="M15" s="50"/>
      <c r="N15" s="88">
        <v>7</v>
      </c>
      <c r="O15" s="80">
        <v>7</v>
      </c>
      <c r="P15" s="7">
        <v>10</v>
      </c>
      <c r="Q15" s="50">
        <v>8</v>
      </c>
      <c r="R15" s="88">
        <v>9</v>
      </c>
      <c r="S15" s="80">
        <v>9</v>
      </c>
      <c r="T15" s="7">
        <v>8</v>
      </c>
      <c r="U15" s="50">
        <v>8</v>
      </c>
      <c r="V15" s="88"/>
      <c r="W15" s="80"/>
      <c r="X15" s="7"/>
      <c r="Y15" s="50"/>
      <c r="Z15" s="58"/>
      <c r="AA15" s="57"/>
      <c r="AB15" s="2">
        <v>30.69</v>
      </c>
      <c r="AC15" s="72">
        <f>IF((SUM(E14:Z15)-AA15-AB15)&lt;0,"nula",(SUM(E15:Z15)-AA15-AB15))</f>
        <v>155.31</v>
      </c>
    </row>
    <row r="16" spans="1:29" ht="15.75">
      <c r="A16" s="93" t="str">
        <f>Prezentace!B18</f>
        <v>P</v>
      </c>
      <c r="B16" s="18">
        <f>Prezentace!A18</f>
        <v>1</v>
      </c>
      <c r="C16" s="107" t="str">
        <f>Prezentace!C18</f>
        <v>Hanák</v>
      </c>
      <c r="D16" s="113" t="str">
        <f>Prezentace!D18</f>
        <v>Zbyněk</v>
      </c>
      <c r="E16" s="74">
        <v>120</v>
      </c>
      <c r="F16" s="87"/>
      <c r="G16" s="1"/>
      <c r="H16" s="1"/>
      <c r="I16" s="79"/>
      <c r="J16" s="6"/>
      <c r="K16" s="1"/>
      <c r="L16" s="1"/>
      <c r="M16" s="49"/>
      <c r="N16" s="87">
        <v>9</v>
      </c>
      <c r="O16" s="79">
        <v>7</v>
      </c>
      <c r="P16" s="6">
        <v>10</v>
      </c>
      <c r="Q16" s="49">
        <v>10</v>
      </c>
      <c r="R16" s="87">
        <v>9</v>
      </c>
      <c r="S16" s="79">
        <v>8</v>
      </c>
      <c r="T16" s="6">
        <v>9</v>
      </c>
      <c r="U16" s="49">
        <v>9</v>
      </c>
      <c r="V16" s="87"/>
      <c r="W16" s="79"/>
      <c r="X16" s="6"/>
      <c r="Y16" s="49"/>
      <c r="Z16" s="57"/>
      <c r="AA16" s="57"/>
      <c r="AB16" s="2">
        <v>28.01</v>
      </c>
      <c r="AC16" s="72">
        <f t="shared" si="0"/>
        <v>162.99</v>
      </c>
    </row>
    <row r="17" spans="1:29" ht="15.75">
      <c r="A17" s="93" t="str">
        <f>Prezentace!B19</f>
        <v>P</v>
      </c>
      <c r="B17" s="18">
        <f>Prezentace!A19</f>
        <v>54</v>
      </c>
      <c r="C17" s="107" t="str">
        <f>Prezentace!C19</f>
        <v>Hátle</v>
      </c>
      <c r="D17" s="113" t="str">
        <f>Prezentace!D19</f>
        <v>Jan</v>
      </c>
      <c r="E17" s="74">
        <v>120</v>
      </c>
      <c r="F17" s="87"/>
      <c r="G17" s="1"/>
      <c r="H17" s="1"/>
      <c r="I17" s="79"/>
      <c r="J17" s="6"/>
      <c r="K17" s="1"/>
      <c r="L17" s="1"/>
      <c r="M17" s="49"/>
      <c r="N17" s="87">
        <v>7</v>
      </c>
      <c r="O17" s="79">
        <v>0</v>
      </c>
      <c r="P17" s="6">
        <v>10</v>
      </c>
      <c r="Q17" s="49">
        <v>8</v>
      </c>
      <c r="R17" s="87">
        <v>8</v>
      </c>
      <c r="S17" s="79">
        <v>7</v>
      </c>
      <c r="T17" s="6">
        <v>10</v>
      </c>
      <c r="U17" s="49">
        <v>8</v>
      </c>
      <c r="V17" s="87"/>
      <c r="W17" s="79"/>
      <c r="X17" s="6"/>
      <c r="Y17" s="49"/>
      <c r="Z17" s="57"/>
      <c r="AA17" s="57"/>
      <c r="AB17" s="2">
        <v>37.91</v>
      </c>
      <c r="AC17" s="72">
        <f t="shared" si="0"/>
        <v>140.09</v>
      </c>
    </row>
    <row r="18" spans="1:29" ht="15.75">
      <c r="A18" s="93" t="str">
        <f>Prezentace!B20</f>
        <v>P</v>
      </c>
      <c r="B18" s="18">
        <f>Prezentace!A20</f>
        <v>28</v>
      </c>
      <c r="C18" s="107" t="str">
        <f>Prezentace!C20</f>
        <v>Kejř</v>
      </c>
      <c r="D18" s="113" t="str">
        <f>Prezentace!D20</f>
        <v>Karel</v>
      </c>
      <c r="E18" s="74">
        <v>120</v>
      </c>
      <c r="F18" s="87"/>
      <c r="G18" s="1"/>
      <c r="H18" s="1"/>
      <c r="I18" s="79"/>
      <c r="J18" s="6"/>
      <c r="K18" s="1"/>
      <c r="L18" s="1"/>
      <c r="M18" s="49"/>
      <c r="N18" s="87">
        <v>8</v>
      </c>
      <c r="O18" s="79">
        <v>6</v>
      </c>
      <c r="P18" s="6">
        <v>9</v>
      </c>
      <c r="Q18" s="49">
        <v>9</v>
      </c>
      <c r="R18" s="87">
        <v>9</v>
      </c>
      <c r="S18" s="79">
        <v>9</v>
      </c>
      <c r="T18" s="6">
        <v>9</v>
      </c>
      <c r="U18" s="49">
        <v>9</v>
      </c>
      <c r="V18" s="87"/>
      <c r="W18" s="79"/>
      <c r="X18" s="6"/>
      <c r="Y18" s="49"/>
      <c r="Z18" s="57"/>
      <c r="AA18" s="57"/>
      <c r="AB18" s="2">
        <v>22.31</v>
      </c>
      <c r="AC18" s="72">
        <f t="shared" si="0"/>
        <v>165.69</v>
      </c>
    </row>
    <row r="19" spans="1:29" ht="15.75">
      <c r="A19" s="93" t="str">
        <f>Prezentace!B21</f>
        <v>P</v>
      </c>
      <c r="B19" s="18">
        <f>Prezentace!A21</f>
        <v>55</v>
      </c>
      <c r="C19" s="107" t="str">
        <f>Prezentace!C21</f>
        <v>Kolář</v>
      </c>
      <c r="D19" s="113" t="str">
        <f>Prezentace!D21</f>
        <v>Jaroslav</v>
      </c>
      <c r="E19" s="74">
        <v>120</v>
      </c>
      <c r="F19" s="87"/>
      <c r="G19" s="1"/>
      <c r="H19" s="1"/>
      <c r="I19" s="79"/>
      <c r="J19" s="6"/>
      <c r="K19" s="1"/>
      <c r="L19" s="1"/>
      <c r="M19" s="49"/>
      <c r="N19" s="87">
        <v>8</v>
      </c>
      <c r="O19" s="79">
        <v>7</v>
      </c>
      <c r="P19" s="6">
        <v>8</v>
      </c>
      <c r="Q19" s="49">
        <v>0</v>
      </c>
      <c r="R19" s="87">
        <v>9</v>
      </c>
      <c r="S19" s="79">
        <v>8</v>
      </c>
      <c r="T19" s="6">
        <v>9</v>
      </c>
      <c r="U19" s="49">
        <v>8</v>
      </c>
      <c r="V19" s="87"/>
      <c r="W19" s="79"/>
      <c r="X19" s="6"/>
      <c r="Y19" s="49"/>
      <c r="Z19" s="57"/>
      <c r="AA19" s="57"/>
      <c r="AB19" s="2">
        <v>25.37</v>
      </c>
      <c r="AC19" s="72">
        <f t="shared" si="0"/>
        <v>151.63</v>
      </c>
    </row>
    <row r="20" spans="1:29" ht="15.75">
      <c r="A20" s="93" t="str">
        <f>Prezentace!B22</f>
        <v>P</v>
      </c>
      <c r="B20" s="18">
        <f>Prezentace!A22</f>
        <v>2</v>
      </c>
      <c r="C20" s="107" t="str">
        <f>Prezentace!C22</f>
        <v>Koltai</v>
      </c>
      <c r="D20" s="113" t="str">
        <f>Prezentace!D22</f>
        <v>Pavel</v>
      </c>
      <c r="E20" s="74">
        <v>120</v>
      </c>
      <c r="F20" s="87"/>
      <c r="G20" s="1"/>
      <c r="H20" s="1"/>
      <c r="I20" s="79"/>
      <c r="J20" s="6"/>
      <c r="K20" s="1"/>
      <c r="L20" s="1"/>
      <c r="M20" s="49"/>
      <c r="N20" s="87">
        <v>9</v>
      </c>
      <c r="O20" s="79">
        <v>8</v>
      </c>
      <c r="P20" s="6">
        <v>10</v>
      </c>
      <c r="Q20" s="49">
        <v>9</v>
      </c>
      <c r="R20" s="87">
        <v>9</v>
      </c>
      <c r="S20" s="79">
        <v>8</v>
      </c>
      <c r="T20" s="6">
        <v>9</v>
      </c>
      <c r="U20" s="49">
        <v>8</v>
      </c>
      <c r="V20" s="87"/>
      <c r="W20" s="79"/>
      <c r="X20" s="6"/>
      <c r="Y20" s="49"/>
      <c r="Z20" s="57"/>
      <c r="AA20" s="57"/>
      <c r="AB20" s="2">
        <v>30.8</v>
      </c>
      <c r="AC20" s="72">
        <f t="shared" si="0"/>
        <v>159.2</v>
      </c>
    </row>
    <row r="21" spans="1:29" ht="15.75">
      <c r="A21" s="93" t="str">
        <f>Prezentace!B23</f>
        <v>P</v>
      </c>
      <c r="B21" s="18">
        <f>Prezentace!A23</f>
        <v>53</v>
      </c>
      <c r="C21" s="107" t="str">
        <f>Prezentace!C23</f>
        <v>Konrád</v>
      </c>
      <c r="D21" s="113" t="str">
        <f>Prezentace!D23</f>
        <v>František</v>
      </c>
      <c r="E21" s="74">
        <v>120</v>
      </c>
      <c r="F21" s="87"/>
      <c r="G21" s="1"/>
      <c r="H21" s="1"/>
      <c r="I21" s="79"/>
      <c r="J21" s="6"/>
      <c r="K21" s="1"/>
      <c r="L21" s="1"/>
      <c r="M21" s="49"/>
      <c r="N21" s="87">
        <v>9</v>
      </c>
      <c r="O21" s="79">
        <v>7</v>
      </c>
      <c r="P21" s="6">
        <v>8</v>
      </c>
      <c r="Q21" s="49">
        <v>8</v>
      </c>
      <c r="R21" s="87">
        <v>9</v>
      </c>
      <c r="S21" s="79">
        <v>9</v>
      </c>
      <c r="T21" s="6">
        <v>9</v>
      </c>
      <c r="U21" s="49">
        <v>7</v>
      </c>
      <c r="V21" s="87"/>
      <c r="W21" s="79"/>
      <c r="X21" s="6"/>
      <c r="Y21" s="49"/>
      <c r="Z21" s="57"/>
      <c r="AA21" s="57"/>
      <c r="AB21" s="2">
        <v>25.76</v>
      </c>
      <c r="AC21" s="72">
        <f t="shared" si="0"/>
        <v>160.24</v>
      </c>
    </row>
    <row r="22" spans="1:29" ht="15.75">
      <c r="A22" s="93" t="str">
        <f>Prezentace!B24</f>
        <v>P</v>
      </c>
      <c r="B22" s="18">
        <f>Prezentace!A24</f>
        <v>48</v>
      </c>
      <c r="C22" s="107" t="str">
        <f>Prezentace!C24</f>
        <v>Kostříž</v>
      </c>
      <c r="D22" s="113" t="str">
        <f>Prezentace!D24</f>
        <v>Jaroslav</v>
      </c>
      <c r="E22" s="74">
        <v>120</v>
      </c>
      <c r="F22" s="87"/>
      <c r="G22" s="1"/>
      <c r="H22" s="1"/>
      <c r="I22" s="79"/>
      <c r="J22" s="6"/>
      <c r="K22" s="1"/>
      <c r="L22" s="1"/>
      <c r="M22" s="49"/>
      <c r="N22" s="87">
        <v>10</v>
      </c>
      <c r="O22" s="79">
        <v>6</v>
      </c>
      <c r="P22" s="6">
        <v>8</v>
      </c>
      <c r="Q22" s="49">
        <v>7</v>
      </c>
      <c r="R22" s="87">
        <v>7</v>
      </c>
      <c r="S22" s="79">
        <v>0</v>
      </c>
      <c r="T22" s="6">
        <v>10</v>
      </c>
      <c r="U22" s="49">
        <v>9</v>
      </c>
      <c r="V22" s="87"/>
      <c r="W22" s="79"/>
      <c r="X22" s="6"/>
      <c r="Y22" s="49"/>
      <c r="Z22" s="57"/>
      <c r="AA22" s="57"/>
      <c r="AB22" s="2">
        <v>31.35</v>
      </c>
      <c r="AC22" s="72">
        <f t="shared" si="0"/>
        <v>145.65</v>
      </c>
    </row>
    <row r="23" spans="1:29" ht="15.75">
      <c r="A23" s="93" t="str">
        <f>Prezentace!B25</f>
        <v>P</v>
      </c>
      <c r="B23" s="18">
        <f>Prezentace!A25</f>
        <v>23</v>
      </c>
      <c r="C23" s="107" t="str">
        <f>Prezentace!C25</f>
        <v>Kružík</v>
      </c>
      <c r="D23" s="113" t="str">
        <f>Prezentace!D25</f>
        <v>Jan</v>
      </c>
      <c r="E23" s="74">
        <v>120</v>
      </c>
      <c r="F23" s="87"/>
      <c r="G23" s="1"/>
      <c r="H23" s="1"/>
      <c r="I23" s="79"/>
      <c r="J23" s="6"/>
      <c r="K23" s="1"/>
      <c r="L23" s="1"/>
      <c r="M23" s="49"/>
      <c r="N23" s="87">
        <v>8</v>
      </c>
      <c r="O23" s="79">
        <v>7</v>
      </c>
      <c r="P23" s="6">
        <v>10</v>
      </c>
      <c r="Q23" s="49">
        <v>9</v>
      </c>
      <c r="R23" s="87">
        <v>7</v>
      </c>
      <c r="S23" s="79">
        <v>8</v>
      </c>
      <c r="T23" s="6">
        <v>10</v>
      </c>
      <c r="U23" s="49">
        <v>10</v>
      </c>
      <c r="V23" s="87"/>
      <c r="W23" s="79"/>
      <c r="X23" s="6"/>
      <c r="Y23" s="49"/>
      <c r="Z23" s="57"/>
      <c r="AA23" s="57"/>
      <c r="AB23" s="2">
        <v>46.89</v>
      </c>
      <c r="AC23" s="72">
        <f t="shared" si="0"/>
        <v>142.11</v>
      </c>
    </row>
    <row r="24" spans="1:29" ht="15.75">
      <c r="A24" s="93" t="str">
        <f>Prezentace!B26</f>
        <v>P</v>
      </c>
      <c r="B24" s="18">
        <f>Prezentace!A26</f>
        <v>21</v>
      </c>
      <c r="C24" s="107" t="str">
        <f>Prezentace!C26</f>
        <v>Ladič</v>
      </c>
      <c r="D24" s="113" t="str">
        <f>Prezentace!D26</f>
        <v>Tibor</v>
      </c>
      <c r="E24" s="74">
        <v>120</v>
      </c>
      <c r="F24" s="87"/>
      <c r="G24" s="1"/>
      <c r="H24" s="1"/>
      <c r="I24" s="79"/>
      <c r="J24" s="6"/>
      <c r="K24" s="1"/>
      <c r="L24" s="1"/>
      <c r="M24" s="49"/>
      <c r="N24" s="87">
        <v>10</v>
      </c>
      <c r="O24" s="79">
        <v>8</v>
      </c>
      <c r="P24" s="6">
        <v>10</v>
      </c>
      <c r="Q24" s="49">
        <v>8</v>
      </c>
      <c r="R24" s="87">
        <v>10</v>
      </c>
      <c r="S24" s="79">
        <v>8</v>
      </c>
      <c r="T24" s="6">
        <v>9</v>
      </c>
      <c r="U24" s="49">
        <v>8</v>
      </c>
      <c r="V24" s="87"/>
      <c r="W24" s="79"/>
      <c r="X24" s="6"/>
      <c r="Y24" s="49"/>
      <c r="Z24" s="57"/>
      <c r="AA24" s="57"/>
      <c r="AB24" s="2">
        <v>24.29</v>
      </c>
      <c r="AC24" s="72">
        <f t="shared" si="0"/>
        <v>166.71</v>
      </c>
    </row>
    <row r="25" spans="1:29" ht="15.75">
      <c r="A25" s="93" t="str">
        <f>Prezentace!B27</f>
        <v>P</v>
      </c>
      <c r="B25" s="18">
        <f>Prezentace!A27</f>
        <v>25</v>
      </c>
      <c r="C25" s="107" t="str">
        <f>Prezentace!C27</f>
        <v>Marek</v>
      </c>
      <c r="D25" s="113" t="str">
        <f>Prezentace!D27</f>
        <v>Petr</v>
      </c>
      <c r="E25" s="74">
        <v>120</v>
      </c>
      <c r="F25" s="87"/>
      <c r="G25" s="1"/>
      <c r="H25" s="1"/>
      <c r="I25" s="79"/>
      <c r="J25" s="6"/>
      <c r="K25" s="1"/>
      <c r="L25" s="1"/>
      <c r="M25" s="49"/>
      <c r="N25" s="87">
        <v>10</v>
      </c>
      <c r="O25" s="79">
        <v>10</v>
      </c>
      <c r="P25" s="6">
        <v>10</v>
      </c>
      <c r="Q25" s="49">
        <v>10</v>
      </c>
      <c r="R25" s="87">
        <v>9</v>
      </c>
      <c r="S25" s="79">
        <v>9</v>
      </c>
      <c r="T25" s="6">
        <v>7</v>
      </c>
      <c r="U25" s="49">
        <v>7</v>
      </c>
      <c r="V25" s="87"/>
      <c r="W25" s="79"/>
      <c r="X25" s="6"/>
      <c r="Y25" s="49"/>
      <c r="Z25" s="57"/>
      <c r="AA25" s="57"/>
      <c r="AB25" s="2">
        <v>28.1</v>
      </c>
      <c r="AC25" s="72">
        <f t="shared" si="0"/>
        <v>163.9</v>
      </c>
    </row>
    <row r="26" spans="1:29" ht="15.75">
      <c r="A26" s="93" t="str">
        <f>Prezentace!B28</f>
        <v>P</v>
      </c>
      <c r="B26" s="18">
        <f>Prezentace!A28</f>
        <v>10</v>
      </c>
      <c r="C26" s="107" t="str">
        <f>Prezentace!C28</f>
        <v>Maštera</v>
      </c>
      <c r="D26" s="113" t="str">
        <f>Prezentace!D28</f>
        <v>Aleš</v>
      </c>
      <c r="E26" s="74">
        <v>120</v>
      </c>
      <c r="F26" s="87"/>
      <c r="G26" s="1"/>
      <c r="H26" s="1"/>
      <c r="I26" s="79"/>
      <c r="J26" s="6"/>
      <c r="K26" s="1"/>
      <c r="L26" s="1"/>
      <c r="M26" s="49"/>
      <c r="N26" s="87">
        <v>9</v>
      </c>
      <c r="O26" s="79">
        <v>9</v>
      </c>
      <c r="P26" s="6">
        <v>10</v>
      </c>
      <c r="Q26" s="49">
        <v>9</v>
      </c>
      <c r="R26" s="87">
        <v>10</v>
      </c>
      <c r="S26" s="79">
        <v>9</v>
      </c>
      <c r="T26" s="6">
        <v>9</v>
      </c>
      <c r="U26" s="49">
        <v>8</v>
      </c>
      <c r="V26" s="87"/>
      <c r="W26" s="79"/>
      <c r="X26" s="6"/>
      <c r="Y26" s="49"/>
      <c r="Z26" s="57"/>
      <c r="AA26" s="57"/>
      <c r="AB26" s="2">
        <v>23.19</v>
      </c>
      <c r="AC26" s="72">
        <f t="shared" si="0"/>
        <v>169.81</v>
      </c>
    </row>
    <row r="27" spans="1:29" ht="15.75">
      <c r="A27" s="93" t="str">
        <f>Prezentace!B29</f>
        <v>P</v>
      </c>
      <c r="B27" s="18">
        <f>Prezentace!A29</f>
        <v>16</v>
      </c>
      <c r="C27" s="107" t="str">
        <f>Prezentace!C29</f>
        <v>Matějka</v>
      </c>
      <c r="D27" s="113" t="str">
        <f>Prezentace!D29</f>
        <v>Milan</v>
      </c>
      <c r="E27" s="74">
        <v>110</v>
      </c>
      <c r="F27" s="87"/>
      <c r="G27" s="1"/>
      <c r="H27" s="1"/>
      <c r="I27" s="79"/>
      <c r="J27" s="6"/>
      <c r="K27" s="1"/>
      <c r="L27" s="1"/>
      <c r="M27" s="49"/>
      <c r="N27" s="87">
        <v>5</v>
      </c>
      <c r="O27" s="79">
        <v>0</v>
      </c>
      <c r="P27" s="6">
        <v>0</v>
      </c>
      <c r="Q27" s="49">
        <v>0</v>
      </c>
      <c r="R27" s="87">
        <v>8</v>
      </c>
      <c r="S27" s="79">
        <v>6</v>
      </c>
      <c r="T27" s="6">
        <v>7</v>
      </c>
      <c r="U27" s="49">
        <v>8</v>
      </c>
      <c r="V27" s="87"/>
      <c r="W27" s="79"/>
      <c r="X27" s="6"/>
      <c r="Y27" s="49"/>
      <c r="Z27" s="57"/>
      <c r="AA27" s="57"/>
      <c r="AB27" s="2">
        <v>76.09</v>
      </c>
      <c r="AC27" s="72">
        <f t="shared" si="0"/>
        <v>67.91</v>
      </c>
    </row>
    <row r="28" spans="1:29" ht="15.75">
      <c r="A28" s="93" t="str">
        <f>Prezentace!B30</f>
        <v>P</v>
      </c>
      <c r="B28" s="18">
        <f>Prezentace!A30</f>
        <v>6</v>
      </c>
      <c r="C28" s="107" t="str">
        <f>Prezentace!C30</f>
        <v>Mironiuk</v>
      </c>
      <c r="D28" s="113" t="str">
        <f>Prezentace!D30</f>
        <v>Zdeněk</v>
      </c>
      <c r="E28" s="74">
        <v>120</v>
      </c>
      <c r="F28" s="87"/>
      <c r="G28" s="1"/>
      <c r="H28" s="1"/>
      <c r="I28" s="79"/>
      <c r="J28" s="6"/>
      <c r="K28" s="1"/>
      <c r="L28" s="1"/>
      <c r="M28" s="49"/>
      <c r="N28" s="87">
        <v>9</v>
      </c>
      <c r="O28" s="79">
        <v>6</v>
      </c>
      <c r="P28" s="6">
        <v>6</v>
      </c>
      <c r="Q28" s="49">
        <v>8</v>
      </c>
      <c r="R28" s="87">
        <v>9</v>
      </c>
      <c r="S28" s="79">
        <v>9</v>
      </c>
      <c r="T28" s="6">
        <v>6</v>
      </c>
      <c r="U28" s="49">
        <v>0</v>
      </c>
      <c r="V28" s="87"/>
      <c r="W28" s="79"/>
      <c r="X28" s="6"/>
      <c r="Y28" s="49"/>
      <c r="Z28" s="57"/>
      <c r="AA28" s="57"/>
      <c r="AB28" s="2">
        <v>21.97</v>
      </c>
      <c r="AC28" s="72">
        <f t="shared" si="0"/>
        <v>151.03</v>
      </c>
    </row>
    <row r="29" spans="1:29" ht="15.75">
      <c r="A29" s="93" t="str">
        <f>Prezentace!B31</f>
        <v>P</v>
      </c>
      <c r="B29" s="18">
        <f>Prezentace!A31</f>
        <v>11</v>
      </c>
      <c r="C29" s="107" t="str">
        <f>Prezentace!C31</f>
        <v>Neumann</v>
      </c>
      <c r="D29" s="113" t="str">
        <f>Prezentace!D31</f>
        <v>Michal</v>
      </c>
      <c r="E29" s="74">
        <v>120</v>
      </c>
      <c r="F29" s="87"/>
      <c r="G29" s="1"/>
      <c r="H29" s="1"/>
      <c r="I29" s="79"/>
      <c r="J29" s="6"/>
      <c r="K29" s="1"/>
      <c r="L29" s="1"/>
      <c r="M29" s="49"/>
      <c r="N29" s="87">
        <v>8</v>
      </c>
      <c r="O29" s="79">
        <v>7</v>
      </c>
      <c r="P29" s="6">
        <v>8</v>
      </c>
      <c r="Q29" s="49">
        <v>7</v>
      </c>
      <c r="R29" s="87">
        <v>10</v>
      </c>
      <c r="S29" s="79">
        <v>10</v>
      </c>
      <c r="T29" s="6">
        <v>8</v>
      </c>
      <c r="U29" s="49">
        <v>9</v>
      </c>
      <c r="V29" s="87"/>
      <c r="W29" s="79"/>
      <c r="X29" s="6"/>
      <c r="Y29" s="49"/>
      <c r="Z29" s="57"/>
      <c r="AA29" s="57"/>
      <c r="AB29" s="2">
        <v>30.49</v>
      </c>
      <c r="AC29" s="72">
        <f t="shared" si="0"/>
        <v>156.51</v>
      </c>
    </row>
    <row r="30" spans="1:29" ht="15.75">
      <c r="A30" s="93" t="str">
        <f>Prezentace!B32</f>
        <v>P</v>
      </c>
      <c r="B30" s="18">
        <f>Prezentace!A32</f>
        <v>46</v>
      </c>
      <c r="C30" s="107" t="str">
        <f>Prezentace!C32</f>
        <v>Nikodým</v>
      </c>
      <c r="D30" s="113" t="str">
        <f>Prezentace!D32</f>
        <v>David</v>
      </c>
      <c r="E30" s="74">
        <v>120</v>
      </c>
      <c r="F30" s="87"/>
      <c r="G30" s="1"/>
      <c r="H30" s="1"/>
      <c r="I30" s="79"/>
      <c r="J30" s="6"/>
      <c r="K30" s="1"/>
      <c r="L30" s="1"/>
      <c r="M30" s="49"/>
      <c r="N30" s="87">
        <v>10</v>
      </c>
      <c r="O30" s="79">
        <v>9</v>
      </c>
      <c r="P30" s="6">
        <v>9</v>
      </c>
      <c r="Q30" s="49">
        <v>7</v>
      </c>
      <c r="R30" s="87">
        <v>10</v>
      </c>
      <c r="S30" s="79">
        <v>10</v>
      </c>
      <c r="T30" s="6">
        <v>10</v>
      </c>
      <c r="U30" s="49">
        <v>9</v>
      </c>
      <c r="V30" s="87"/>
      <c r="W30" s="79"/>
      <c r="X30" s="6"/>
      <c r="Y30" s="49"/>
      <c r="Z30" s="57"/>
      <c r="AA30" s="57"/>
      <c r="AB30" s="2">
        <v>24.51</v>
      </c>
      <c r="AC30" s="72">
        <f t="shared" si="0"/>
        <v>169.49</v>
      </c>
    </row>
    <row r="31" spans="1:29" ht="15.75">
      <c r="A31" s="93" t="str">
        <f>Prezentace!B33</f>
        <v>P</v>
      </c>
      <c r="B31" s="18">
        <f>Prezentace!A33</f>
        <v>20</v>
      </c>
      <c r="C31" s="107" t="str">
        <f>Prezentace!C33</f>
        <v>Nohel</v>
      </c>
      <c r="D31" s="113" t="str">
        <f>Prezentace!D33</f>
        <v>Antotnín</v>
      </c>
      <c r="E31" s="74">
        <v>120</v>
      </c>
      <c r="F31" s="87"/>
      <c r="G31" s="1"/>
      <c r="H31" s="1"/>
      <c r="I31" s="79"/>
      <c r="J31" s="6"/>
      <c r="K31" s="1"/>
      <c r="L31" s="1"/>
      <c r="M31" s="49"/>
      <c r="N31" s="87">
        <v>9</v>
      </c>
      <c r="O31" s="79">
        <v>7</v>
      </c>
      <c r="P31" s="6">
        <v>9</v>
      </c>
      <c r="Q31" s="49">
        <v>9</v>
      </c>
      <c r="R31" s="87">
        <v>9</v>
      </c>
      <c r="S31" s="79">
        <v>8</v>
      </c>
      <c r="T31" s="6">
        <v>9</v>
      </c>
      <c r="U31" s="49">
        <v>7</v>
      </c>
      <c r="V31" s="87"/>
      <c r="W31" s="79"/>
      <c r="X31" s="6"/>
      <c r="Y31" s="49"/>
      <c r="Z31" s="57"/>
      <c r="AA31" s="57"/>
      <c r="AB31" s="2">
        <v>50.65</v>
      </c>
      <c r="AC31" s="72">
        <f t="shared" si="0"/>
        <v>136.35</v>
      </c>
    </row>
    <row r="32" spans="1:29" ht="15.75">
      <c r="A32" s="93" t="str">
        <f>Prezentace!B34</f>
        <v>P</v>
      </c>
      <c r="B32" s="18">
        <f>Prezentace!A34</f>
        <v>18</v>
      </c>
      <c r="C32" s="107" t="str">
        <f>Prezentace!C34</f>
        <v>Novotný</v>
      </c>
      <c r="D32" s="113" t="str">
        <f>Prezentace!D34</f>
        <v>Robert</v>
      </c>
      <c r="E32" s="74">
        <v>120</v>
      </c>
      <c r="F32" s="87"/>
      <c r="G32" s="1"/>
      <c r="H32" s="1"/>
      <c r="I32" s="79"/>
      <c r="J32" s="6"/>
      <c r="K32" s="1"/>
      <c r="L32" s="1"/>
      <c r="M32" s="49"/>
      <c r="N32" s="87">
        <v>9</v>
      </c>
      <c r="O32" s="79">
        <v>6</v>
      </c>
      <c r="P32" s="6">
        <v>7</v>
      </c>
      <c r="Q32" s="49">
        <v>0</v>
      </c>
      <c r="R32" s="87">
        <v>10</v>
      </c>
      <c r="S32" s="79">
        <v>9</v>
      </c>
      <c r="T32" s="6">
        <v>6</v>
      </c>
      <c r="U32" s="49">
        <v>7</v>
      </c>
      <c r="V32" s="87"/>
      <c r="W32" s="79"/>
      <c r="X32" s="6"/>
      <c r="Y32" s="49"/>
      <c r="Z32" s="57"/>
      <c r="AA32" s="57"/>
      <c r="AB32" s="2">
        <v>20.09</v>
      </c>
      <c r="AC32" s="72">
        <f t="shared" si="0"/>
        <v>153.91</v>
      </c>
    </row>
    <row r="33" spans="1:29" ht="15.75">
      <c r="A33" s="93" t="str">
        <f>Prezentace!B35</f>
        <v>P</v>
      </c>
      <c r="B33" s="18">
        <f>Prezentace!A35</f>
        <v>44</v>
      </c>
      <c r="C33" s="107" t="str">
        <f>Prezentace!C35</f>
        <v>Palová</v>
      </c>
      <c r="D33" s="113" t="str">
        <f>Prezentace!D35</f>
        <v>Simona</v>
      </c>
      <c r="E33" s="74">
        <v>110</v>
      </c>
      <c r="F33" s="87"/>
      <c r="G33" s="1"/>
      <c r="H33" s="1"/>
      <c r="I33" s="79"/>
      <c r="J33" s="6"/>
      <c r="K33" s="1"/>
      <c r="L33" s="1"/>
      <c r="M33" s="49"/>
      <c r="N33" s="87">
        <v>7</v>
      </c>
      <c r="O33" s="79">
        <v>0</v>
      </c>
      <c r="P33" s="6">
        <v>6</v>
      </c>
      <c r="Q33" s="49">
        <v>0</v>
      </c>
      <c r="R33" s="87">
        <v>5</v>
      </c>
      <c r="S33" s="79">
        <v>0</v>
      </c>
      <c r="T33" s="6">
        <v>7</v>
      </c>
      <c r="U33" s="49">
        <v>0</v>
      </c>
      <c r="V33" s="87"/>
      <c r="W33" s="79"/>
      <c r="X33" s="6"/>
      <c r="Y33" s="49"/>
      <c r="Z33" s="57"/>
      <c r="AA33" s="57"/>
      <c r="AB33" s="2">
        <v>113.3</v>
      </c>
      <c r="AC33" s="72">
        <f t="shared" si="0"/>
        <v>21.700000000000003</v>
      </c>
    </row>
    <row r="34" spans="1:29" ht="15.75">
      <c r="A34" s="93" t="str">
        <f>Prezentace!B36</f>
        <v>P</v>
      </c>
      <c r="B34" s="18">
        <f>Prezentace!A36</f>
        <v>49</v>
      </c>
      <c r="C34" s="107" t="str">
        <f>Prezentace!C36</f>
        <v>Pechánek</v>
      </c>
      <c r="D34" s="113" t="str">
        <f>Prezentace!D36</f>
        <v>Milan</v>
      </c>
      <c r="E34" s="74">
        <v>120</v>
      </c>
      <c r="F34" s="87"/>
      <c r="G34" s="1"/>
      <c r="H34" s="1"/>
      <c r="I34" s="79"/>
      <c r="J34" s="6"/>
      <c r="K34" s="1"/>
      <c r="L34" s="1"/>
      <c r="M34" s="49"/>
      <c r="N34" s="87">
        <v>6</v>
      </c>
      <c r="O34" s="79">
        <v>6</v>
      </c>
      <c r="P34" s="6">
        <v>8</v>
      </c>
      <c r="Q34" s="49">
        <v>7</v>
      </c>
      <c r="R34" s="87">
        <v>8</v>
      </c>
      <c r="S34" s="79">
        <v>8</v>
      </c>
      <c r="T34" s="6">
        <v>9</v>
      </c>
      <c r="U34" s="49">
        <v>9</v>
      </c>
      <c r="V34" s="87"/>
      <c r="W34" s="79"/>
      <c r="X34" s="6"/>
      <c r="Y34" s="49"/>
      <c r="Z34" s="57"/>
      <c r="AA34" s="57"/>
      <c r="AB34" s="2">
        <v>21.64</v>
      </c>
      <c r="AC34" s="72">
        <f t="shared" si="0"/>
        <v>159.36</v>
      </c>
    </row>
    <row r="35" spans="1:29" ht="15.75">
      <c r="A35" s="93" t="str">
        <f>Prezentace!B37</f>
        <v>P</v>
      </c>
      <c r="B35" s="18">
        <f>Prezentace!A37</f>
        <v>56</v>
      </c>
      <c r="C35" s="107" t="str">
        <f>Prezentace!C37</f>
        <v>Pechánek</v>
      </c>
      <c r="D35" s="113" t="str">
        <f>Prezentace!D37</f>
        <v>Milan st.</v>
      </c>
      <c r="E35" s="74">
        <v>120</v>
      </c>
      <c r="F35" s="87"/>
      <c r="G35" s="1"/>
      <c r="H35" s="1"/>
      <c r="I35" s="79"/>
      <c r="J35" s="6"/>
      <c r="K35" s="1"/>
      <c r="L35" s="1"/>
      <c r="M35" s="49"/>
      <c r="N35" s="87">
        <v>10</v>
      </c>
      <c r="O35" s="79">
        <v>9</v>
      </c>
      <c r="P35" s="6">
        <v>9</v>
      </c>
      <c r="Q35" s="49">
        <v>8</v>
      </c>
      <c r="R35" s="87">
        <v>10</v>
      </c>
      <c r="S35" s="79">
        <v>9</v>
      </c>
      <c r="T35" s="6">
        <v>8</v>
      </c>
      <c r="U35" s="49">
        <v>9</v>
      </c>
      <c r="V35" s="87"/>
      <c r="W35" s="79"/>
      <c r="X35" s="6"/>
      <c r="Y35" s="49"/>
      <c r="Z35" s="57"/>
      <c r="AA35" s="57"/>
      <c r="AB35" s="2">
        <v>33.9</v>
      </c>
      <c r="AC35" s="72">
        <f t="shared" si="0"/>
        <v>158.1</v>
      </c>
    </row>
    <row r="36" spans="1:29" ht="15.75">
      <c r="A36" s="93" t="str">
        <f>Prezentace!B38</f>
        <v>P</v>
      </c>
      <c r="B36" s="18">
        <f>Prezentace!A38</f>
        <v>4</v>
      </c>
      <c r="C36" s="107" t="str">
        <f>Prezentace!C38</f>
        <v>Pechová</v>
      </c>
      <c r="D36" s="113" t="str">
        <f>Prezentace!D38</f>
        <v>Hana</v>
      </c>
      <c r="E36" s="74">
        <v>120</v>
      </c>
      <c r="F36" s="87"/>
      <c r="G36" s="1"/>
      <c r="H36" s="1"/>
      <c r="I36" s="79"/>
      <c r="J36" s="6"/>
      <c r="K36" s="1"/>
      <c r="L36" s="1"/>
      <c r="M36" s="49"/>
      <c r="N36" s="87">
        <v>10</v>
      </c>
      <c r="O36" s="79">
        <v>0</v>
      </c>
      <c r="P36" s="6">
        <v>7</v>
      </c>
      <c r="Q36" s="49">
        <v>7</v>
      </c>
      <c r="R36" s="87">
        <v>8</v>
      </c>
      <c r="S36" s="79">
        <v>8</v>
      </c>
      <c r="T36" s="6">
        <v>7</v>
      </c>
      <c r="U36" s="49">
        <v>7</v>
      </c>
      <c r="V36" s="87"/>
      <c r="W36" s="79"/>
      <c r="X36" s="6"/>
      <c r="Y36" s="49"/>
      <c r="Z36" s="57"/>
      <c r="AA36" s="57"/>
      <c r="AB36" s="2">
        <v>65.09</v>
      </c>
      <c r="AC36" s="72">
        <f t="shared" si="0"/>
        <v>108.91</v>
      </c>
    </row>
    <row r="37" spans="1:29" ht="15.75">
      <c r="A37" s="93" t="str">
        <f>Prezentace!B39</f>
        <v>P</v>
      </c>
      <c r="B37" s="18">
        <f>Prezentace!A39</f>
        <v>51</v>
      </c>
      <c r="C37" s="107" t="str">
        <f>Prezentace!C39</f>
        <v>Plecer</v>
      </c>
      <c r="D37" s="113" t="str">
        <f>Prezentace!D39</f>
        <v>Josef</v>
      </c>
      <c r="E37" s="74">
        <v>120</v>
      </c>
      <c r="F37" s="87"/>
      <c r="G37" s="1"/>
      <c r="H37" s="1"/>
      <c r="I37" s="79"/>
      <c r="J37" s="6"/>
      <c r="K37" s="1"/>
      <c r="L37" s="1"/>
      <c r="M37" s="49"/>
      <c r="N37" s="87">
        <v>9</v>
      </c>
      <c r="O37" s="79">
        <v>8</v>
      </c>
      <c r="P37" s="6">
        <v>1</v>
      </c>
      <c r="Q37" s="49">
        <v>10</v>
      </c>
      <c r="R37" s="87">
        <v>9</v>
      </c>
      <c r="S37" s="79">
        <v>7</v>
      </c>
      <c r="T37" s="6">
        <v>8</v>
      </c>
      <c r="U37" s="49">
        <v>8</v>
      </c>
      <c r="V37" s="87"/>
      <c r="W37" s="79"/>
      <c r="X37" s="6"/>
      <c r="Y37" s="49"/>
      <c r="Z37" s="57"/>
      <c r="AA37" s="57"/>
      <c r="AB37" s="2">
        <v>63.58</v>
      </c>
      <c r="AC37" s="72">
        <f t="shared" si="0"/>
        <v>116.42</v>
      </c>
    </row>
    <row r="38" spans="1:29" ht="15.75">
      <c r="A38" s="93" t="str">
        <f>Prezentace!B40</f>
        <v>P</v>
      </c>
      <c r="B38" s="18">
        <f>Prezentace!A40</f>
        <v>14</v>
      </c>
      <c r="C38" s="107" t="str">
        <f>Prezentace!C40</f>
        <v>Rendl</v>
      </c>
      <c r="D38" s="113" t="str">
        <f>Prezentace!D40</f>
        <v>Josef</v>
      </c>
      <c r="E38" s="74">
        <v>120</v>
      </c>
      <c r="F38" s="87"/>
      <c r="G38" s="1"/>
      <c r="H38" s="1"/>
      <c r="I38" s="79"/>
      <c r="J38" s="6"/>
      <c r="K38" s="1"/>
      <c r="L38" s="1"/>
      <c r="M38" s="49"/>
      <c r="N38" s="87">
        <v>7</v>
      </c>
      <c r="O38" s="79">
        <v>7</v>
      </c>
      <c r="P38" s="6">
        <v>8</v>
      </c>
      <c r="Q38" s="49">
        <v>6</v>
      </c>
      <c r="R38" s="87">
        <v>10</v>
      </c>
      <c r="S38" s="79">
        <v>7</v>
      </c>
      <c r="T38" s="6">
        <v>7</v>
      </c>
      <c r="U38" s="49">
        <v>6</v>
      </c>
      <c r="V38" s="87"/>
      <c r="W38" s="79"/>
      <c r="X38" s="6"/>
      <c r="Y38" s="49"/>
      <c r="Z38" s="57"/>
      <c r="AA38" s="57"/>
      <c r="AB38" s="2">
        <v>22.67</v>
      </c>
      <c r="AC38" s="72">
        <f t="shared" si="0"/>
        <v>155.32999999999998</v>
      </c>
    </row>
    <row r="39" spans="1:29" ht="15.75">
      <c r="A39" s="93" t="str">
        <f>Prezentace!B41</f>
        <v>P</v>
      </c>
      <c r="B39" s="18">
        <f>Prezentace!A41</f>
        <v>40</v>
      </c>
      <c r="C39" s="107" t="str">
        <f>Prezentace!C41</f>
        <v>Seitl</v>
      </c>
      <c r="D39" s="113" t="str">
        <f>Prezentace!D41</f>
        <v>Aleš</v>
      </c>
      <c r="E39" s="74">
        <v>120</v>
      </c>
      <c r="F39" s="87"/>
      <c r="G39" s="1"/>
      <c r="H39" s="1"/>
      <c r="I39" s="79"/>
      <c r="J39" s="6"/>
      <c r="K39" s="1"/>
      <c r="L39" s="1"/>
      <c r="M39" s="49"/>
      <c r="N39" s="87">
        <v>9</v>
      </c>
      <c r="O39" s="79">
        <v>0</v>
      </c>
      <c r="P39" s="6">
        <v>9</v>
      </c>
      <c r="Q39" s="49">
        <v>5</v>
      </c>
      <c r="R39" s="87">
        <v>9</v>
      </c>
      <c r="S39" s="79">
        <v>8</v>
      </c>
      <c r="T39" s="6">
        <v>9</v>
      </c>
      <c r="U39" s="49">
        <v>7</v>
      </c>
      <c r="V39" s="87"/>
      <c r="W39" s="79"/>
      <c r="X39" s="6"/>
      <c r="Y39" s="49"/>
      <c r="Z39" s="57"/>
      <c r="AA39" s="57"/>
      <c r="AB39" s="2">
        <v>25.12</v>
      </c>
      <c r="AC39" s="72">
        <f t="shared" si="0"/>
        <v>150.88</v>
      </c>
    </row>
    <row r="40" spans="1:29" ht="15.75">
      <c r="A40" s="93" t="str">
        <f>Prezentace!B42</f>
        <v>P</v>
      </c>
      <c r="B40" s="18">
        <f>Prezentace!A42</f>
        <v>42</v>
      </c>
      <c r="C40" s="107" t="str">
        <f>Prezentace!C42</f>
        <v>Seitl</v>
      </c>
      <c r="D40" s="113" t="str">
        <f>Prezentace!D42</f>
        <v>Karel</v>
      </c>
      <c r="E40" s="74">
        <v>120</v>
      </c>
      <c r="F40" s="87"/>
      <c r="G40" s="1"/>
      <c r="H40" s="1"/>
      <c r="I40" s="79"/>
      <c r="J40" s="6"/>
      <c r="K40" s="1"/>
      <c r="L40" s="1"/>
      <c r="M40" s="49"/>
      <c r="N40" s="87">
        <v>9</v>
      </c>
      <c r="O40" s="79">
        <v>0</v>
      </c>
      <c r="P40" s="6">
        <v>6</v>
      </c>
      <c r="Q40" s="49">
        <v>0</v>
      </c>
      <c r="R40" s="87">
        <v>7</v>
      </c>
      <c r="S40" s="79">
        <v>0</v>
      </c>
      <c r="T40" s="6">
        <v>7</v>
      </c>
      <c r="U40" s="49">
        <v>8</v>
      </c>
      <c r="V40" s="87"/>
      <c r="W40" s="79"/>
      <c r="X40" s="6"/>
      <c r="Y40" s="49"/>
      <c r="Z40" s="57"/>
      <c r="AA40" s="57"/>
      <c r="AB40" s="2">
        <v>31.91</v>
      </c>
      <c r="AC40" s="72">
        <f t="shared" si="0"/>
        <v>125.09</v>
      </c>
    </row>
    <row r="41" spans="1:29" ht="15.75">
      <c r="A41" s="93" t="str">
        <f>Prezentace!B43</f>
        <v>P</v>
      </c>
      <c r="B41" s="18">
        <f>Prezentace!A43</f>
        <v>45</v>
      </c>
      <c r="C41" s="107" t="str">
        <f>Prezentace!C43</f>
        <v>Seitl</v>
      </c>
      <c r="D41" s="113" t="str">
        <f>Prezentace!D43</f>
        <v>Marcel</v>
      </c>
      <c r="E41" s="74">
        <v>120</v>
      </c>
      <c r="F41" s="87"/>
      <c r="G41" s="1"/>
      <c r="H41" s="1"/>
      <c r="I41" s="79"/>
      <c r="J41" s="6"/>
      <c r="K41" s="1"/>
      <c r="L41" s="1"/>
      <c r="M41" s="49"/>
      <c r="N41" s="87">
        <v>8</v>
      </c>
      <c r="O41" s="79">
        <v>7</v>
      </c>
      <c r="P41" s="6">
        <v>8</v>
      </c>
      <c r="Q41" s="49">
        <v>7</v>
      </c>
      <c r="R41" s="87">
        <v>8</v>
      </c>
      <c r="S41" s="79">
        <v>8</v>
      </c>
      <c r="T41" s="6">
        <v>7</v>
      </c>
      <c r="U41" s="49">
        <v>0</v>
      </c>
      <c r="V41" s="87"/>
      <c r="W41" s="79"/>
      <c r="X41" s="6"/>
      <c r="Y41" s="49"/>
      <c r="Z41" s="57"/>
      <c r="AA41" s="57"/>
      <c r="AB41" s="2">
        <v>62.55</v>
      </c>
      <c r="AC41" s="72">
        <f t="shared" si="0"/>
        <v>110.45</v>
      </c>
    </row>
    <row r="42" spans="1:29" ht="15.75">
      <c r="A42" s="93" t="str">
        <f>Prezentace!B44</f>
        <v>P</v>
      </c>
      <c r="B42" s="18">
        <f>Prezentace!A44</f>
        <v>43</v>
      </c>
      <c r="C42" s="107" t="str">
        <f>Prezentace!C44</f>
        <v>Seitlová</v>
      </c>
      <c r="D42" s="113" t="str">
        <f>Prezentace!D44</f>
        <v>Monika</v>
      </c>
      <c r="E42" s="74">
        <v>120</v>
      </c>
      <c r="F42" s="87"/>
      <c r="G42" s="1"/>
      <c r="H42" s="1"/>
      <c r="I42" s="79"/>
      <c r="J42" s="6"/>
      <c r="K42" s="1"/>
      <c r="L42" s="1"/>
      <c r="M42" s="49"/>
      <c r="N42" s="87">
        <v>0</v>
      </c>
      <c r="O42" s="79">
        <v>7</v>
      </c>
      <c r="P42" s="6">
        <v>9</v>
      </c>
      <c r="Q42" s="49">
        <v>0</v>
      </c>
      <c r="R42" s="87">
        <v>9</v>
      </c>
      <c r="S42" s="79">
        <v>0</v>
      </c>
      <c r="T42" s="6">
        <v>10</v>
      </c>
      <c r="U42" s="49">
        <v>8</v>
      </c>
      <c r="V42" s="87"/>
      <c r="W42" s="79"/>
      <c r="X42" s="6"/>
      <c r="Y42" s="49"/>
      <c r="Z42" s="57"/>
      <c r="AA42" s="57"/>
      <c r="AB42" s="2">
        <v>33.75</v>
      </c>
      <c r="AC42" s="72">
        <f t="shared" si="0"/>
        <v>129.25</v>
      </c>
    </row>
    <row r="43" spans="1:29" ht="15.75">
      <c r="A43" s="93" t="str">
        <f>Prezentace!B45</f>
        <v>P</v>
      </c>
      <c r="B43" s="18">
        <f>Prezentace!A45</f>
        <v>19</v>
      </c>
      <c r="C43" s="107" t="str">
        <f>Prezentace!C45</f>
        <v>Semerád</v>
      </c>
      <c r="D43" s="113" t="str">
        <f>Prezentace!D45</f>
        <v>Milan</v>
      </c>
      <c r="E43" s="74">
        <v>120</v>
      </c>
      <c r="F43" s="87"/>
      <c r="G43" s="1"/>
      <c r="H43" s="1"/>
      <c r="I43" s="79"/>
      <c r="J43" s="6"/>
      <c r="K43" s="1"/>
      <c r="L43" s="1"/>
      <c r="M43" s="49"/>
      <c r="N43" s="87">
        <v>7</v>
      </c>
      <c r="O43" s="79">
        <v>8</v>
      </c>
      <c r="P43" s="6">
        <v>8</v>
      </c>
      <c r="Q43" s="49">
        <v>8</v>
      </c>
      <c r="R43" s="87">
        <v>9</v>
      </c>
      <c r="S43" s="79">
        <v>9</v>
      </c>
      <c r="T43" s="6">
        <v>9</v>
      </c>
      <c r="U43" s="49">
        <v>9</v>
      </c>
      <c r="V43" s="87"/>
      <c r="W43" s="79"/>
      <c r="X43" s="6"/>
      <c r="Y43" s="49"/>
      <c r="Z43" s="57"/>
      <c r="AA43" s="57"/>
      <c r="AB43" s="2">
        <v>35</v>
      </c>
      <c r="AC43" s="72">
        <f t="shared" si="0"/>
        <v>152</v>
      </c>
    </row>
    <row r="44" spans="1:29" ht="15.75">
      <c r="A44" s="93" t="str">
        <f>Prezentace!B46</f>
        <v>P</v>
      </c>
      <c r="B44" s="18">
        <f>Prezentace!A46</f>
        <v>8</v>
      </c>
      <c r="C44" s="107" t="str">
        <f>Prezentace!C46</f>
        <v>Smejkal</v>
      </c>
      <c r="D44" s="113" t="str">
        <f>Prezentace!D46</f>
        <v>Martin</v>
      </c>
      <c r="E44" s="74">
        <v>120</v>
      </c>
      <c r="F44" s="87"/>
      <c r="G44" s="1"/>
      <c r="H44" s="1"/>
      <c r="I44" s="79"/>
      <c r="J44" s="6"/>
      <c r="K44" s="1"/>
      <c r="L44" s="1"/>
      <c r="M44" s="49"/>
      <c r="N44" s="87">
        <v>10</v>
      </c>
      <c r="O44" s="79">
        <v>8</v>
      </c>
      <c r="P44" s="6">
        <v>9</v>
      </c>
      <c r="Q44" s="49">
        <v>7</v>
      </c>
      <c r="R44" s="87">
        <v>10</v>
      </c>
      <c r="S44" s="79">
        <v>10</v>
      </c>
      <c r="T44" s="6">
        <v>9</v>
      </c>
      <c r="U44" s="49">
        <v>7</v>
      </c>
      <c r="V44" s="87"/>
      <c r="W44" s="79"/>
      <c r="X44" s="6"/>
      <c r="Y44" s="49"/>
      <c r="Z44" s="57"/>
      <c r="AA44" s="57"/>
      <c r="AB44" s="2">
        <v>20.79</v>
      </c>
      <c r="AC44" s="72">
        <f t="shared" si="0"/>
        <v>169.21</v>
      </c>
    </row>
    <row r="45" spans="1:29" ht="15.75">
      <c r="A45" s="93" t="str">
        <f>Prezentace!B47</f>
        <v>P</v>
      </c>
      <c r="B45" s="18">
        <f>Prezentace!A47</f>
        <v>37</v>
      </c>
      <c r="C45" s="107" t="str">
        <f>Prezentace!C47</f>
        <v>Sokolík</v>
      </c>
      <c r="D45" s="113" t="str">
        <f>Prezentace!D47</f>
        <v>Jaroslav</v>
      </c>
      <c r="E45" s="74">
        <v>120</v>
      </c>
      <c r="F45" s="87"/>
      <c r="G45" s="1"/>
      <c r="H45" s="1"/>
      <c r="I45" s="79"/>
      <c r="J45" s="6"/>
      <c r="K45" s="1"/>
      <c r="L45" s="1"/>
      <c r="M45" s="49"/>
      <c r="N45" s="87">
        <v>8</v>
      </c>
      <c r="O45" s="79">
        <v>8</v>
      </c>
      <c r="P45" s="6">
        <v>9</v>
      </c>
      <c r="Q45" s="49">
        <v>9</v>
      </c>
      <c r="R45" s="87">
        <v>9</v>
      </c>
      <c r="S45" s="79">
        <v>8</v>
      </c>
      <c r="T45" s="6">
        <v>10</v>
      </c>
      <c r="U45" s="49">
        <v>8</v>
      </c>
      <c r="V45" s="87"/>
      <c r="W45" s="79"/>
      <c r="X45" s="6"/>
      <c r="Y45" s="49"/>
      <c r="Z45" s="57"/>
      <c r="AA45" s="57"/>
      <c r="AB45" s="2">
        <v>20.07</v>
      </c>
      <c r="AC45" s="72">
        <f t="shared" si="0"/>
        <v>168.93</v>
      </c>
    </row>
    <row r="46" spans="1:29" ht="15.75">
      <c r="A46" s="93" t="str">
        <f>Prezentace!B48</f>
        <v>P</v>
      </c>
      <c r="B46" s="18">
        <f>Prezentace!A48</f>
        <v>52</v>
      </c>
      <c r="C46" s="107" t="str">
        <f>Prezentace!C48</f>
        <v>Svoboda</v>
      </c>
      <c r="D46" s="113" t="str">
        <f>Prezentace!D48</f>
        <v>Michal</v>
      </c>
      <c r="E46" s="74">
        <v>120</v>
      </c>
      <c r="F46" s="87"/>
      <c r="G46" s="1"/>
      <c r="H46" s="1"/>
      <c r="I46" s="79"/>
      <c r="J46" s="6"/>
      <c r="K46" s="1"/>
      <c r="L46" s="1"/>
      <c r="M46" s="49"/>
      <c r="N46" s="87">
        <v>8</v>
      </c>
      <c r="O46" s="79">
        <v>6</v>
      </c>
      <c r="P46" s="6">
        <v>10</v>
      </c>
      <c r="Q46" s="49">
        <v>7</v>
      </c>
      <c r="R46" s="87">
        <v>10</v>
      </c>
      <c r="S46" s="79">
        <v>9</v>
      </c>
      <c r="T46" s="6">
        <v>10</v>
      </c>
      <c r="U46" s="49">
        <v>9</v>
      </c>
      <c r="V46" s="87"/>
      <c r="W46" s="79"/>
      <c r="X46" s="6"/>
      <c r="Y46" s="49"/>
      <c r="Z46" s="57"/>
      <c r="AA46" s="57"/>
      <c r="AB46" s="2">
        <v>19.25</v>
      </c>
      <c r="AC46" s="72">
        <f t="shared" si="0"/>
        <v>169.75</v>
      </c>
    </row>
    <row r="47" spans="1:29" ht="15.75">
      <c r="A47" s="93" t="str">
        <f>Prezentace!B49</f>
        <v>P</v>
      </c>
      <c r="B47" s="18">
        <f>Prezentace!A49</f>
        <v>29</v>
      </c>
      <c r="C47" s="107" t="str">
        <f>Prezentace!C49</f>
        <v>Šíma</v>
      </c>
      <c r="D47" s="113" t="str">
        <f>Prezentace!D49</f>
        <v>Richard</v>
      </c>
      <c r="E47" s="74">
        <v>120</v>
      </c>
      <c r="F47" s="87"/>
      <c r="G47" s="1"/>
      <c r="H47" s="1"/>
      <c r="I47" s="79"/>
      <c r="J47" s="6"/>
      <c r="K47" s="1"/>
      <c r="L47" s="1"/>
      <c r="M47" s="49"/>
      <c r="N47" s="87">
        <v>9</v>
      </c>
      <c r="O47" s="79">
        <v>6</v>
      </c>
      <c r="P47" s="6">
        <v>8</v>
      </c>
      <c r="Q47" s="49">
        <v>8</v>
      </c>
      <c r="R47" s="87">
        <v>9</v>
      </c>
      <c r="S47" s="79">
        <v>8</v>
      </c>
      <c r="T47" s="6">
        <v>9</v>
      </c>
      <c r="U47" s="49">
        <v>7</v>
      </c>
      <c r="V47" s="87"/>
      <c r="W47" s="79"/>
      <c r="X47" s="6"/>
      <c r="Y47" s="49"/>
      <c r="Z47" s="57"/>
      <c r="AA47" s="57"/>
      <c r="AB47" s="2">
        <v>25.97</v>
      </c>
      <c r="AC47" s="72">
        <f t="shared" si="0"/>
        <v>158.03</v>
      </c>
    </row>
    <row r="48" spans="1:29" ht="15.75">
      <c r="A48" s="93" t="str">
        <f>Prezentace!B50</f>
        <v>P</v>
      </c>
      <c r="B48" s="18">
        <f>Prezentace!A50</f>
        <v>31</v>
      </c>
      <c r="C48" s="107" t="str">
        <f>Prezentace!C50</f>
        <v>Švihálek</v>
      </c>
      <c r="D48" s="113" t="str">
        <f>Prezentace!D50</f>
        <v>Jiří</v>
      </c>
      <c r="E48" s="74">
        <v>120</v>
      </c>
      <c r="F48" s="87"/>
      <c r="G48" s="1"/>
      <c r="H48" s="1"/>
      <c r="I48" s="79"/>
      <c r="J48" s="6"/>
      <c r="K48" s="1"/>
      <c r="L48" s="1"/>
      <c r="M48" s="49"/>
      <c r="N48" s="87">
        <v>9</v>
      </c>
      <c r="O48" s="79">
        <v>0</v>
      </c>
      <c r="P48" s="6">
        <v>9</v>
      </c>
      <c r="Q48" s="49">
        <v>7</v>
      </c>
      <c r="R48" s="87">
        <v>10</v>
      </c>
      <c r="S48" s="79">
        <v>0</v>
      </c>
      <c r="T48" s="6">
        <v>9</v>
      </c>
      <c r="U48" s="49">
        <v>8</v>
      </c>
      <c r="V48" s="87"/>
      <c r="W48" s="79"/>
      <c r="X48" s="6"/>
      <c r="Y48" s="49"/>
      <c r="Z48" s="57"/>
      <c r="AA48" s="57"/>
      <c r="AB48" s="2">
        <v>36.83</v>
      </c>
      <c r="AC48" s="72">
        <f t="shared" si="0"/>
        <v>135.17000000000002</v>
      </c>
    </row>
    <row r="49" spans="1:29" ht="15.75">
      <c r="A49" s="93" t="str">
        <f>Prezentace!B51</f>
        <v>P</v>
      </c>
      <c r="B49" s="18">
        <f>Prezentace!A51</f>
        <v>34</v>
      </c>
      <c r="C49" s="107" t="str">
        <f>Prezentace!C51</f>
        <v>Vejslík</v>
      </c>
      <c r="D49" s="113" t="str">
        <f>Prezentace!D51</f>
        <v>Vladimír</v>
      </c>
      <c r="E49" s="74">
        <v>120</v>
      </c>
      <c r="F49" s="87"/>
      <c r="G49" s="1"/>
      <c r="H49" s="1"/>
      <c r="I49" s="79"/>
      <c r="J49" s="6"/>
      <c r="K49" s="1"/>
      <c r="L49" s="1"/>
      <c r="M49" s="49"/>
      <c r="N49" s="87">
        <v>8</v>
      </c>
      <c r="O49" s="79">
        <v>8</v>
      </c>
      <c r="P49" s="6">
        <v>10</v>
      </c>
      <c r="Q49" s="49">
        <v>8</v>
      </c>
      <c r="R49" s="87">
        <v>9</v>
      </c>
      <c r="S49" s="79">
        <v>8</v>
      </c>
      <c r="T49" s="6">
        <v>10</v>
      </c>
      <c r="U49" s="49">
        <v>9</v>
      </c>
      <c r="V49" s="87"/>
      <c r="W49" s="79"/>
      <c r="X49" s="6"/>
      <c r="Y49" s="49"/>
      <c r="Z49" s="57"/>
      <c r="AA49" s="57"/>
      <c r="AB49" s="2">
        <v>33.51</v>
      </c>
      <c r="AC49" s="72">
        <f t="shared" si="0"/>
        <v>156.49</v>
      </c>
    </row>
    <row r="50" spans="1:29" ht="15.75">
      <c r="A50" s="93" t="str">
        <f>Prezentace!B52</f>
        <v>P</v>
      </c>
      <c r="B50" s="18">
        <f>Prezentace!A52</f>
        <v>33</v>
      </c>
      <c r="C50" s="107" t="str">
        <f>Prezentace!C52</f>
        <v>Wrzecionko</v>
      </c>
      <c r="D50" s="113" t="str">
        <f>Prezentace!D52</f>
        <v>Albert</v>
      </c>
      <c r="E50" s="74">
        <v>110</v>
      </c>
      <c r="F50" s="87"/>
      <c r="G50" s="1"/>
      <c r="H50" s="1"/>
      <c r="I50" s="79"/>
      <c r="J50" s="6"/>
      <c r="K50" s="1"/>
      <c r="L50" s="1"/>
      <c r="M50" s="49"/>
      <c r="N50" s="87">
        <v>9</v>
      </c>
      <c r="O50" s="79">
        <v>0</v>
      </c>
      <c r="P50" s="6">
        <v>8</v>
      </c>
      <c r="Q50" s="49">
        <v>8</v>
      </c>
      <c r="R50" s="87">
        <v>7</v>
      </c>
      <c r="S50" s="79">
        <v>6</v>
      </c>
      <c r="T50" s="6">
        <v>8</v>
      </c>
      <c r="U50" s="49">
        <v>0</v>
      </c>
      <c r="V50" s="87"/>
      <c r="W50" s="79"/>
      <c r="X50" s="6"/>
      <c r="Y50" s="49"/>
      <c r="Z50" s="57"/>
      <c r="AA50" s="57"/>
      <c r="AB50" s="2">
        <v>73.65</v>
      </c>
      <c r="AC50" s="72">
        <f t="shared" si="0"/>
        <v>82.35</v>
      </c>
    </row>
    <row r="51" spans="1:29" ht="15.75">
      <c r="A51" s="93" t="str">
        <f>Prezentace!B53</f>
        <v>P</v>
      </c>
      <c r="B51" s="18">
        <f>Prezentace!A53</f>
        <v>61</v>
      </c>
      <c r="C51" s="107" t="str">
        <f>Prezentace!C53</f>
        <v>Získal</v>
      </c>
      <c r="D51" s="113" t="str">
        <f>Prezentace!D53</f>
        <v>Karel</v>
      </c>
      <c r="E51" s="74">
        <v>120</v>
      </c>
      <c r="F51" s="87"/>
      <c r="G51" s="1"/>
      <c r="H51" s="1"/>
      <c r="I51" s="79"/>
      <c r="J51" s="6"/>
      <c r="K51" s="1"/>
      <c r="L51" s="1"/>
      <c r="M51" s="49"/>
      <c r="N51" s="87">
        <v>9</v>
      </c>
      <c r="O51" s="79">
        <v>9</v>
      </c>
      <c r="P51" s="6">
        <v>10</v>
      </c>
      <c r="Q51" s="49">
        <v>8</v>
      </c>
      <c r="R51" s="87">
        <v>10</v>
      </c>
      <c r="S51" s="79">
        <v>9</v>
      </c>
      <c r="T51" s="6">
        <v>10</v>
      </c>
      <c r="U51" s="49">
        <v>9</v>
      </c>
      <c r="V51" s="87"/>
      <c r="W51" s="79"/>
      <c r="X51" s="6"/>
      <c r="Y51" s="49"/>
      <c r="Z51" s="57"/>
      <c r="AA51" s="57"/>
      <c r="AB51" s="2">
        <v>40.65</v>
      </c>
      <c r="AC51" s="72">
        <f t="shared" si="0"/>
        <v>153.35</v>
      </c>
    </row>
    <row r="52" spans="1:29" ht="15.75">
      <c r="A52" s="93" t="str">
        <f>Prezentace!B54</f>
        <v>P</v>
      </c>
      <c r="B52" s="18">
        <f>Prezentace!A54</f>
        <v>59</v>
      </c>
      <c r="C52" s="107" t="str">
        <f>Prezentace!C54</f>
        <v>Žáček</v>
      </c>
      <c r="D52" s="113" t="str">
        <f>Prezentace!D54</f>
        <v>Karel</v>
      </c>
      <c r="E52" s="74">
        <v>120</v>
      </c>
      <c r="F52" s="87"/>
      <c r="G52" s="1"/>
      <c r="H52" s="1"/>
      <c r="I52" s="79"/>
      <c r="J52" s="6"/>
      <c r="K52" s="1"/>
      <c r="L52" s="1"/>
      <c r="M52" s="49"/>
      <c r="N52" s="87">
        <v>9</v>
      </c>
      <c r="O52" s="79">
        <v>7</v>
      </c>
      <c r="P52" s="6">
        <v>8</v>
      </c>
      <c r="Q52" s="49">
        <v>7</v>
      </c>
      <c r="R52" s="87">
        <v>8</v>
      </c>
      <c r="S52" s="79">
        <v>7</v>
      </c>
      <c r="T52" s="6">
        <v>9</v>
      </c>
      <c r="U52" s="49">
        <v>7</v>
      </c>
      <c r="V52" s="87"/>
      <c r="W52" s="79"/>
      <c r="X52" s="6"/>
      <c r="Y52" s="49"/>
      <c r="Z52" s="57"/>
      <c r="AA52" s="57"/>
      <c r="AB52" s="2">
        <v>24.85</v>
      </c>
      <c r="AC52" s="72">
        <f t="shared" si="0"/>
        <v>157.15</v>
      </c>
    </row>
    <row r="53" spans="1:29" ht="15.75">
      <c r="A53" s="93" t="str">
        <f>Prezentace!B55</f>
        <v>P</v>
      </c>
      <c r="B53" s="18">
        <f>Prezentace!A55</f>
        <v>26</v>
      </c>
      <c r="C53" s="107" t="str">
        <f>Prezentace!C55</f>
        <v>Žemlička</v>
      </c>
      <c r="D53" s="113" t="str">
        <f>Prezentace!D55</f>
        <v>Ladislav</v>
      </c>
      <c r="E53" s="74">
        <v>120</v>
      </c>
      <c r="F53" s="87"/>
      <c r="G53" s="1"/>
      <c r="H53" s="1"/>
      <c r="I53" s="79"/>
      <c r="J53" s="6"/>
      <c r="K53" s="1"/>
      <c r="L53" s="1"/>
      <c r="M53" s="49"/>
      <c r="N53" s="87">
        <v>10</v>
      </c>
      <c r="O53" s="79">
        <v>8</v>
      </c>
      <c r="P53" s="6">
        <v>7</v>
      </c>
      <c r="Q53" s="49">
        <v>5</v>
      </c>
      <c r="R53" s="87">
        <v>10</v>
      </c>
      <c r="S53" s="79">
        <v>8</v>
      </c>
      <c r="T53" s="6">
        <v>9</v>
      </c>
      <c r="U53" s="49">
        <v>9</v>
      </c>
      <c r="V53" s="87"/>
      <c r="W53" s="79"/>
      <c r="X53" s="6"/>
      <c r="Y53" s="49"/>
      <c r="Z53" s="57"/>
      <c r="AA53" s="57"/>
      <c r="AB53" s="2">
        <v>38.93</v>
      </c>
      <c r="AC53" s="72">
        <f t="shared" si="0"/>
        <v>147.07</v>
      </c>
    </row>
    <row r="54" spans="1:29" ht="15.75">
      <c r="A54" s="93" t="str">
        <f>Prezentace!B56</f>
        <v>P</v>
      </c>
      <c r="B54" s="18">
        <f>Prezentace!A56</f>
        <v>27</v>
      </c>
      <c r="C54" s="107" t="str">
        <f>Prezentace!C56</f>
        <v>Žemličková</v>
      </c>
      <c r="D54" s="113" t="str">
        <f>Prezentace!D56</f>
        <v>Marie</v>
      </c>
      <c r="E54" s="74">
        <v>120</v>
      </c>
      <c r="F54" s="87"/>
      <c r="G54" s="1"/>
      <c r="H54" s="1"/>
      <c r="I54" s="79"/>
      <c r="J54" s="6"/>
      <c r="K54" s="1"/>
      <c r="L54" s="1"/>
      <c r="M54" s="49"/>
      <c r="N54" s="87">
        <v>10</v>
      </c>
      <c r="O54" s="79">
        <v>9</v>
      </c>
      <c r="P54" s="6">
        <v>9</v>
      </c>
      <c r="Q54" s="49">
        <v>8</v>
      </c>
      <c r="R54" s="87">
        <v>9</v>
      </c>
      <c r="S54" s="79">
        <v>8</v>
      </c>
      <c r="T54" s="6">
        <v>9</v>
      </c>
      <c r="U54" s="49">
        <v>9</v>
      </c>
      <c r="V54" s="87"/>
      <c r="W54" s="79"/>
      <c r="X54" s="6"/>
      <c r="Y54" s="49"/>
      <c r="Z54" s="57"/>
      <c r="AA54" s="57"/>
      <c r="AB54" s="2">
        <v>38.01</v>
      </c>
      <c r="AC54" s="72">
        <f t="shared" si="0"/>
        <v>152.99</v>
      </c>
    </row>
    <row r="55" spans="1:29" ht="15.75">
      <c r="A55" s="93" t="str">
        <f>Prezentace!B57</f>
        <v>R</v>
      </c>
      <c r="B55" s="18">
        <f>Prezentace!A57</f>
        <v>60</v>
      </c>
      <c r="C55" s="107" t="str">
        <f>Prezentace!C57</f>
        <v>Červenka</v>
      </c>
      <c r="D55" s="113" t="str">
        <f>Prezentace!D57</f>
        <v>Pavel</v>
      </c>
      <c r="E55" s="74">
        <v>120</v>
      </c>
      <c r="F55" s="87"/>
      <c r="G55" s="1"/>
      <c r="H55" s="1"/>
      <c r="I55" s="79"/>
      <c r="J55" s="6"/>
      <c r="K55" s="1"/>
      <c r="L55" s="1"/>
      <c r="M55" s="49"/>
      <c r="N55" s="87">
        <v>9</v>
      </c>
      <c r="O55" s="79">
        <v>0</v>
      </c>
      <c r="P55" s="6">
        <v>8</v>
      </c>
      <c r="Q55" s="49">
        <v>8</v>
      </c>
      <c r="R55" s="87">
        <v>9</v>
      </c>
      <c r="S55" s="79">
        <v>9</v>
      </c>
      <c r="T55" s="6">
        <v>9</v>
      </c>
      <c r="U55" s="49">
        <v>8</v>
      </c>
      <c r="V55" s="87"/>
      <c r="W55" s="79"/>
      <c r="X55" s="6"/>
      <c r="Y55" s="49"/>
      <c r="Z55" s="57"/>
      <c r="AA55" s="57"/>
      <c r="AB55" s="2">
        <v>40.15</v>
      </c>
      <c r="AC55" s="72">
        <f t="shared" si="0"/>
        <v>139.85</v>
      </c>
    </row>
    <row r="56" spans="1:29" ht="15.75">
      <c r="A56" s="93" t="str">
        <f>Prezentace!B58</f>
        <v>R</v>
      </c>
      <c r="B56" s="18">
        <f>Prezentace!A58</f>
        <v>24</v>
      </c>
      <c r="C56" s="107" t="str">
        <f>Prezentace!C58</f>
        <v>Kružík</v>
      </c>
      <c r="D56" s="113" t="str">
        <f>Prezentace!D58</f>
        <v>Jan</v>
      </c>
      <c r="E56" s="74">
        <v>120</v>
      </c>
      <c r="F56" s="87"/>
      <c r="G56" s="1"/>
      <c r="H56" s="1"/>
      <c r="I56" s="79"/>
      <c r="J56" s="6"/>
      <c r="K56" s="1"/>
      <c r="L56" s="1"/>
      <c r="M56" s="49"/>
      <c r="N56" s="87">
        <v>10</v>
      </c>
      <c r="O56" s="79">
        <v>9</v>
      </c>
      <c r="P56" s="6">
        <v>9</v>
      </c>
      <c r="Q56" s="49">
        <v>9</v>
      </c>
      <c r="R56" s="87">
        <v>10</v>
      </c>
      <c r="S56" s="79">
        <v>9</v>
      </c>
      <c r="T56" s="6">
        <v>9</v>
      </c>
      <c r="U56" s="49">
        <v>9</v>
      </c>
      <c r="V56" s="87"/>
      <c r="W56" s="79"/>
      <c r="X56" s="6"/>
      <c r="Y56" s="49"/>
      <c r="Z56" s="57"/>
      <c r="AA56" s="57"/>
      <c r="AB56" s="2">
        <v>83.96</v>
      </c>
      <c r="AC56" s="72">
        <f t="shared" si="0"/>
        <v>110.04</v>
      </c>
    </row>
    <row r="57" spans="1:29" ht="15.75">
      <c r="A57" s="93" t="str">
        <f>Prezentace!B59</f>
        <v>R</v>
      </c>
      <c r="B57" s="18">
        <f>Prezentace!A59</f>
        <v>22</v>
      </c>
      <c r="C57" s="107" t="str">
        <f>Prezentace!C59</f>
        <v>Ladič</v>
      </c>
      <c r="D57" s="113" t="str">
        <f>Prezentace!D59</f>
        <v>Tibor</v>
      </c>
      <c r="E57" s="74">
        <v>120</v>
      </c>
      <c r="F57" s="87"/>
      <c r="G57" s="1"/>
      <c r="H57" s="1"/>
      <c r="I57" s="79"/>
      <c r="J57" s="6"/>
      <c r="K57" s="1"/>
      <c r="L57" s="1"/>
      <c r="M57" s="49"/>
      <c r="N57" s="87">
        <v>8</v>
      </c>
      <c r="O57" s="79">
        <v>7</v>
      </c>
      <c r="P57" s="6">
        <v>8</v>
      </c>
      <c r="Q57" s="49">
        <v>7</v>
      </c>
      <c r="R57" s="87">
        <v>8</v>
      </c>
      <c r="S57" s="79">
        <v>6</v>
      </c>
      <c r="T57" s="6">
        <v>8</v>
      </c>
      <c r="U57" s="49">
        <v>8</v>
      </c>
      <c r="V57" s="87"/>
      <c r="W57" s="79"/>
      <c r="X57" s="6"/>
      <c r="Y57" s="49"/>
      <c r="Z57" s="57"/>
      <c r="AA57" s="57"/>
      <c r="AB57" s="2">
        <v>33.95</v>
      </c>
      <c r="AC57" s="72">
        <f t="shared" si="0"/>
        <v>146.05</v>
      </c>
    </row>
    <row r="58" spans="1:29" ht="15.75">
      <c r="A58" s="93" t="str">
        <f>Prezentace!B60</f>
        <v>R</v>
      </c>
      <c r="B58" s="18">
        <f>Prezentace!A60</f>
        <v>7</v>
      </c>
      <c r="C58" s="107" t="str">
        <f>Prezentace!C60</f>
        <v>Mironiuk</v>
      </c>
      <c r="D58" s="113" t="str">
        <f>Prezentace!D60</f>
        <v>Zdeněk</v>
      </c>
      <c r="E58" s="74">
        <v>120</v>
      </c>
      <c r="F58" s="87"/>
      <c r="G58" s="1"/>
      <c r="H58" s="1"/>
      <c r="I58" s="79"/>
      <c r="J58" s="6"/>
      <c r="K58" s="1"/>
      <c r="L58" s="1"/>
      <c r="M58" s="49"/>
      <c r="N58" s="87">
        <v>9</v>
      </c>
      <c r="O58" s="79">
        <v>7</v>
      </c>
      <c r="P58" s="6">
        <v>10</v>
      </c>
      <c r="Q58" s="49">
        <v>9</v>
      </c>
      <c r="R58" s="87">
        <v>10</v>
      </c>
      <c r="S58" s="79">
        <v>9</v>
      </c>
      <c r="T58" s="6">
        <v>8</v>
      </c>
      <c r="U58" s="49">
        <v>8</v>
      </c>
      <c r="V58" s="87"/>
      <c r="W58" s="79"/>
      <c r="X58" s="6"/>
      <c r="Y58" s="49"/>
      <c r="Z58" s="57"/>
      <c r="AA58" s="57"/>
      <c r="AB58" s="2">
        <v>34.43</v>
      </c>
      <c r="AC58" s="72">
        <f t="shared" si="0"/>
        <v>155.57</v>
      </c>
    </row>
    <row r="59" spans="1:29" ht="15.75">
      <c r="A59" s="93" t="str">
        <f>Prezentace!B61</f>
        <v>R</v>
      </c>
      <c r="B59" s="18">
        <f>Prezentace!A61</f>
        <v>47</v>
      </c>
      <c r="C59" s="107" t="str">
        <f>Prezentace!C61</f>
        <v>Nikodým</v>
      </c>
      <c r="D59" s="113" t="str">
        <f>Prezentace!D61</f>
        <v>David</v>
      </c>
      <c r="E59" s="74">
        <v>120</v>
      </c>
      <c r="F59" s="87"/>
      <c r="G59" s="1"/>
      <c r="H59" s="1"/>
      <c r="I59" s="79"/>
      <c r="J59" s="6"/>
      <c r="K59" s="1"/>
      <c r="L59" s="1"/>
      <c r="M59" s="49"/>
      <c r="N59" s="87">
        <v>10</v>
      </c>
      <c r="O59" s="79">
        <v>9</v>
      </c>
      <c r="P59" s="6">
        <v>8</v>
      </c>
      <c r="Q59" s="49">
        <v>7</v>
      </c>
      <c r="R59" s="87">
        <v>10</v>
      </c>
      <c r="S59" s="79">
        <v>9</v>
      </c>
      <c r="T59" s="6">
        <v>10</v>
      </c>
      <c r="U59" s="49">
        <v>9</v>
      </c>
      <c r="V59" s="87"/>
      <c r="W59" s="79"/>
      <c r="X59" s="6"/>
      <c r="Y59" s="49"/>
      <c r="Z59" s="57"/>
      <c r="AA59" s="57"/>
      <c r="AB59" s="2">
        <v>38.52</v>
      </c>
      <c r="AC59" s="72">
        <f t="shared" si="0"/>
        <v>153.48</v>
      </c>
    </row>
    <row r="60" spans="1:29" ht="15.75">
      <c r="A60" s="93" t="str">
        <f>Prezentace!B62</f>
        <v>R</v>
      </c>
      <c r="B60" s="18">
        <f>Prezentace!A62</f>
        <v>5</v>
      </c>
      <c r="C60" s="107" t="str">
        <f>Prezentace!C62</f>
        <v>Pechová</v>
      </c>
      <c r="D60" s="113" t="str">
        <f>Prezentace!D62</f>
        <v>Hana</v>
      </c>
      <c r="E60" s="74">
        <v>120</v>
      </c>
      <c r="F60" s="87"/>
      <c r="G60" s="1"/>
      <c r="H60" s="1"/>
      <c r="I60" s="79"/>
      <c r="J60" s="6"/>
      <c r="K60" s="1"/>
      <c r="L60" s="1"/>
      <c r="M60" s="49"/>
      <c r="N60" s="87">
        <v>7</v>
      </c>
      <c r="O60" s="79">
        <v>7</v>
      </c>
      <c r="P60" s="6">
        <v>0</v>
      </c>
      <c r="Q60" s="49">
        <v>0</v>
      </c>
      <c r="R60" s="87">
        <v>9</v>
      </c>
      <c r="S60" s="79">
        <v>9</v>
      </c>
      <c r="T60" s="6">
        <v>9</v>
      </c>
      <c r="U60" s="49">
        <v>0</v>
      </c>
      <c r="V60" s="87"/>
      <c r="W60" s="79"/>
      <c r="X60" s="6"/>
      <c r="Y60" s="49"/>
      <c r="Z60" s="57"/>
      <c r="AA60" s="57"/>
      <c r="AB60" s="2">
        <v>63.17</v>
      </c>
      <c r="AC60" s="72">
        <f t="shared" si="0"/>
        <v>97.83</v>
      </c>
    </row>
    <row r="61" spans="1:29" ht="15.75">
      <c r="A61" s="93" t="str">
        <f>Prezentace!B63</f>
        <v>R</v>
      </c>
      <c r="B61" s="18">
        <f>Prezentace!A63</f>
        <v>15</v>
      </c>
      <c r="C61" s="107" t="str">
        <f>Prezentace!C63</f>
        <v>Rendl</v>
      </c>
      <c r="D61" s="113" t="str">
        <f>Prezentace!D63</f>
        <v>Josef</v>
      </c>
      <c r="E61" s="74">
        <v>120</v>
      </c>
      <c r="F61" s="87"/>
      <c r="G61" s="1"/>
      <c r="H61" s="1"/>
      <c r="I61" s="79"/>
      <c r="J61" s="6"/>
      <c r="K61" s="1"/>
      <c r="L61" s="1"/>
      <c r="M61" s="49"/>
      <c r="N61" s="87">
        <v>9</v>
      </c>
      <c r="O61" s="79">
        <v>9</v>
      </c>
      <c r="P61" s="6">
        <v>10</v>
      </c>
      <c r="Q61" s="49">
        <v>8</v>
      </c>
      <c r="R61" s="87">
        <v>10</v>
      </c>
      <c r="S61" s="79">
        <v>9</v>
      </c>
      <c r="T61" s="6">
        <v>10</v>
      </c>
      <c r="U61" s="49">
        <v>9</v>
      </c>
      <c r="V61" s="87"/>
      <c r="W61" s="79"/>
      <c r="X61" s="6"/>
      <c r="Y61" s="49"/>
      <c r="Z61" s="57"/>
      <c r="AA61" s="57"/>
      <c r="AB61" s="2">
        <v>40.82</v>
      </c>
      <c r="AC61" s="72">
        <f t="shared" si="0"/>
        <v>153.18</v>
      </c>
    </row>
    <row r="62" spans="1:29" ht="15.75">
      <c r="A62" s="93" t="str">
        <f>Prezentace!B64</f>
        <v>R</v>
      </c>
      <c r="B62" s="18">
        <f>Prezentace!A64</f>
        <v>41</v>
      </c>
      <c r="C62" s="107" t="str">
        <f>Prezentace!C64</f>
        <v>Seitl</v>
      </c>
      <c r="D62" s="113" t="str">
        <f>Prezentace!D64</f>
        <v>Aleš</v>
      </c>
      <c r="E62" s="74">
        <v>120</v>
      </c>
      <c r="F62" s="87"/>
      <c r="G62" s="1"/>
      <c r="H62" s="1"/>
      <c r="I62" s="79"/>
      <c r="J62" s="6"/>
      <c r="K62" s="1"/>
      <c r="L62" s="1"/>
      <c r="M62" s="49"/>
      <c r="N62" s="87">
        <v>5</v>
      </c>
      <c r="O62" s="79">
        <v>0</v>
      </c>
      <c r="P62" s="6">
        <v>9</v>
      </c>
      <c r="Q62" s="49">
        <v>8</v>
      </c>
      <c r="R62" s="87">
        <v>9</v>
      </c>
      <c r="S62" s="79">
        <v>9</v>
      </c>
      <c r="T62" s="6">
        <v>8</v>
      </c>
      <c r="U62" s="49">
        <v>8</v>
      </c>
      <c r="V62" s="87"/>
      <c r="W62" s="79"/>
      <c r="X62" s="6"/>
      <c r="Y62" s="49"/>
      <c r="Z62" s="57"/>
      <c r="AA62" s="57"/>
      <c r="AB62" s="2">
        <v>74.78</v>
      </c>
      <c r="AC62" s="72">
        <f t="shared" si="0"/>
        <v>101.22</v>
      </c>
    </row>
    <row r="63" spans="1:29" ht="15.75">
      <c r="A63" s="93" t="str">
        <f>Prezentace!B65</f>
        <v>R</v>
      </c>
      <c r="B63" s="18">
        <f>Prezentace!A65</f>
        <v>38</v>
      </c>
      <c r="C63" s="107" t="str">
        <f>Prezentace!C65</f>
        <v>Sokolík</v>
      </c>
      <c r="D63" s="113" t="str">
        <f>Prezentace!D65</f>
        <v>Jaroslav</v>
      </c>
      <c r="E63" s="74">
        <v>120</v>
      </c>
      <c r="F63" s="87"/>
      <c r="G63" s="1"/>
      <c r="H63" s="1"/>
      <c r="I63" s="79"/>
      <c r="J63" s="6"/>
      <c r="K63" s="1"/>
      <c r="L63" s="1"/>
      <c r="M63" s="49"/>
      <c r="N63" s="87">
        <v>10</v>
      </c>
      <c r="O63" s="79">
        <v>8</v>
      </c>
      <c r="P63" s="6">
        <v>10</v>
      </c>
      <c r="Q63" s="49">
        <v>9</v>
      </c>
      <c r="R63" s="87">
        <v>10</v>
      </c>
      <c r="S63" s="79">
        <v>9</v>
      </c>
      <c r="T63" s="6">
        <v>8</v>
      </c>
      <c r="U63" s="49">
        <v>7</v>
      </c>
      <c r="V63" s="87"/>
      <c r="W63" s="79"/>
      <c r="X63" s="6"/>
      <c r="Y63" s="49"/>
      <c r="Z63" s="57"/>
      <c r="AA63" s="57"/>
      <c r="AB63" s="2">
        <v>38.46</v>
      </c>
      <c r="AC63" s="72">
        <f t="shared" si="0"/>
        <v>152.54</v>
      </c>
    </row>
    <row r="64" spans="1:29" ht="15.75">
      <c r="A64" s="93" t="str">
        <f>Prezentace!B66</f>
        <v>R</v>
      </c>
      <c r="B64" s="18">
        <f>Prezentace!A66</f>
        <v>32</v>
      </c>
      <c r="C64" s="107" t="str">
        <f>Prezentace!C66</f>
        <v>Švihálek</v>
      </c>
      <c r="D64" s="113" t="str">
        <f>Prezentace!D66</f>
        <v>Jiří</v>
      </c>
      <c r="E64" s="74">
        <v>120</v>
      </c>
      <c r="F64" s="87"/>
      <c r="G64" s="1"/>
      <c r="H64" s="1"/>
      <c r="I64" s="79"/>
      <c r="J64" s="6"/>
      <c r="K64" s="1"/>
      <c r="L64" s="1"/>
      <c r="M64" s="49"/>
      <c r="N64" s="87">
        <v>8</v>
      </c>
      <c r="O64" s="79">
        <v>0</v>
      </c>
      <c r="P64" s="6">
        <v>9</v>
      </c>
      <c r="Q64" s="49">
        <v>9</v>
      </c>
      <c r="R64" s="87">
        <v>10</v>
      </c>
      <c r="S64" s="79">
        <v>10</v>
      </c>
      <c r="T64" s="6">
        <v>9</v>
      </c>
      <c r="U64" s="49">
        <v>8</v>
      </c>
      <c r="V64" s="87"/>
      <c r="W64" s="79"/>
      <c r="X64" s="6"/>
      <c r="Y64" s="49"/>
      <c r="Z64" s="57"/>
      <c r="AA64" s="57"/>
      <c r="AB64" s="2">
        <v>53.45</v>
      </c>
      <c r="AC64" s="72">
        <f t="shared" si="0"/>
        <v>129.55</v>
      </c>
    </row>
    <row r="65" spans="1:29" ht="15.75">
      <c r="A65" s="93" t="str">
        <f>Prezentace!B67</f>
        <v>P</v>
      </c>
      <c r="B65" s="18">
        <f>Prezentace!A67</f>
        <v>62</v>
      </c>
      <c r="C65" s="107">
        <f>Prezentace!C67</f>
        <v>0</v>
      </c>
      <c r="D65" s="113">
        <f>Prezentace!D67</f>
        <v>0</v>
      </c>
      <c r="E65" s="74"/>
      <c r="F65" s="87"/>
      <c r="G65" s="1"/>
      <c r="H65" s="1"/>
      <c r="I65" s="79"/>
      <c r="J65" s="6"/>
      <c r="K65" s="1"/>
      <c r="L65" s="1"/>
      <c r="M65" s="49"/>
      <c r="N65" s="87"/>
      <c r="O65" s="79"/>
      <c r="P65" s="6"/>
      <c r="Q65" s="49"/>
      <c r="R65" s="87"/>
      <c r="S65" s="79"/>
      <c r="T65" s="6"/>
      <c r="U65" s="49"/>
      <c r="V65" s="87"/>
      <c r="W65" s="79"/>
      <c r="X65" s="6"/>
      <c r="Y65" s="49"/>
      <c r="Z65" s="57"/>
      <c r="AA65" s="57"/>
      <c r="AB65" s="2"/>
      <c r="AC65" s="72">
        <f t="shared" si="0"/>
        <v>0</v>
      </c>
    </row>
    <row r="66" spans="1:29" ht="15.75">
      <c r="A66" s="93" t="str">
        <f>Prezentace!B68</f>
        <v>P</v>
      </c>
      <c r="B66" s="18">
        <f>Prezentace!A68</f>
        <v>63</v>
      </c>
      <c r="C66" s="107">
        <f>Prezentace!C68</f>
        <v>0</v>
      </c>
      <c r="D66" s="113">
        <f>Prezentace!D68</f>
        <v>0</v>
      </c>
      <c r="E66" s="74"/>
      <c r="F66" s="87"/>
      <c r="G66" s="1"/>
      <c r="H66" s="1"/>
      <c r="I66" s="79"/>
      <c r="J66" s="6"/>
      <c r="K66" s="1"/>
      <c r="L66" s="1"/>
      <c r="M66" s="49"/>
      <c r="N66" s="87"/>
      <c r="O66" s="79"/>
      <c r="P66" s="6"/>
      <c r="Q66" s="49"/>
      <c r="R66" s="87"/>
      <c r="S66" s="79"/>
      <c r="T66" s="6"/>
      <c r="U66" s="49"/>
      <c r="V66" s="87"/>
      <c r="W66" s="79"/>
      <c r="X66" s="6"/>
      <c r="Y66" s="49"/>
      <c r="Z66" s="57"/>
      <c r="AA66" s="57"/>
      <c r="AB66" s="2"/>
      <c r="AC66" s="72">
        <f t="shared" si="0"/>
        <v>0</v>
      </c>
    </row>
    <row r="67" spans="1:29" ht="15.75">
      <c r="A67" s="93" t="str">
        <f>Prezentace!B69</f>
        <v>P</v>
      </c>
      <c r="B67" s="18">
        <f>Prezentace!A69</f>
        <v>64</v>
      </c>
      <c r="C67" s="107">
        <f>Prezentace!C69</f>
        <v>0</v>
      </c>
      <c r="D67" s="113">
        <f>Prezentace!D69</f>
        <v>0</v>
      </c>
      <c r="E67" s="74"/>
      <c r="F67" s="87"/>
      <c r="G67" s="1"/>
      <c r="H67" s="1"/>
      <c r="I67" s="79"/>
      <c r="J67" s="6"/>
      <c r="K67" s="1"/>
      <c r="L67" s="1"/>
      <c r="M67" s="49"/>
      <c r="N67" s="87"/>
      <c r="O67" s="79"/>
      <c r="P67" s="6"/>
      <c r="Q67" s="49"/>
      <c r="R67" s="87"/>
      <c r="S67" s="79"/>
      <c r="T67" s="6"/>
      <c r="U67" s="49"/>
      <c r="V67" s="87"/>
      <c r="W67" s="79"/>
      <c r="X67" s="6"/>
      <c r="Y67" s="49"/>
      <c r="Z67" s="57"/>
      <c r="AA67" s="57"/>
      <c r="AB67" s="2"/>
      <c r="AC67" s="72">
        <f t="shared" si="0"/>
        <v>0</v>
      </c>
    </row>
    <row r="68" spans="1:29" ht="15.75">
      <c r="A68" s="93" t="str">
        <f>Prezentace!B70</f>
        <v>P</v>
      </c>
      <c r="B68" s="18">
        <f>Prezentace!A70</f>
        <v>65</v>
      </c>
      <c r="C68" s="107">
        <f>Prezentace!C70</f>
        <v>0</v>
      </c>
      <c r="D68" s="113">
        <f>Prezentace!D70</f>
        <v>0</v>
      </c>
      <c r="E68" s="74"/>
      <c r="F68" s="87"/>
      <c r="G68" s="1"/>
      <c r="H68" s="1"/>
      <c r="I68" s="79"/>
      <c r="J68" s="6"/>
      <c r="K68" s="1"/>
      <c r="L68" s="1"/>
      <c r="M68" s="49"/>
      <c r="N68" s="87"/>
      <c r="O68" s="79"/>
      <c r="P68" s="6"/>
      <c r="Q68" s="49"/>
      <c r="R68" s="87"/>
      <c r="S68" s="79"/>
      <c r="T68" s="6"/>
      <c r="U68" s="49"/>
      <c r="V68" s="87"/>
      <c r="W68" s="79"/>
      <c r="X68" s="6"/>
      <c r="Y68" s="49"/>
      <c r="Z68" s="57"/>
      <c r="AA68" s="57"/>
      <c r="AB68" s="2"/>
      <c r="AC68" s="72">
        <f t="shared" si="0"/>
        <v>0</v>
      </c>
    </row>
    <row r="69" spans="1:29" ht="15.75">
      <c r="A69" s="93" t="str">
        <f>Prezentace!B71</f>
        <v>P</v>
      </c>
      <c r="B69" s="18">
        <f>Prezentace!A71</f>
        <v>66</v>
      </c>
      <c r="C69" s="107">
        <f>Prezentace!C71</f>
        <v>0</v>
      </c>
      <c r="D69" s="113">
        <f>Prezentace!D71</f>
        <v>0</v>
      </c>
      <c r="E69" s="74"/>
      <c r="F69" s="87"/>
      <c r="G69" s="1"/>
      <c r="H69" s="1"/>
      <c r="I69" s="79"/>
      <c r="J69" s="6"/>
      <c r="K69" s="1"/>
      <c r="L69" s="1"/>
      <c r="M69" s="49"/>
      <c r="N69" s="87"/>
      <c r="O69" s="79"/>
      <c r="P69" s="6"/>
      <c r="Q69" s="49"/>
      <c r="R69" s="87"/>
      <c r="S69" s="79"/>
      <c r="T69" s="6"/>
      <c r="U69" s="49"/>
      <c r="V69" s="87"/>
      <c r="W69" s="79"/>
      <c r="X69" s="6"/>
      <c r="Y69" s="49"/>
      <c r="Z69" s="57"/>
      <c r="AA69" s="57"/>
      <c r="AB69" s="2"/>
      <c r="AC69" s="72">
        <f aca="true" t="shared" si="1" ref="AC69:AC83">IF((SUM(E68:Z69)-AA69-AB69)&lt;0,"nula",(SUM(E69:Z69)-AA69-AB69))</f>
        <v>0</v>
      </c>
    </row>
    <row r="70" spans="1:29" ht="15.75">
      <c r="A70" s="93" t="str">
        <f>Prezentace!B72</f>
        <v>P</v>
      </c>
      <c r="B70" s="18">
        <f>Prezentace!A72</f>
        <v>67</v>
      </c>
      <c r="C70" s="107">
        <f>Prezentace!C72</f>
        <v>0</v>
      </c>
      <c r="D70" s="113">
        <f>Prezentace!D72</f>
        <v>0</v>
      </c>
      <c r="E70" s="74"/>
      <c r="F70" s="87"/>
      <c r="G70" s="1"/>
      <c r="H70" s="1"/>
      <c r="I70" s="79"/>
      <c r="J70" s="6"/>
      <c r="K70" s="1"/>
      <c r="L70" s="1"/>
      <c r="M70" s="49"/>
      <c r="N70" s="87"/>
      <c r="O70" s="79"/>
      <c r="P70" s="6"/>
      <c r="Q70" s="49"/>
      <c r="R70" s="87"/>
      <c r="S70" s="79"/>
      <c r="T70" s="6"/>
      <c r="U70" s="49"/>
      <c r="V70" s="87"/>
      <c r="W70" s="79"/>
      <c r="X70" s="6"/>
      <c r="Y70" s="49"/>
      <c r="Z70" s="57"/>
      <c r="AA70" s="57"/>
      <c r="AB70" s="2"/>
      <c r="AC70" s="72">
        <f t="shared" si="1"/>
        <v>0</v>
      </c>
    </row>
    <row r="71" spans="1:29" ht="15.75">
      <c r="A71" s="93" t="str">
        <f>Prezentace!B73</f>
        <v>P</v>
      </c>
      <c r="B71" s="18">
        <f>Prezentace!A73</f>
        <v>68</v>
      </c>
      <c r="C71" s="107">
        <f>Prezentace!C73</f>
        <v>0</v>
      </c>
      <c r="D71" s="113">
        <f>Prezentace!D73</f>
        <v>0</v>
      </c>
      <c r="E71" s="74"/>
      <c r="F71" s="87"/>
      <c r="G71" s="1"/>
      <c r="H71" s="1"/>
      <c r="I71" s="79"/>
      <c r="J71" s="6"/>
      <c r="K71" s="1"/>
      <c r="L71" s="1"/>
      <c r="M71" s="49"/>
      <c r="N71" s="87"/>
      <c r="O71" s="79"/>
      <c r="P71" s="6"/>
      <c r="Q71" s="49"/>
      <c r="R71" s="87"/>
      <c r="S71" s="79"/>
      <c r="T71" s="6"/>
      <c r="U71" s="49"/>
      <c r="V71" s="87"/>
      <c r="W71" s="79"/>
      <c r="X71" s="6"/>
      <c r="Y71" s="49"/>
      <c r="Z71" s="57"/>
      <c r="AA71" s="57"/>
      <c r="AB71" s="2"/>
      <c r="AC71" s="72">
        <f t="shared" si="1"/>
        <v>0</v>
      </c>
    </row>
    <row r="72" spans="1:29" ht="15.75">
      <c r="A72" s="93" t="str">
        <f>Prezentace!B74</f>
        <v>P</v>
      </c>
      <c r="B72" s="18">
        <f>Prezentace!A74</f>
        <v>69</v>
      </c>
      <c r="C72" s="107">
        <f>Prezentace!C74</f>
        <v>0</v>
      </c>
      <c r="D72" s="113">
        <f>Prezentace!D74</f>
        <v>0</v>
      </c>
      <c r="E72" s="74"/>
      <c r="F72" s="87"/>
      <c r="G72" s="1"/>
      <c r="H72" s="1"/>
      <c r="I72" s="79"/>
      <c r="J72" s="6"/>
      <c r="K72" s="1"/>
      <c r="L72" s="1"/>
      <c r="M72" s="49"/>
      <c r="N72" s="87"/>
      <c r="O72" s="79"/>
      <c r="P72" s="6"/>
      <c r="Q72" s="49"/>
      <c r="R72" s="87"/>
      <c r="S72" s="79"/>
      <c r="T72" s="6"/>
      <c r="U72" s="49"/>
      <c r="V72" s="87"/>
      <c r="W72" s="79"/>
      <c r="X72" s="6"/>
      <c r="Y72" s="49"/>
      <c r="Z72" s="57"/>
      <c r="AA72" s="57"/>
      <c r="AB72" s="2"/>
      <c r="AC72" s="72">
        <f t="shared" si="1"/>
        <v>0</v>
      </c>
    </row>
    <row r="73" spans="1:29" ht="15.75">
      <c r="A73" s="93" t="str">
        <f>Prezentace!B75</f>
        <v>P</v>
      </c>
      <c r="B73" s="18">
        <f>Prezentace!A75</f>
        <v>70</v>
      </c>
      <c r="C73" s="107">
        <f>Prezentace!C75</f>
        <v>0</v>
      </c>
      <c r="D73" s="113">
        <f>Prezentace!D75</f>
        <v>0</v>
      </c>
      <c r="E73" s="74"/>
      <c r="F73" s="87"/>
      <c r="G73" s="1"/>
      <c r="H73" s="1"/>
      <c r="I73" s="79"/>
      <c r="J73" s="6"/>
      <c r="K73" s="1"/>
      <c r="L73" s="1"/>
      <c r="M73" s="49"/>
      <c r="N73" s="87"/>
      <c r="O73" s="79"/>
      <c r="P73" s="6"/>
      <c r="Q73" s="49"/>
      <c r="R73" s="87"/>
      <c r="S73" s="79"/>
      <c r="T73" s="6"/>
      <c r="U73" s="49"/>
      <c r="V73" s="87"/>
      <c r="W73" s="79"/>
      <c r="X73" s="6"/>
      <c r="Y73" s="49"/>
      <c r="Z73" s="57"/>
      <c r="AA73" s="57"/>
      <c r="AB73" s="2"/>
      <c r="AC73" s="72">
        <f t="shared" si="1"/>
        <v>0</v>
      </c>
    </row>
    <row r="74" spans="1:29" ht="15.75">
      <c r="A74" s="93" t="str">
        <f>Prezentace!B76</f>
        <v>P</v>
      </c>
      <c r="B74" s="18">
        <f>Prezentace!A76</f>
        <v>71</v>
      </c>
      <c r="C74" s="107">
        <f>Prezentace!C76</f>
        <v>0</v>
      </c>
      <c r="D74" s="113">
        <f>Prezentace!D76</f>
        <v>0</v>
      </c>
      <c r="E74" s="74"/>
      <c r="F74" s="87"/>
      <c r="G74" s="1"/>
      <c r="H74" s="1"/>
      <c r="I74" s="79"/>
      <c r="J74" s="6"/>
      <c r="K74" s="1"/>
      <c r="L74" s="1"/>
      <c r="M74" s="49"/>
      <c r="N74" s="87"/>
      <c r="O74" s="79"/>
      <c r="P74" s="6"/>
      <c r="Q74" s="49"/>
      <c r="R74" s="87"/>
      <c r="S74" s="79"/>
      <c r="T74" s="6"/>
      <c r="U74" s="49"/>
      <c r="V74" s="87"/>
      <c r="W74" s="79"/>
      <c r="X74" s="6"/>
      <c r="Y74" s="49"/>
      <c r="Z74" s="57"/>
      <c r="AA74" s="57"/>
      <c r="AB74" s="2"/>
      <c r="AC74" s="72">
        <f t="shared" si="1"/>
        <v>0</v>
      </c>
    </row>
    <row r="75" spans="1:29" ht="15.75">
      <c r="A75" s="93" t="str">
        <f>Prezentace!B77</f>
        <v>P</v>
      </c>
      <c r="B75" s="18">
        <f>Prezentace!A77</f>
        <v>72</v>
      </c>
      <c r="C75" s="107">
        <f>Prezentace!C77</f>
        <v>0</v>
      </c>
      <c r="D75" s="113">
        <f>Prezentace!D77</f>
        <v>0</v>
      </c>
      <c r="E75" s="74"/>
      <c r="F75" s="87"/>
      <c r="G75" s="1"/>
      <c r="H75" s="1"/>
      <c r="I75" s="79"/>
      <c r="J75" s="6"/>
      <c r="K75" s="1"/>
      <c r="L75" s="1"/>
      <c r="M75" s="49"/>
      <c r="N75" s="87"/>
      <c r="O75" s="79"/>
      <c r="P75" s="6"/>
      <c r="Q75" s="49"/>
      <c r="R75" s="87"/>
      <c r="S75" s="79"/>
      <c r="T75" s="6"/>
      <c r="U75" s="49"/>
      <c r="V75" s="87"/>
      <c r="W75" s="79"/>
      <c r="X75" s="6"/>
      <c r="Y75" s="49"/>
      <c r="Z75" s="57"/>
      <c r="AA75" s="57"/>
      <c r="AB75" s="2"/>
      <c r="AC75" s="72">
        <f t="shared" si="1"/>
        <v>0</v>
      </c>
    </row>
    <row r="76" spans="1:29" ht="15.75">
      <c r="A76" s="93" t="str">
        <f>Prezentace!B78</f>
        <v>P</v>
      </c>
      <c r="B76" s="18">
        <f>Prezentace!A78</f>
        <v>73</v>
      </c>
      <c r="C76" s="107">
        <f>Prezentace!C78</f>
        <v>0</v>
      </c>
      <c r="D76" s="113">
        <f>Prezentace!D78</f>
        <v>0</v>
      </c>
      <c r="E76" s="74"/>
      <c r="F76" s="87"/>
      <c r="G76" s="1"/>
      <c r="H76" s="1"/>
      <c r="I76" s="79"/>
      <c r="J76" s="6"/>
      <c r="K76" s="1"/>
      <c r="L76" s="1"/>
      <c r="M76" s="49"/>
      <c r="N76" s="87"/>
      <c r="O76" s="79"/>
      <c r="P76" s="6"/>
      <c r="Q76" s="49"/>
      <c r="R76" s="87"/>
      <c r="S76" s="79"/>
      <c r="T76" s="6"/>
      <c r="U76" s="49"/>
      <c r="V76" s="87"/>
      <c r="W76" s="79"/>
      <c r="X76" s="6"/>
      <c r="Y76" s="49"/>
      <c r="Z76" s="57"/>
      <c r="AA76" s="57"/>
      <c r="AB76" s="2"/>
      <c r="AC76" s="72">
        <f t="shared" si="1"/>
        <v>0</v>
      </c>
    </row>
    <row r="77" spans="1:29" ht="15.75">
      <c r="A77" s="93" t="str">
        <f>Prezentace!B79</f>
        <v>P</v>
      </c>
      <c r="B77" s="18">
        <f>Prezentace!A79</f>
        <v>74</v>
      </c>
      <c r="C77" s="107">
        <f>Prezentace!C79</f>
        <v>0</v>
      </c>
      <c r="D77" s="113">
        <f>Prezentace!D79</f>
        <v>0</v>
      </c>
      <c r="E77" s="74"/>
      <c r="F77" s="87"/>
      <c r="G77" s="1"/>
      <c r="H77" s="1"/>
      <c r="I77" s="79"/>
      <c r="J77" s="6"/>
      <c r="K77" s="1"/>
      <c r="L77" s="1"/>
      <c r="M77" s="49"/>
      <c r="N77" s="87"/>
      <c r="O77" s="79"/>
      <c r="P77" s="6"/>
      <c r="Q77" s="49"/>
      <c r="R77" s="87"/>
      <c r="S77" s="79"/>
      <c r="T77" s="6"/>
      <c r="U77" s="49"/>
      <c r="V77" s="87"/>
      <c r="W77" s="79"/>
      <c r="X77" s="6"/>
      <c r="Y77" s="49"/>
      <c r="Z77" s="57"/>
      <c r="AA77" s="57"/>
      <c r="AB77" s="2"/>
      <c r="AC77" s="72">
        <f t="shared" si="1"/>
        <v>0</v>
      </c>
    </row>
    <row r="78" spans="1:29" ht="15.75">
      <c r="A78" s="93" t="str">
        <f>Prezentace!B80</f>
        <v>P</v>
      </c>
      <c r="B78" s="18">
        <f>Prezentace!A80</f>
        <v>75</v>
      </c>
      <c r="C78" s="107">
        <f>Prezentace!C80</f>
        <v>0</v>
      </c>
      <c r="D78" s="113">
        <f>Prezentace!D80</f>
        <v>0</v>
      </c>
      <c r="E78" s="74"/>
      <c r="F78" s="87"/>
      <c r="G78" s="1"/>
      <c r="H78" s="1"/>
      <c r="I78" s="79"/>
      <c r="J78" s="6"/>
      <c r="K78" s="1"/>
      <c r="L78" s="1"/>
      <c r="M78" s="49"/>
      <c r="N78" s="87"/>
      <c r="O78" s="79"/>
      <c r="P78" s="6"/>
      <c r="Q78" s="49"/>
      <c r="R78" s="87"/>
      <c r="S78" s="79"/>
      <c r="T78" s="6"/>
      <c r="U78" s="49"/>
      <c r="V78" s="87"/>
      <c r="W78" s="79"/>
      <c r="X78" s="6"/>
      <c r="Y78" s="49"/>
      <c r="Z78" s="57"/>
      <c r="AA78" s="57"/>
      <c r="AB78" s="2"/>
      <c r="AC78" s="72">
        <f t="shared" si="1"/>
        <v>0</v>
      </c>
    </row>
    <row r="79" spans="1:29" ht="15.75">
      <c r="A79" s="93" t="str">
        <f>Prezentace!B81</f>
        <v>P</v>
      </c>
      <c r="B79" s="18">
        <f>Prezentace!A81</f>
        <v>76</v>
      </c>
      <c r="C79" s="107">
        <f>Prezentace!C81</f>
        <v>0</v>
      </c>
      <c r="D79" s="113">
        <f>Prezentace!D81</f>
        <v>0</v>
      </c>
      <c r="E79" s="74"/>
      <c r="F79" s="87"/>
      <c r="G79" s="1"/>
      <c r="H79" s="1"/>
      <c r="I79" s="79"/>
      <c r="J79" s="6"/>
      <c r="K79" s="1"/>
      <c r="L79" s="1"/>
      <c r="M79" s="49"/>
      <c r="N79" s="87"/>
      <c r="O79" s="79"/>
      <c r="P79" s="6"/>
      <c r="Q79" s="49"/>
      <c r="R79" s="87"/>
      <c r="S79" s="79"/>
      <c r="T79" s="6"/>
      <c r="U79" s="49"/>
      <c r="V79" s="87"/>
      <c r="W79" s="79"/>
      <c r="X79" s="6"/>
      <c r="Y79" s="49"/>
      <c r="Z79" s="57"/>
      <c r="AA79" s="57"/>
      <c r="AB79" s="2"/>
      <c r="AC79" s="72">
        <f t="shared" si="1"/>
        <v>0</v>
      </c>
    </row>
    <row r="80" spans="1:29" ht="15.75">
      <c r="A80" s="93" t="str">
        <f>Prezentace!B82</f>
        <v>P</v>
      </c>
      <c r="B80" s="18">
        <f>Prezentace!A82</f>
        <v>77</v>
      </c>
      <c r="C80" s="107">
        <f>Prezentace!C82</f>
        <v>0</v>
      </c>
      <c r="D80" s="113">
        <f>Prezentace!D82</f>
        <v>0</v>
      </c>
      <c r="E80" s="74"/>
      <c r="F80" s="87"/>
      <c r="G80" s="1"/>
      <c r="H80" s="1"/>
      <c r="I80" s="79"/>
      <c r="J80" s="6"/>
      <c r="K80" s="1"/>
      <c r="L80" s="1"/>
      <c r="M80" s="49"/>
      <c r="N80" s="87"/>
      <c r="O80" s="79"/>
      <c r="P80" s="6"/>
      <c r="Q80" s="49"/>
      <c r="R80" s="87"/>
      <c r="S80" s="79"/>
      <c r="T80" s="6"/>
      <c r="U80" s="49"/>
      <c r="V80" s="87"/>
      <c r="W80" s="79"/>
      <c r="X80" s="6"/>
      <c r="Y80" s="49"/>
      <c r="Z80" s="57"/>
      <c r="AA80" s="57"/>
      <c r="AB80" s="2"/>
      <c r="AC80" s="72">
        <f t="shared" si="1"/>
        <v>0</v>
      </c>
    </row>
    <row r="81" spans="1:29" ht="15.75">
      <c r="A81" s="93" t="str">
        <f>Prezentace!B83</f>
        <v>P</v>
      </c>
      <c r="B81" s="18">
        <f>Prezentace!A83</f>
        <v>78</v>
      </c>
      <c r="C81" s="107">
        <f>Prezentace!C83</f>
        <v>0</v>
      </c>
      <c r="D81" s="113">
        <f>Prezentace!D83</f>
        <v>0</v>
      </c>
      <c r="E81" s="74"/>
      <c r="F81" s="87"/>
      <c r="G81" s="1"/>
      <c r="H81" s="1"/>
      <c r="I81" s="79"/>
      <c r="J81" s="6"/>
      <c r="K81" s="1"/>
      <c r="L81" s="1"/>
      <c r="M81" s="49"/>
      <c r="N81" s="87"/>
      <c r="O81" s="79"/>
      <c r="P81" s="6"/>
      <c r="Q81" s="49"/>
      <c r="R81" s="87"/>
      <c r="S81" s="79"/>
      <c r="T81" s="6"/>
      <c r="U81" s="49"/>
      <c r="V81" s="87"/>
      <c r="W81" s="79"/>
      <c r="X81" s="6"/>
      <c r="Y81" s="49"/>
      <c r="Z81" s="57"/>
      <c r="AA81" s="57"/>
      <c r="AB81" s="2"/>
      <c r="AC81" s="72">
        <f t="shared" si="1"/>
        <v>0</v>
      </c>
    </row>
    <row r="82" spans="1:29" ht="15.75">
      <c r="A82" s="93" t="str">
        <f>Prezentace!B84</f>
        <v>P</v>
      </c>
      <c r="B82" s="18">
        <f>Prezentace!A84</f>
        <v>79</v>
      </c>
      <c r="C82" s="107">
        <f>Prezentace!C84</f>
        <v>0</v>
      </c>
      <c r="D82" s="113">
        <f>Prezentace!D84</f>
        <v>0</v>
      </c>
      <c r="E82" s="74"/>
      <c r="F82" s="87"/>
      <c r="G82" s="1"/>
      <c r="H82" s="1"/>
      <c r="I82" s="79"/>
      <c r="J82" s="6"/>
      <c r="K82" s="1"/>
      <c r="L82" s="1"/>
      <c r="M82" s="49"/>
      <c r="N82" s="87"/>
      <c r="O82" s="79"/>
      <c r="P82" s="6"/>
      <c r="Q82" s="49"/>
      <c r="R82" s="87"/>
      <c r="S82" s="79"/>
      <c r="T82" s="6"/>
      <c r="U82" s="49"/>
      <c r="V82" s="87"/>
      <c r="W82" s="79"/>
      <c r="X82" s="6"/>
      <c r="Y82" s="49"/>
      <c r="Z82" s="57"/>
      <c r="AA82" s="57"/>
      <c r="AB82" s="2"/>
      <c r="AC82" s="72">
        <f t="shared" si="1"/>
        <v>0</v>
      </c>
    </row>
    <row r="83" spans="1:29" ht="16.5" thickBot="1">
      <c r="A83" s="94" t="str">
        <f>Prezentace!B85</f>
        <v>P</v>
      </c>
      <c r="B83" s="22">
        <f>Prezentace!A85</f>
        <v>80</v>
      </c>
      <c r="C83" s="108">
        <f>Prezentace!C85</f>
        <v>0</v>
      </c>
      <c r="D83" s="114">
        <f>Prezentace!D85</f>
        <v>0</v>
      </c>
      <c r="E83" s="116"/>
      <c r="F83" s="89"/>
      <c r="G83" s="5"/>
      <c r="H83" s="5"/>
      <c r="I83" s="81"/>
      <c r="J83" s="8"/>
      <c r="K83" s="5"/>
      <c r="L83" s="5"/>
      <c r="M83" s="51"/>
      <c r="N83" s="89"/>
      <c r="O83" s="81"/>
      <c r="P83" s="8"/>
      <c r="Q83" s="51"/>
      <c r="R83" s="89"/>
      <c r="S83" s="81"/>
      <c r="T83" s="8"/>
      <c r="U83" s="51"/>
      <c r="V83" s="89"/>
      <c r="W83" s="81"/>
      <c r="X83" s="8"/>
      <c r="Y83" s="51"/>
      <c r="Z83" s="59"/>
      <c r="AA83" s="59"/>
      <c r="AB83" s="4"/>
      <c r="AC83" s="72">
        <f t="shared" si="1"/>
        <v>0</v>
      </c>
    </row>
    <row r="84" ht="13.5" thickBot="1">
      <c r="E84" s="117"/>
    </row>
  </sheetData>
  <sheetProtection/>
  <mergeCells count="1">
    <mergeCell ref="C1:AB1"/>
  </mergeCells>
  <conditionalFormatting sqref="A4:A83">
    <cfRule type="cellIs" priority="1" dxfId="1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3"/>
  <sheetViews>
    <sheetView zoomScale="120" zoomScaleNormal="120" zoomScalePageLayoutView="0" workbookViewId="0" topLeftCell="A1">
      <pane ySplit="3" topLeftCell="A4" activePane="bottomLeft" state="frozen"/>
      <selection pane="topLeft" activeCell="P2" sqref="P1:Z16384"/>
      <selection pane="bottomLeft" activeCell="AB62" sqref="AB62"/>
    </sheetView>
  </sheetViews>
  <sheetFormatPr defaultColWidth="9.00390625" defaultRowHeight="12.75"/>
  <cols>
    <col min="1" max="1" width="3.00390625" style="118" bestFit="1" customWidth="1"/>
    <col min="2" max="2" width="5.25390625" style="118" customWidth="1"/>
    <col min="3" max="4" width="30.75390625" style="10" customWidth="1"/>
    <col min="5" max="5" width="6.875" style="10" customWidth="1"/>
    <col min="6" max="15" width="3.875" style="10" customWidth="1"/>
    <col min="16" max="26" width="3.875" style="10" hidden="1" customWidth="1"/>
    <col min="27" max="27" width="6.75390625" style="10" customWidth="1"/>
    <col min="28" max="28" width="8.75390625" style="10" customWidth="1"/>
    <col min="29" max="29" width="11.625" style="10" customWidth="1"/>
    <col min="30" max="30" width="9.125" style="10" customWidth="1"/>
    <col min="31" max="31" width="11.375" style="10" bestFit="1" customWidth="1"/>
    <col min="32" max="16384" width="9.125" style="10" customWidth="1"/>
  </cols>
  <sheetData>
    <row r="1" spans="3:28" ht="15.75">
      <c r="C1" s="166" t="s">
        <v>245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</row>
    <row r="2" spans="3:29" ht="13.5" thickBot="1">
      <c r="C2" s="10" t="s">
        <v>256</v>
      </c>
      <c r="AC2" s="10">
        <f>(COUNTIF(AC4:AC83,"=0"))</f>
        <v>19</v>
      </c>
    </row>
    <row r="3" spans="3:29" ht="16.5" thickBot="1">
      <c r="C3" s="11"/>
      <c r="D3" s="11"/>
      <c r="E3" s="64" t="s">
        <v>35</v>
      </c>
      <c r="F3" s="12">
        <v>1</v>
      </c>
      <c r="G3" s="48">
        <v>2</v>
      </c>
      <c r="H3" s="85">
        <v>3</v>
      </c>
      <c r="I3" s="77">
        <v>4</v>
      </c>
      <c r="J3" s="12">
        <v>5</v>
      </c>
      <c r="K3" s="48">
        <v>6</v>
      </c>
      <c r="L3" s="85">
        <v>7</v>
      </c>
      <c r="M3" s="77">
        <v>8</v>
      </c>
      <c r="N3" s="12">
        <v>9</v>
      </c>
      <c r="O3" s="48">
        <v>10</v>
      </c>
      <c r="P3" s="85">
        <v>11</v>
      </c>
      <c r="Q3" s="77">
        <v>12</v>
      </c>
      <c r="R3" s="12">
        <v>13</v>
      </c>
      <c r="S3" s="48">
        <v>14</v>
      </c>
      <c r="T3" s="85">
        <v>15</v>
      </c>
      <c r="U3" s="13">
        <v>16</v>
      </c>
      <c r="V3" s="13">
        <v>17</v>
      </c>
      <c r="W3" s="13">
        <v>18</v>
      </c>
      <c r="X3" s="13">
        <v>19</v>
      </c>
      <c r="Y3" s="13">
        <v>20</v>
      </c>
      <c r="Z3" s="48">
        <v>21</v>
      </c>
      <c r="AA3" s="65" t="s">
        <v>40</v>
      </c>
      <c r="AB3" s="14" t="s">
        <v>252</v>
      </c>
      <c r="AC3" s="14" t="s">
        <v>17</v>
      </c>
    </row>
    <row r="4" spans="1:29" ht="15.75">
      <c r="A4" s="92" t="str">
        <f>Prezentace!B6</f>
        <v>P</v>
      </c>
      <c r="B4" s="15">
        <f>Prezentace!A6</f>
        <v>50</v>
      </c>
      <c r="C4" s="106" t="str">
        <f>Prezentace!C6</f>
        <v>Adámek</v>
      </c>
      <c r="D4" s="97" t="str">
        <f>Prezentace!D6</f>
        <v>Václav</v>
      </c>
      <c r="E4" s="95">
        <v>90</v>
      </c>
      <c r="F4" s="60">
        <v>10</v>
      </c>
      <c r="G4" s="62">
        <v>8</v>
      </c>
      <c r="H4" s="86">
        <v>10</v>
      </c>
      <c r="I4" s="78">
        <v>8</v>
      </c>
      <c r="J4" s="60">
        <v>10</v>
      </c>
      <c r="K4" s="62">
        <v>10</v>
      </c>
      <c r="L4" s="86">
        <v>10</v>
      </c>
      <c r="M4" s="78">
        <v>10</v>
      </c>
      <c r="N4" s="60">
        <v>10</v>
      </c>
      <c r="O4" s="62">
        <v>0</v>
      </c>
      <c r="P4" s="86"/>
      <c r="Q4" s="78"/>
      <c r="R4" s="60"/>
      <c r="S4" s="62"/>
      <c r="T4" s="86"/>
      <c r="U4" s="61"/>
      <c r="V4" s="61"/>
      <c r="W4" s="61"/>
      <c r="X4" s="61"/>
      <c r="Y4" s="61"/>
      <c r="Z4" s="62"/>
      <c r="AA4" s="63"/>
      <c r="AB4" s="73">
        <v>36.11</v>
      </c>
      <c r="AC4" s="90">
        <f>IF((SUM(E4:Z4)-AA4-AB4)&lt;0,"nula",(SUM(E4:Z4)-AA4-AB4))</f>
        <v>139.89</v>
      </c>
    </row>
    <row r="5" spans="1:29" ht="15.75">
      <c r="A5" s="93" t="str">
        <f>Prezentace!B7</f>
        <v>P</v>
      </c>
      <c r="B5" s="18">
        <f>Prezentace!A7</f>
        <v>58</v>
      </c>
      <c r="C5" s="107" t="str">
        <f>Prezentace!C7</f>
        <v>Adensam</v>
      </c>
      <c r="D5" s="98" t="str">
        <f>Prezentace!D7</f>
        <v>Martin</v>
      </c>
      <c r="E5" s="95">
        <v>90</v>
      </c>
      <c r="F5" s="6">
        <v>10</v>
      </c>
      <c r="G5" s="49">
        <v>8</v>
      </c>
      <c r="H5" s="87">
        <v>8</v>
      </c>
      <c r="I5" s="79">
        <v>8</v>
      </c>
      <c r="J5" s="6">
        <v>10</v>
      </c>
      <c r="K5" s="49">
        <v>10</v>
      </c>
      <c r="L5" s="87">
        <v>10</v>
      </c>
      <c r="M5" s="79">
        <v>0</v>
      </c>
      <c r="N5" s="6">
        <v>8</v>
      </c>
      <c r="O5" s="49">
        <v>8</v>
      </c>
      <c r="P5" s="87"/>
      <c r="Q5" s="79"/>
      <c r="R5" s="6"/>
      <c r="S5" s="49"/>
      <c r="T5" s="87"/>
      <c r="U5" s="1"/>
      <c r="V5" s="1"/>
      <c r="W5" s="1"/>
      <c r="X5" s="1"/>
      <c r="Y5" s="1"/>
      <c r="Z5" s="49"/>
      <c r="AA5" s="57"/>
      <c r="AB5" s="2">
        <v>24.01</v>
      </c>
      <c r="AC5" s="72">
        <f aca="true" t="shared" si="0" ref="AC5:AC68">IF((SUM(E5:Z5)-AA5-AB5)&lt;0,"nula",(SUM(E5:Z5)-AA5-AB5))</f>
        <v>145.99</v>
      </c>
    </row>
    <row r="6" spans="1:29" ht="15.75">
      <c r="A6" s="93" t="str">
        <f>Prezentace!B8</f>
        <v>P</v>
      </c>
      <c r="B6" s="18">
        <f>Prezentace!A8</f>
        <v>35</v>
      </c>
      <c r="C6" s="107" t="str">
        <f>Prezentace!C8</f>
        <v>Alexa</v>
      </c>
      <c r="D6" s="98" t="str">
        <f>Prezentace!D8</f>
        <v>Vladislav</v>
      </c>
      <c r="E6" s="95">
        <v>90</v>
      </c>
      <c r="F6" s="6">
        <v>10</v>
      </c>
      <c r="G6" s="49">
        <v>10</v>
      </c>
      <c r="H6" s="87">
        <v>10</v>
      </c>
      <c r="I6" s="79">
        <v>8</v>
      </c>
      <c r="J6" s="6">
        <v>10</v>
      </c>
      <c r="K6" s="49">
        <v>10</v>
      </c>
      <c r="L6" s="87">
        <v>10</v>
      </c>
      <c r="M6" s="79">
        <v>10</v>
      </c>
      <c r="N6" s="6">
        <v>8</v>
      </c>
      <c r="O6" s="49">
        <v>8</v>
      </c>
      <c r="P6" s="87"/>
      <c r="Q6" s="79"/>
      <c r="R6" s="6"/>
      <c r="S6" s="49"/>
      <c r="T6" s="87"/>
      <c r="U6" s="1"/>
      <c r="V6" s="1"/>
      <c r="W6" s="1"/>
      <c r="X6" s="1"/>
      <c r="Y6" s="1"/>
      <c r="Z6" s="49"/>
      <c r="AA6" s="57"/>
      <c r="AB6" s="2">
        <v>18.55</v>
      </c>
      <c r="AC6" s="72">
        <f t="shared" si="0"/>
        <v>165.45</v>
      </c>
    </row>
    <row r="7" spans="1:29" ht="15.75">
      <c r="A7" s="93" t="str">
        <f>Prezentace!B9</f>
        <v>P</v>
      </c>
      <c r="B7" s="18">
        <f>Prezentace!A9</f>
        <v>36</v>
      </c>
      <c r="C7" s="107" t="str">
        <f>Prezentace!C9</f>
        <v>Alexová</v>
      </c>
      <c r="D7" s="98" t="str">
        <f>Prezentace!D9</f>
        <v>Hana</v>
      </c>
      <c r="E7" s="95">
        <v>90</v>
      </c>
      <c r="F7" s="6">
        <v>10</v>
      </c>
      <c r="G7" s="49">
        <v>8</v>
      </c>
      <c r="H7" s="87">
        <v>10</v>
      </c>
      <c r="I7" s="79">
        <v>10</v>
      </c>
      <c r="J7" s="6">
        <v>10</v>
      </c>
      <c r="K7" s="49">
        <v>10</v>
      </c>
      <c r="L7" s="87">
        <v>10</v>
      </c>
      <c r="M7" s="79">
        <v>10</v>
      </c>
      <c r="N7" s="6">
        <v>10</v>
      </c>
      <c r="O7" s="49">
        <v>8</v>
      </c>
      <c r="P7" s="87"/>
      <c r="Q7" s="79"/>
      <c r="R7" s="6"/>
      <c r="S7" s="49"/>
      <c r="T7" s="87"/>
      <c r="U7" s="1"/>
      <c r="V7" s="1"/>
      <c r="W7" s="1"/>
      <c r="X7" s="1"/>
      <c r="Y7" s="1"/>
      <c r="Z7" s="49"/>
      <c r="AA7" s="57"/>
      <c r="AB7" s="2">
        <v>20.83</v>
      </c>
      <c r="AC7" s="72">
        <f t="shared" si="0"/>
        <v>165.17000000000002</v>
      </c>
    </row>
    <row r="8" spans="1:29" ht="15.75">
      <c r="A8" s="93" t="str">
        <f>Prezentace!B10</f>
        <v>P</v>
      </c>
      <c r="B8" s="18">
        <f>Prezentace!A10</f>
        <v>12</v>
      </c>
      <c r="C8" s="107" t="str">
        <f>Prezentace!C10</f>
        <v>Bartoš</v>
      </c>
      <c r="D8" s="98" t="str">
        <f>Prezentace!D10</f>
        <v>Richard</v>
      </c>
      <c r="E8" s="95">
        <v>90</v>
      </c>
      <c r="F8" s="6">
        <v>10</v>
      </c>
      <c r="G8" s="49">
        <v>10</v>
      </c>
      <c r="H8" s="87">
        <v>10</v>
      </c>
      <c r="I8" s="79">
        <v>8</v>
      </c>
      <c r="J8" s="6">
        <v>10</v>
      </c>
      <c r="K8" s="49">
        <v>10</v>
      </c>
      <c r="L8" s="87">
        <v>10</v>
      </c>
      <c r="M8" s="79">
        <v>10</v>
      </c>
      <c r="N8" s="6">
        <v>10</v>
      </c>
      <c r="O8" s="49">
        <v>10</v>
      </c>
      <c r="P8" s="87"/>
      <c r="Q8" s="79"/>
      <c r="R8" s="6"/>
      <c r="S8" s="49"/>
      <c r="T8" s="87"/>
      <c r="U8" s="1"/>
      <c r="V8" s="1"/>
      <c r="W8" s="1"/>
      <c r="X8" s="1"/>
      <c r="Y8" s="1"/>
      <c r="Z8" s="49"/>
      <c r="AA8" s="57"/>
      <c r="AB8" s="2">
        <v>25.66</v>
      </c>
      <c r="AC8" s="72">
        <f t="shared" si="0"/>
        <v>162.34</v>
      </c>
    </row>
    <row r="9" spans="1:29" ht="15.75">
      <c r="A9" s="93" t="str">
        <f>Prezentace!B11</f>
        <v>P</v>
      </c>
      <c r="B9" s="18">
        <f>Prezentace!A11</f>
        <v>57</v>
      </c>
      <c r="C9" s="107" t="str">
        <f>Prezentace!C11</f>
        <v>Beigl</v>
      </c>
      <c r="D9" s="98" t="str">
        <f>Prezentace!D11</f>
        <v>Tomáš</v>
      </c>
      <c r="E9" s="95">
        <v>90</v>
      </c>
      <c r="F9" s="6">
        <v>10</v>
      </c>
      <c r="G9" s="49">
        <v>10</v>
      </c>
      <c r="H9" s="87">
        <v>10</v>
      </c>
      <c r="I9" s="79">
        <v>10</v>
      </c>
      <c r="J9" s="6">
        <v>10</v>
      </c>
      <c r="K9" s="49">
        <v>10</v>
      </c>
      <c r="L9" s="87">
        <v>10</v>
      </c>
      <c r="M9" s="79">
        <v>8</v>
      </c>
      <c r="N9" s="6">
        <v>10</v>
      </c>
      <c r="O9" s="49">
        <v>10</v>
      </c>
      <c r="P9" s="87"/>
      <c r="Q9" s="79"/>
      <c r="R9" s="6"/>
      <c r="S9" s="49"/>
      <c r="T9" s="87"/>
      <c r="U9" s="1"/>
      <c r="V9" s="1"/>
      <c r="W9" s="1"/>
      <c r="X9" s="1"/>
      <c r="Y9" s="1"/>
      <c r="Z9" s="49"/>
      <c r="AA9" s="57"/>
      <c r="AB9" s="2">
        <v>21.13</v>
      </c>
      <c r="AC9" s="72">
        <f t="shared" si="0"/>
        <v>166.87</v>
      </c>
    </row>
    <row r="10" spans="1:29" ht="15.75">
      <c r="A10" s="93" t="str">
        <f>Prezentace!B12</f>
        <v>P</v>
      </c>
      <c r="B10" s="18">
        <f>Prezentace!A12</f>
        <v>9</v>
      </c>
      <c r="C10" s="107" t="str">
        <f>Prezentace!C12</f>
        <v>Bína</v>
      </c>
      <c r="D10" s="98" t="str">
        <f>Prezentace!D12</f>
        <v>Jiří</v>
      </c>
      <c r="E10" s="95">
        <v>90</v>
      </c>
      <c r="F10" s="6">
        <v>10</v>
      </c>
      <c r="G10" s="49">
        <v>10</v>
      </c>
      <c r="H10" s="87">
        <v>10</v>
      </c>
      <c r="I10" s="79">
        <v>8</v>
      </c>
      <c r="J10" s="6">
        <v>10</v>
      </c>
      <c r="K10" s="49">
        <v>10</v>
      </c>
      <c r="L10" s="87">
        <v>10</v>
      </c>
      <c r="M10" s="79">
        <v>8</v>
      </c>
      <c r="N10" s="6">
        <v>10</v>
      </c>
      <c r="O10" s="49">
        <v>10</v>
      </c>
      <c r="P10" s="87"/>
      <c r="Q10" s="79"/>
      <c r="R10" s="6"/>
      <c r="S10" s="49"/>
      <c r="T10" s="87"/>
      <c r="U10" s="1"/>
      <c r="V10" s="1"/>
      <c r="W10" s="1"/>
      <c r="X10" s="1"/>
      <c r="Y10" s="1"/>
      <c r="Z10" s="49"/>
      <c r="AA10" s="57"/>
      <c r="AB10" s="2">
        <v>21.07</v>
      </c>
      <c r="AC10" s="72">
        <f t="shared" si="0"/>
        <v>164.93</v>
      </c>
    </row>
    <row r="11" spans="1:29" ht="15.75">
      <c r="A11" s="93" t="str">
        <f>Prezentace!B13</f>
        <v>P</v>
      </c>
      <c r="B11" s="18">
        <f>Prezentace!A13</f>
        <v>13</v>
      </c>
      <c r="C11" s="107" t="str">
        <f>Prezentace!C13</f>
        <v>Červenka</v>
      </c>
      <c r="D11" s="98" t="str">
        <f>Prezentace!D13</f>
        <v>Pavel</v>
      </c>
      <c r="E11" s="95">
        <v>90</v>
      </c>
      <c r="F11" s="6">
        <v>10</v>
      </c>
      <c r="G11" s="49">
        <v>10</v>
      </c>
      <c r="H11" s="87">
        <v>10</v>
      </c>
      <c r="I11" s="79">
        <v>8</v>
      </c>
      <c r="J11" s="6">
        <v>10</v>
      </c>
      <c r="K11" s="49">
        <v>10</v>
      </c>
      <c r="L11" s="87">
        <v>10</v>
      </c>
      <c r="M11" s="79">
        <v>10</v>
      </c>
      <c r="N11" s="6">
        <v>10</v>
      </c>
      <c r="O11" s="49">
        <v>10</v>
      </c>
      <c r="P11" s="87"/>
      <c r="Q11" s="79"/>
      <c r="R11" s="6"/>
      <c r="S11" s="49"/>
      <c r="T11" s="87"/>
      <c r="U11" s="1"/>
      <c r="V11" s="1"/>
      <c r="W11" s="1"/>
      <c r="X11" s="1"/>
      <c r="Y11" s="1"/>
      <c r="Z11" s="49"/>
      <c r="AA11" s="57"/>
      <c r="AB11" s="2">
        <v>23.13</v>
      </c>
      <c r="AC11" s="72">
        <f t="shared" si="0"/>
        <v>164.87</v>
      </c>
    </row>
    <row r="12" spans="1:29" ht="15.75">
      <c r="A12" s="93" t="str">
        <f>Prezentace!B14</f>
        <v>P</v>
      </c>
      <c r="B12" s="18">
        <f>Prezentace!A14</f>
        <v>39</v>
      </c>
      <c r="C12" s="107" t="str">
        <f>Prezentace!C14</f>
        <v>Dohnal</v>
      </c>
      <c r="D12" s="98" t="str">
        <f>Prezentace!D14</f>
        <v>Michal</v>
      </c>
      <c r="E12" s="95">
        <v>90</v>
      </c>
      <c r="F12" s="6">
        <v>10</v>
      </c>
      <c r="G12" s="49">
        <v>10</v>
      </c>
      <c r="H12" s="87">
        <v>10</v>
      </c>
      <c r="I12" s="79">
        <v>10</v>
      </c>
      <c r="J12" s="6">
        <v>10</v>
      </c>
      <c r="K12" s="49">
        <v>10</v>
      </c>
      <c r="L12" s="87">
        <v>10</v>
      </c>
      <c r="M12" s="79">
        <v>10</v>
      </c>
      <c r="N12" s="6">
        <v>10</v>
      </c>
      <c r="O12" s="49">
        <v>10</v>
      </c>
      <c r="P12" s="87"/>
      <c r="Q12" s="79"/>
      <c r="R12" s="6"/>
      <c r="S12" s="49"/>
      <c r="T12" s="87"/>
      <c r="U12" s="1"/>
      <c r="V12" s="1"/>
      <c r="W12" s="1"/>
      <c r="X12" s="1"/>
      <c r="Y12" s="1"/>
      <c r="Z12" s="49"/>
      <c r="AA12" s="57"/>
      <c r="AB12" s="2">
        <v>23.25</v>
      </c>
      <c r="AC12" s="72">
        <f t="shared" si="0"/>
        <v>166.75</v>
      </c>
    </row>
    <row r="13" spans="1:29" ht="15.75">
      <c r="A13" s="93" t="str">
        <f>Prezentace!B15</f>
        <v>P</v>
      </c>
      <c r="B13" s="18">
        <f>Prezentace!A15</f>
        <v>3</v>
      </c>
      <c r="C13" s="107" t="str">
        <f>Prezentace!C15</f>
        <v>Dušek</v>
      </c>
      <c r="D13" s="98" t="str">
        <f>Prezentace!D15</f>
        <v>František</v>
      </c>
      <c r="E13" s="95">
        <v>90</v>
      </c>
      <c r="F13" s="6">
        <v>10</v>
      </c>
      <c r="G13" s="49">
        <v>8</v>
      </c>
      <c r="H13" s="87">
        <v>8</v>
      </c>
      <c r="I13" s="79">
        <v>8</v>
      </c>
      <c r="J13" s="6">
        <v>10</v>
      </c>
      <c r="K13" s="49">
        <v>8</v>
      </c>
      <c r="L13" s="87">
        <v>10</v>
      </c>
      <c r="M13" s="79">
        <v>8</v>
      </c>
      <c r="N13" s="6">
        <v>10</v>
      </c>
      <c r="O13" s="49">
        <v>8</v>
      </c>
      <c r="P13" s="87"/>
      <c r="Q13" s="79"/>
      <c r="R13" s="6"/>
      <c r="S13" s="49"/>
      <c r="T13" s="87"/>
      <c r="U13" s="1"/>
      <c r="V13" s="1"/>
      <c r="W13" s="1"/>
      <c r="X13" s="1"/>
      <c r="Y13" s="1"/>
      <c r="Z13" s="49"/>
      <c r="AA13" s="57"/>
      <c r="AB13" s="2">
        <v>25.68</v>
      </c>
      <c r="AC13" s="72">
        <f t="shared" si="0"/>
        <v>152.32</v>
      </c>
    </row>
    <row r="14" spans="1:29" ht="15.75">
      <c r="A14" s="93" t="str">
        <f>Prezentace!B16</f>
        <v>P</v>
      </c>
      <c r="B14" s="18">
        <f>Prezentace!A16</f>
        <v>30</v>
      </c>
      <c r="C14" s="107" t="str">
        <f>Prezentace!C16</f>
        <v>Dvořák</v>
      </c>
      <c r="D14" s="98" t="str">
        <f>Prezentace!D16</f>
        <v>Vladislav</v>
      </c>
      <c r="E14" s="95">
        <v>90</v>
      </c>
      <c r="F14" s="6">
        <v>10</v>
      </c>
      <c r="G14" s="49">
        <v>10</v>
      </c>
      <c r="H14" s="87">
        <v>10</v>
      </c>
      <c r="I14" s="79">
        <v>10</v>
      </c>
      <c r="J14" s="6">
        <v>10</v>
      </c>
      <c r="K14" s="49">
        <v>10</v>
      </c>
      <c r="L14" s="87">
        <v>10</v>
      </c>
      <c r="M14" s="79">
        <v>10</v>
      </c>
      <c r="N14" s="6">
        <v>10</v>
      </c>
      <c r="O14" s="49">
        <v>10</v>
      </c>
      <c r="P14" s="87"/>
      <c r="Q14" s="79"/>
      <c r="R14" s="6"/>
      <c r="S14" s="49"/>
      <c r="T14" s="87"/>
      <c r="U14" s="1"/>
      <c r="V14" s="1"/>
      <c r="W14" s="1"/>
      <c r="X14" s="1"/>
      <c r="Y14" s="1"/>
      <c r="Z14" s="49"/>
      <c r="AA14" s="57"/>
      <c r="AB14" s="2">
        <v>22.42</v>
      </c>
      <c r="AC14" s="72">
        <f t="shared" si="0"/>
        <v>167.57999999999998</v>
      </c>
    </row>
    <row r="15" spans="1:29" ht="15.75">
      <c r="A15" s="93" t="str">
        <f>Prezentace!B17</f>
        <v>P</v>
      </c>
      <c r="B15" s="18">
        <f>Prezentace!A17</f>
        <v>17</v>
      </c>
      <c r="C15" s="107" t="str">
        <f>Prezentace!C17</f>
        <v>Fiala</v>
      </c>
      <c r="D15" s="98" t="str">
        <f>Prezentace!D17</f>
        <v>Miroslav</v>
      </c>
      <c r="E15" s="95">
        <v>90</v>
      </c>
      <c r="F15" s="7">
        <v>10</v>
      </c>
      <c r="G15" s="50">
        <v>8</v>
      </c>
      <c r="H15" s="88">
        <v>10</v>
      </c>
      <c r="I15" s="80">
        <v>8</v>
      </c>
      <c r="J15" s="7">
        <v>10</v>
      </c>
      <c r="K15" s="50">
        <v>8</v>
      </c>
      <c r="L15" s="88">
        <v>10</v>
      </c>
      <c r="M15" s="80">
        <v>8</v>
      </c>
      <c r="N15" s="7">
        <v>10</v>
      </c>
      <c r="O15" s="50">
        <v>8</v>
      </c>
      <c r="P15" s="88"/>
      <c r="Q15" s="80"/>
      <c r="R15" s="7"/>
      <c r="S15" s="50"/>
      <c r="T15" s="88"/>
      <c r="U15" s="3"/>
      <c r="V15" s="3"/>
      <c r="W15" s="3"/>
      <c r="X15" s="3"/>
      <c r="Y15" s="3"/>
      <c r="Z15" s="50"/>
      <c r="AA15" s="57"/>
      <c r="AB15" s="2">
        <v>28.49</v>
      </c>
      <c r="AC15" s="72">
        <f t="shared" si="0"/>
        <v>151.51</v>
      </c>
    </row>
    <row r="16" spans="1:29" ht="15.75">
      <c r="A16" s="93" t="str">
        <f>Prezentace!B18</f>
        <v>P</v>
      </c>
      <c r="B16" s="18">
        <f>Prezentace!A18</f>
        <v>1</v>
      </c>
      <c r="C16" s="107" t="str">
        <f>Prezentace!C18</f>
        <v>Hanák</v>
      </c>
      <c r="D16" s="98" t="str">
        <f>Prezentace!D18</f>
        <v>Zbyněk</v>
      </c>
      <c r="E16" s="95">
        <v>90</v>
      </c>
      <c r="F16" s="6">
        <v>10</v>
      </c>
      <c r="G16" s="49">
        <v>10</v>
      </c>
      <c r="H16" s="87">
        <v>10</v>
      </c>
      <c r="I16" s="79">
        <v>10</v>
      </c>
      <c r="J16" s="6">
        <v>10</v>
      </c>
      <c r="K16" s="49">
        <v>10</v>
      </c>
      <c r="L16" s="87">
        <v>10</v>
      </c>
      <c r="M16" s="79">
        <v>10</v>
      </c>
      <c r="N16" s="6">
        <v>10</v>
      </c>
      <c r="O16" s="49">
        <v>10</v>
      </c>
      <c r="P16" s="87"/>
      <c r="Q16" s="79"/>
      <c r="R16" s="6"/>
      <c r="S16" s="49"/>
      <c r="T16" s="87"/>
      <c r="U16" s="1"/>
      <c r="V16" s="1"/>
      <c r="W16" s="1"/>
      <c r="X16" s="1"/>
      <c r="Y16" s="1"/>
      <c r="Z16" s="49"/>
      <c r="AA16" s="57"/>
      <c r="AB16" s="2">
        <v>26.83</v>
      </c>
      <c r="AC16" s="72">
        <f t="shared" si="0"/>
        <v>163.17000000000002</v>
      </c>
    </row>
    <row r="17" spans="1:29" ht="15.75">
      <c r="A17" s="93" t="str">
        <f>Prezentace!B19</f>
        <v>P</v>
      </c>
      <c r="B17" s="18">
        <f>Prezentace!A19</f>
        <v>54</v>
      </c>
      <c r="C17" s="107" t="str">
        <f>Prezentace!C19</f>
        <v>Hátle</v>
      </c>
      <c r="D17" s="98" t="str">
        <f>Prezentace!D19</f>
        <v>Jan</v>
      </c>
      <c r="E17" s="95">
        <v>90</v>
      </c>
      <c r="F17" s="6">
        <v>10</v>
      </c>
      <c r="G17" s="49">
        <v>8</v>
      </c>
      <c r="H17" s="87">
        <v>10</v>
      </c>
      <c r="I17" s="79">
        <v>8</v>
      </c>
      <c r="J17" s="6">
        <v>10</v>
      </c>
      <c r="K17" s="49">
        <v>10</v>
      </c>
      <c r="L17" s="87">
        <v>10</v>
      </c>
      <c r="M17" s="79">
        <v>8</v>
      </c>
      <c r="N17" s="6">
        <v>8</v>
      </c>
      <c r="O17" s="49">
        <v>8</v>
      </c>
      <c r="P17" s="87"/>
      <c r="Q17" s="79"/>
      <c r="R17" s="6"/>
      <c r="S17" s="49"/>
      <c r="T17" s="87"/>
      <c r="U17" s="1"/>
      <c r="V17" s="1"/>
      <c r="W17" s="1"/>
      <c r="X17" s="1"/>
      <c r="Y17" s="1"/>
      <c r="Z17" s="49"/>
      <c r="AA17" s="57"/>
      <c r="AB17" s="2">
        <v>31.41</v>
      </c>
      <c r="AC17" s="72">
        <f t="shared" si="0"/>
        <v>148.59</v>
      </c>
    </row>
    <row r="18" spans="1:29" ht="15.75">
      <c r="A18" s="93" t="str">
        <f>Prezentace!B20</f>
        <v>P</v>
      </c>
      <c r="B18" s="18">
        <f>Prezentace!A20</f>
        <v>28</v>
      </c>
      <c r="C18" s="107" t="str">
        <f>Prezentace!C20</f>
        <v>Kejř</v>
      </c>
      <c r="D18" s="98" t="str">
        <f>Prezentace!D20</f>
        <v>Karel</v>
      </c>
      <c r="E18" s="95">
        <v>90</v>
      </c>
      <c r="F18" s="6">
        <v>10</v>
      </c>
      <c r="G18" s="49">
        <v>10</v>
      </c>
      <c r="H18" s="87">
        <v>10</v>
      </c>
      <c r="I18" s="79">
        <v>10</v>
      </c>
      <c r="J18" s="6">
        <v>10</v>
      </c>
      <c r="K18" s="49">
        <v>8</v>
      </c>
      <c r="L18" s="87">
        <v>10</v>
      </c>
      <c r="M18" s="79">
        <v>8</v>
      </c>
      <c r="N18" s="6">
        <v>10</v>
      </c>
      <c r="O18" s="49">
        <v>10</v>
      </c>
      <c r="P18" s="87"/>
      <c r="Q18" s="79"/>
      <c r="R18" s="6"/>
      <c r="S18" s="49"/>
      <c r="T18" s="87"/>
      <c r="U18" s="1"/>
      <c r="V18" s="1"/>
      <c r="W18" s="1"/>
      <c r="X18" s="1"/>
      <c r="Y18" s="1"/>
      <c r="Z18" s="49"/>
      <c r="AA18" s="57"/>
      <c r="AB18" s="2">
        <v>18.89</v>
      </c>
      <c r="AC18" s="72">
        <f t="shared" si="0"/>
        <v>167.11</v>
      </c>
    </row>
    <row r="19" spans="1:29" ht="15.75">
      <c r="A19" s="93" t="str">
        <f>Prezentace!B21</f>
        <v>P</v>
      </c>
      <c r="B19" s="18">
        <f>Prezentace!A21</f>
        <v>55</v>
      </c>
      <c r="C19" s="107" t="str">
        <f>Prezentace!C21</f>
        <v>Kolář</v>
      </c>
      <c r="D19" s="98" t="str">
        <f>Prezentace!D21</f>
        <v>Jaroslav</v>
      </c>
      <c r="E19" s="95">
        <v>90</v>
      </c>
      <c r="F19" s="6">
        <v>10</v>
      </c>
      <c r="G19" s="49">
        <v>8</v>
      </c>
      <c r="H19" s="87">
        <v>10</v>
      </c>
      <c r="I19" s="79">
        <v>8</v>
      </c>
      <c r="J19" s="6">
        <v>10</v>
      </c>
      <c r="K19" s="49">
        <v>8</v>
      </c>
      <c r="L19" s="87">
        <v>10</v>
      </c>
      <c r="M19" s="79">
        <v>10</v>
      </c>
      <c r="N19" s="6">
        <v>10</v>
      </c>
      <c r="O19" s="49">
        <v>8</v>
      </c>
      <c r="P19" s="87"/>
      <c r="Q19" s="79"/>
      <c r="R19" s="6"/>
      <c r="S19" s="49"/>
      <c r="T19" s="87"/>
      <c r="U19" s="1"/>
      <c r="V19" s="1"/>
      <c r="W19" s="1"/>
      <c r="X19" s="1"/>
      <c r="Y19" s="1"/>
      <c r="Z19" s="49"/>
      <c r="AA19" s="57"/>
      <c r="AB19" s="2">
        <v>21.61</v>
      </c>
      <c r="AC19" s="72">
        <f t="shared" si="0"/>
        <v>160.39</v>
      </c>
    </row>
    <row r="20" spans="1:29" ht="15.75">
      <c r="A20" s="93" t="str">
        <f>Prezentace!B22</f>
        <v>P</v>
      </c>
      <c r="B20" s="18">
        <f>Prezentace!A22</f>
        <v>2</v>
      </c>
      <c r="C20" s="107" t="str">
        <f>Prezentace!C22</f>
        <v>Koltai</v>
      </c>
      <c r="D20" s="98" t="str">
        <f>Prezentace!D22</f>
        <v>Pavel</v>
      </c>
      <c r="E20" s="95">
        <v>90</v>
      </c>
      <c r="F20" s="6">
        <v>10</v>
      </c>
      <c r="G20" s="49">
        <v>10</v>
      </c>
      <c r="H20" s="87">
        <v>10</v>
      </c>
      <c r="I20" s="79">
        <v>10</v>
      </c>
      <c r="J20" s="6">
        <v>10</v>
      </c>
      <c r="K20" s="49">
        <v>10</v>
      </c>
      <c r="L20" s="87">
        <v>10</v>
      </c>
      <c r="M20" s="79">
        <v>8</v>
      </c>
      <c r="N20" s="6">
        <v>10</v>
      </c>
      <c r="O20" s="49">
        <v>10</v>
      </c>
      <c r="P20" s="87"/>
      <c r="Q20" s="79"/>
      <c r="R20" s="6"/>
      <c r="S20" s="49"/>
      <c r="T20" s="87"/>
      <c r="U20" s="1"/>
      <c r="V20" s="1"/>
      <c r="W20" s="1"/>
      <c r="X20" s="1"/>
      <c r="Y20" s="1"/>
      <c r="Z20" s="49"/>
      <c r="AA20" s="57"/>
      <c r="AB20" s="2">
        <v>27.09</v>
      </c>
      <c r="AC20" s="72">
        <f t="shared" si="0"/>
        <v>160.91</v>
      </c>
    </row>
    <row r="21" spans="1:29" ht="15.75">
      <c r="A21" s="93" t="str">
        <f>Prezentace!B23</f>
        <v>P</v>
      </c>
      <c r="B21" s="18">
        <f>Prezentace!A23</f>
        <v>53</v>
      </c>
      <c r="C21" s="107" t="str">
        <f>Prezentace!C23</f>
        <v>Konrád</v>
      </c>
      <c r="D21" s="98" t="str">
        <f>Prezentace!D23</f>
        <v>František</v>
      </c>
      <c r="E21" s="95">
        <v>90</v>
      </c>
      <c r="F21" s="6">
        <v>10</v>
      </c>
      <c r="G21" s="49">
        <v>10</v>
      </c>
      <c r="H21" s="87">
        <v>10</v>
      </c>
      <c r="I21" s="79">
        <v>8</v>
      </c>
      <c r="J21" s="6">
        <v>10</v>
      </c>
      <c r="K21" s="49">
        <v>10</v>
      </c>
      <c r="L21" s="87">
        <v>10</v>
      </c>
      <c r="M21" s="79">
        <v>10</v>
      </c>
      <c r="N21" s="6">
        <v>10</v>
      </c>
      <c r="O21" s="49">
        <v>8</v>
      </c>
      <c r="P21" s="87"/>
      <c r="Q21" s="79"/>
      <c r="R21" s="6"/>
      <c r="S21" s="49"/>
      <c r="T21" s="87"/>
      <c r="U21" s="1"/>
      <c r="V21" s="1"/>
      <c r="W21" s="1"/>
      <c r="X21" s="1"/>
      <c r="Y21" s="1"/>
      <c r="Z21" s="49"/>
      <c r="AA21" s="57"/>
      <c r="AB21" s="2">
        <v>20.64</v>
      </c>
      <c r="AC21" s="72">
        <f t="shared" si="0"/>
        <v>165.36</v>
      </c>
    </row>
    <row r="22" spans="1:29" ht="15.75">
      <c r="A22" s="93" t="str">
        <f>Prezentace!B24</f>
        <v>P</v>
      </c>
      <c r="B22" s="18">
        <f>Prezentace!A24</f>
        <v>48</v>
      </c>
      <c r="C22" s="107" t="str">
        <f>Prezentace!C24</f>
        <v>Kostříž</v>
      </c>
      <c r="D22" s="98" t="str">
        <f>Prezentace!D24</f>
        <v>Jaroslav</v>
      </c>
      <c r="E22" s="95">
        <v>90</v>
      </c>
      <c r="F22" s="6">
        <v>10</v>
      </c>
      <c r="G22" s="49">
        <v>10</v>
      </c>
      <c r="H22" s="87">
        <v>10</v>
      </c>
      <c r="I22" s="79">
        <v>8</v>
      </c>
      <c r="J22" s="6">
        <v>10</v>
      </c>
      <c r="K22" s="49">
        <v>10</v>
      </c>
      <c r="L22" s="87">
        <v>10</v>
      </c>
      <c r="M22" s="79">
        <v>8</v>
      </c>
      <c r="N22" s="6">
        <v>10</v>
      </c>
      <c r="O22" s="49">
        <v>10</v>
      </c>
      <c r="P22" s="87"/>
      <c r="Q22" s="79"/>
      <c r="R22" s="6"/>
      <c r="S22" s="49"/>
      <c r="T22" s="87"/>
      <c r="U22" s="1"/>
      <c r="V22" s="1"/>
      <c r="W22" s="1"/>
      <c r="X22" s="1"/>
      <c r="Y22" s="1"/>
      <c r="Z22" s="49"/>
      <c r="AA22" s="57"/>
      <c r="AB22" s="2">
        <v>26.32</v>
      </c>
      <c r="AC22" s="72">
        <f t="shared" si="0"/>
        <v>159.68</v>
      </c>
    </row>
    <row r="23" spans="1:29" ht="15.75">
      <c r="A23" s="93" t="str">
        <f>Prezentace!B25</f>
        <v>P</v>
      </c>
      <c r="B23" s="18">
        <f>Prezentace!A25</f>
        <v>23</v>
      </c>
      <c r="C23" s="107" t="str">
        <f>Prezentace!C25</f>
        <v>Kružík</v>
      </c>
      <c r="D23" s="98" t="str">
        <f>Prezentace!D25</f>
        <v>Jan</v>
      </c>
      <c r="E23" s="95">
        <v>90</v>
      </c>
      <c r="F23" s="6">
        <v>10</v>
      </c>
      <c r="G23" s="49">
        <v>8</v>
      </c>
      <c r="H23" s="87">
        <v>10</v>
      </c>
      <c r="I23" s="79">
        <v>10</v>
      </c>
      <c r="J23" s="6">
        <v>10</v>
      </c>
      <c r="K23" s="49">
        <v>8</v>
      </c>
      <c r="L23" s="87">
        <v>10</v>
      </c>
      <c r="M23" s="79">
        <v>10</v>
      </c>
      <c r="N23" s="6">
        <v>10</v>
      </c>
      <c r="O23" s="49">
        <v>8</v>
      </c>
      <c r="P23" s="87"/>
      <c r="Q23" s="79"/>
      <c r="R23" s="6"/>
      <c r="S23" s="49"/>
      <c r="T23" s="87"/>
      <c r="U23" s="1"/>
      <c r="V23" s="1"/>
      <c r="W23" s="1"/>
      <c r="X23" s="1"/>
      <c r="Y23" s="1"/>
      <c r="Z23" s="49"/>
      <c r="AA23" s="57"/>
      <c r="AB23" s="2">
        <v>50.02</v>
      </c>
      <c r="AC23" s="72">
        <f t="shared" si="0"/>
        <v>133.98</v>
      </c>
    </row>
    <row r="24" spans="1:29" ht="15.75">
      <c r="A24" s="93" t="str">
        <f>Prezentace!B26</f>
        <v>P</v>
      </c>
      <c r="B24" s="18">
        <f>Prezentace!A26</f>
        <v>21</v>
      </c>
      <c r="C24" s="107" t="str">
        <f>Prezentace!C26</f>
        <v>Ladič</v>
      </c>
      <c r="D24" s="98" t="str">
        <f>Prezentace!D26</f>
        <v>Tibor</v>
      </c>
      <c r="E24" s="95">
        <v>90</v>
      </c>
      <c r="F24" s="6">
        <v>8</v>
      </c>
      <c r="G24" s="49">
        <v>8</v>
      </c>
      <c r="H24" s="87">
        <v>10</v>
      </c>
      <c r="I24" s="79">
        <v>10</v>
      </c>
      <c r="J24" s="6">
        <v>10</v>
      </c>
      <c r="K24" s="49">
        <v>10</v>
      </c>
      <c r="L24" s="87">
        <v>10</v>
      </c>
      <c r="M24" s="79">
        <v>8</v>
      </c>
      <c r="N24" s="6">
        <v>10</v>
      </c>
      <c r="O24" s="49">
        <v>10</v>
      </c>
      <c r="P24" s="87"/>
      <c r="Q24" s="79"/>
      <c r="R24" s="6"/>
      <c r="S24" s="49"/>
      <c r="T24" s="87"/>
      <c r="U24" s="1"/>
      <c r="V24" s="1"/>
      <c r="W24" s="1"/>
      <c r="X24" s="1"/>
      <c r="Y24" s="1"/>
      <c r="Z24" s="49"/>
      <c r="AA24" s="57"/>
      <c r="AB24" s="2">
        <v>23.3</v>
      </c>
      <c r="AC24" s="72">
        <f t="shared" si="0"/>
        <v>160.7</v>
      </c>
    </row>
    <row r="25" spans="1:29" ht="15.75">
      <c r="A25" s="93" t="str">
        <f>Prezentace!B27</f>
        <v>P</v>
      </c>
      <c r="B25" s="18">
        <f>Prezentace!A27</f>
        <v>25</v>
      </c>
      <c r="C25" s="107" t="str">
        <f>Prezentace!C27</f>
        <v>Marek</v>
      </c>
      <c r="D25" s="98" t="str">
        <f>Prezentace!D27</f>
        <v>Petr</v>
      </c>
      <c r="E25" s="95">
        <v>90</v>
      </c>
      <c r="F25" s="6">
        <v>10</v>
      </c>
      <c r="G25" s="49">
        <v>10</v>
      </c>
      <c r="H25" s="87">
        <v>10</v>
      </c>
      <c r="I25" s="79">
        <v>10</v>
      </c>
      <c r="J25" s="6">
        <v>10</v>
      </c>
      <c r="K25" s="49">
        <v>10</v>
      </c>
      <c r="L25" s="87">
        <v>10</v>
      </c>
      <c r="M25" s="79">
        <v>10</v>
      </c>
      <c r="N25" s="6">
        <v>10</v>
      </c>
      <c r="O25" s="49">
        <v>10</v>
      </c>
      <c r="P25" s="87"/>
      <c r="Q25" s="79"/>
      <c r="R25" s="6"/>
      <c r="S25" s="49"/>
      <c r="T25" s="87"/>
      <c r="U25" s="1"/>
      <c r="V25" s="1"/>
      <c r="W25" s="1"/>
      <c r="X25" s="1"/>
      <c r="Y25" s="1"/>
      <c r="Z25" s="49"/>
      <c r="AA25" s="57"/>
      <c r="AB25" s="2">
        <v>21.69</v>
      </c>
      <c r="AC25" s="72">
        <f t="shared" si="0"/>
        <v>168.31</v>
      </c>
    </row>
    <row r="26" spans="1:29" ht="15.75">
      <c r="A26" s="93" t="str">
        <f>Prezentace!B28</f>
        <v>P</v>
      </c>
      <c r="B26" s="18">
        <f>Prezentace!A28</f>
        <v>10</v>
      </c>
      <c r="C26" s="107" t="str">
        <f>Prezentace!C28</f>
        <v>Maštera</v>
      </c>
      <c r="D26" s="98" t="str">
        <f>Prezentace!D28</f>
        <v>Aleš</v>
      </c>
      <c r="E26" s="95">
        <v>90</v>
      </c>
      <c r="F26" s="6">
        <v>10</v>
      </c>
      <c r="G26" s="49">
        <v>10</v>
      </c>
      <c r="H26" s="87">
        <v>10</v>
      </c>
      <c r="I26" s="79">
        <v>10</v>
      </c>
      <c r="J26" s="6">
        <v>10</v>
      </c>
      <c r="K26" s="49">
        <v>8</v>
      </c>
      <c r="L26" s="87">
        <v>10</v>
      </c>
      <c r="M26" s="79">
        <v>10</v>
      </c>
      <c r="N26" s="6">
        <v>10</v>
      </c>
      <c r="O26" s="49">
        <v>10</v>
      </c>
      <c r="P26" s="87"/>
      <c r="Q26" s="79"/>
      <c r="R26" s="6"/>
      <c r="S26" s="49"/>
      <c r="T26" s="87"/>
      <c r="U26" s="1"/>
      <c r="V26" s="1"/>
      <c r="W26" s="1"/>
      <c r="X26" s="1"/>
      <c r="Y26" s="1"/>
      <c r="Z26" s="49"/>
      <c r="AA26" s="57"/>
      <c r="AB26" s="2">
        <v>20.99</v>
      </c>
      <c r="AC26" s="72">
        <f t="shared" si="0"/>
        <v>167.01</v>
      </c>
    </row>
    <row r="27" spans="1:29" ht="15.75">
      <c r="A27" s="93" t="str">
        <f>Prezentace!B29</f>
        <v>P</v>
      </c>
      <c r="B27" s="18">
        <f>Prezentace!A29</f>
        <v>16</v>
      </c>
      <c r="C27" s="107" t="str">
        <f>Prezentace!C29</f>
        <v>Matějka</v>
      </c>
      <c r="D27" s="98" t="str">
        <f>Prezentace!D29</f>
        <v>Milan</v>
      </c>
      <c r="E27" s="95">
        <v>90</v>
      </c>
      <c r="F27" s="6">
        <v>10</v>
      </c>
      <c r="G27" s="49">
        <v>10</v>
      </c>
      <c r="H27" s="87">
        <v>10</v>
      </c>
      <c r="I27" s="79">
        <v>6</v>
      </c>
      <c r="J27" s="6">
        <v>10</v>
      </c>
      <c r="K27" s="49">
        <v>10</v>
      </c>
      <c r="L27" s="87">
        <v>10</v>
      </c>
      <c r="M27" s="79">
        <v>0</v>
      </c>
      <c r="N27" s="6">
        <v>10</v>
      </c>
      <c r="O27" s="49">
        <v>6</v>
      </c>
      <c r="P27" s="87"/>
      <c r="Q27" s="79"/>
      <c r="R27" s="6"/>
      <c r="S27" s="49"/>
      <c r="T27" s="87"/>
      <c r="U27" s="1"/>
      <c r="V27" s="1"/>
      <c r="W27" s="1"/>
      <c r="X27" s="1"/>
      <c r="Y27" s="1"/>
      <c r="Z27" s="49"/>
      <c r="AA27" s="57">
        <v>10</v>
      </c>
      <c r="AB27" s="2">
        <v>45.46</v>
      </c>
      <c r="AC27" s="72">
        <f t="shared" si="0"/>
        <v>116.53999999999999</v>
      </c>
    </row>
    <row r="28" spans="1:29" ht="15.75">
      <c r="A28" s="93" t="str">
        <f>Prezentace!B30</f>
        <v>P</v>
      </c>
      <c r="B28" s="18">
        <f>Prezentace!A30</f>
        <v>6</v>
      </c>
      <c r="C28" s="107" t="str">
        <f>Prezentace!C30</f>
        <v>Mironiuk</v>
      </c>
      <c r="D28" s="98" t="str">
        <f>Prezentace!D30</f>
        <v>Zdeněk</v>
      </c>
      <c r="E28" s="95">
        <v>90</v>
      </c>
      <c r="F28" s="6">
        <v>10</v>
      </c>
      <c r="G28" s="49">
        <v>10</v>
      </c>
      <c r="H28" s="87">
        <v>10</v>
      </c>
      <c r="I28" s="79">
        <v>10</v>
      </c>
      <c r="J28" s="6">
        <v>10</v>
      </c>
      <c r="K28" s="49">
        <v>10</v>
      </c>
      <c r="L28" s="87">
        <v>10</v>
      </c>
      <c r="M28" s="79">
        <v>10</v>
      </c>
      <c r="N28" s="6">
        <v>10</v>
      </c>
      <c r="O28" s="49">
        <v>10</v>
      </c>
      <c r="P28" s="87"/>
      <c r="Q28" s="79"/>
      <c r="R28" s="6"/>
      <c r="S28" s="49"/>
      <c r="T28" s="87"/>
      <c r="U28" s="1"/>
      <c r="V28" s="1"/>
      <c r="W28" s="1"/>
      <c r="X28" s="1"/>
      <c r="Y28" s="1"/>
      <c r="Z28" s="49"/>
      <c r="AA28" s="57"/>
      <c r="AB28" s="2">
        <v>24.12</v>
      </c>
      <c r="AC28" s="72">
        <f t="shared" si="0"/>
        <v>165.88</v>
      </c>
    </row>
    <row r="29" spans="1:29" ht="15.75">
      <c r="A29" s="93" t="str">
        <f>Prezentace!B31</f>
        <v>P</v>
      </c>
      <c r="B29" s="18">
        <f>Prezentace!A31</f>
        <v>11</v>
      </c>
      <c r="C29" s="107" t="str">
        <f>Prezentace!C31</f>
        <v>Neumann</v>
      </c>
      <c r="D29" s="98" t="str">
        <f>Prezentace!D31</f>
        <v>Michal</v>
      </c>
      <c r="E29" s="95">
        <v>90</v>
      </c>
      <c r="F29" s="6">
        <v>10</v>
      </c>
      <c r="G29" s="49">
        <v>8</v>
      </c>
      <c r="H29" s="87">
        <v>10</v>
      </c>
      <c r="I29" s="79">
        <v>10</v>
      </c>
      <c r="J29" s="6">
        <v>10</v>
      </c>
      <c r="K29" s="49">
        <v>10</v>
      </c>
      <c r="L29" s="87">
        <v>10</v>
      </c>
      <c r="M29" s="79">
        <v>10</v>
      </c>
      <c r="N29" s="6">
        <v>10</v>
      </c>
      <c r="O29" s="49">
        <v>10</v>
      </c>
      <c r="P29" s="87"/>
      <c r="Q29" s="79"/>
      <c r="R29" s="6"/>
      <c r="S29" s="49"/>
      <c r="T29" s="87"/>
      <c r="U29" s="1"/>
      <c r="V29" s="1"/>
      <c r="W29" s="1"/>
      <c r="X29" s="1"/>
      <c r="Y29" s="1"/>
      <c r="Z29" s="49"/>
      <c r="AA29" s="57"/>
      <c r="AB29" s="2">
        <v>23.79</v>
      </c>
      <c r="AC29" s="72">
        <f t="shared" si="0"/>
        <v>164.21</v>
      </c>
    </row>
    <row r="30" spans="1:29" ht="15.75">
      <c r="A30" s="93" t="str">
        <f>Prezentace!B32</f>
        <v>P</v>
      </c>
      <c r="B30" s="18">
        <f>Prezentace!A32</f>
        <v>46</v>
      </c>
      <c r="C30" s="107" t="str">
        <f>Prezentace!C32</f>
        <v>Nikodým</v>
      </c>
      <c r="D30" s="98" t="str">
        <f>Prezentace!D32</f>
        <v>David</v>
      </c>
      <c r="E30" s="95">
        <v>90</v>
      </c>
      <c r="F30" s="6">
        <v>10</v>
      </c>
      <c r="G30" s="49">
        <v>10</v>
      </c>
      <c r="H30" s="87">
        <v>10</v>
      </c>
      <c r="I30" s="79">
        <v>10</v>
      </c>
      <c r="J30" s="6">
        <v>10</v>
      </c>
      <c r="K30" s="49">
        <v>8</v>
      </c>
      <c r="L30" s="87">
        <v>10</v>
      </c>
      <c r="M30" s="79">
        <v>10</v>
      </c>
      <c r="N30" s="6">
        <v>10</v>
      </c>
      <c r="O30" s="49">
        <v>8</v>
      </c>
      <c r="P30" s="87"/>
      <c r="Q30" s="79"/>
      <c r="R30" s="6"/>
      <c r="S30" s="49"/>
      <c r="T30" s="87"/>
      <c r="U30" s="1"/>
      <c r="V30" s="1"/>
      <c r="W30" s="1"/>
      <c r="X30" s="1"/>
      <c r="Y30" s="1"/>
      <c r="Z30" s="49"/>
      <c r="AA30" s="57"/>
      <c r="AB30" s="2">
        <v>20.83</v>
      </c>
      <c r="AC30" s="72">
        <f t="shared" si="0"/>
        <v>165.17000000000002</v>
      </c>
    </row>
    <row r="31" spans="1:29" ht="15.75">
      <c r="A31" s="93" t="str">
        <f>Prezentace!B33</f>
        <v>P</v>
      </c>
      <c r="B31" s="18">
        <f>Prezentace!A33</f>
        <v>20</v>
      </c>
      <c r="C31" s="107" t="str">
        <f>Prezentace!C33</f>
        <v>Nohel</v>
      </c>
      <c r="D31" s="98" t="str">
        <f>Prezentace!D33</f>
        <v>Antotnín</v>
      </c>
      <c r="E31" s="95">
        <v>90</v>
      </c>
      <c r="F31" s="6">
        <v>10</v>
      </c>
      <c r="G31" s="49">
        <v>10</v>
      </c>
      <c r="H31" s="87">
        <v>8</v>
      </c>
      <c r="I31" s="79">
        <v>8</v>
      </c>
      <c r="J31" s="6">
        <v>8</v>
      </c>
      <c r="K31" s="49">
        <v>8</v>
      </c>
      <c r="L31" s="87">
        <v>8</v>
      </c>
      <c r="M31" s="79">
        <v>8</v>
      </c>
      <c r="N31" s="6">
        <v>10</v>
      </c>
      <c r="O31" s="49">
        <v>10</v>
      </c>
      <c r="P31" s="87"/>
      <c r="Q31" s="79"/>
      <c r="R31" s="6"/>
      <c r="S31" s="49"/>
      <c r="T31" s="87"/>
      <c r="U31" s="1"/>
      <c r="V31" s="1"/>
      <c r="W31" s="1"/>
      <c r="X31" s="1"/>
      <c r="Y31" s="1"/>
      <c r="Z31" s="49"/>
      <c r="AA31" s="57"/>
      <c r="AB31" s="2">
        <v>34.74</v>
      </c>
      <c r="AC31" s="72">
        <f t="shared" si="0"/>
        <v>143.26</v>
      </c>
    </row>
    <row r="32" spans="1:29" ht="15.75">
      <c r="A32" s="93" t="str">
        <f>Prezentace!B34</f>
        <v>P</v>
      </c>
      <c r="B32" s="18">
        <f>Prezentace!A34</f>
        <v>18</v>
      </c>
      <c r="C32" s="107" t="str">
        <f>Prezentace!C34</f>
        <v>Novotný</v>
      </c>
      <c r="D32" s="98" t="str">
        <f>Prezentace!D34</f>
        <v>Robert</v>
      </c>
      <c r="E32" s="95">
        <v>90</v>
      </c>
      <c r="F32" s="6">
        <v>10</v>
      </c>
      <c r="G32" s="49">
        <v>10</v>
      </c>
      <c r="H32" s="87">
        <v>10</v>
      </c>
      <c r="I32" s="79">
        <v>10</v>
      </c>
      <c r="J32" s="6">
        <v>10</v>
      </c>
      <c r="K32" s="49">
        <v>10</v>
      </c>
      <c r="L32" s="87">
        <v>10</v>
      </c>
      <c r="M32" s="79">
        <v>10</v>
      </c>
      <c r="N32" s="6">
        <v>10</v>
      </c>
      <c r="O32" s="49">
        <v>10</v>
      </c>
      <c r="P32" s="87"/>
      <c r="Q32" s="79"/>
      <c r="R32" s="6"/>
      <c r="S32" s="49"/>
      <c r="T32" s="87"/>
      <c r="U32" s="1"/>
      <c r="V32" s="1"/>
      <c r="W32" s="1"/>
      <c r="X32" s="1"/>
      <c r="Y32" s="1"/>
      <c r="Z32" s="49"/>
      <c r="AA32" s="57"/>
      <c r="AB32" s="2">
        <v>16.36</v>
      </c>
      <c r="AC32" s="72">
        <f t="shared" si="0"/>
        <v>173.64</v>
      </c>
    </row>
    <row r="33" spans="1:29" ht="15.75">
      <c r="A33" s="93" t="str">
        <f>Prezentace!B35</f>
        <v>P</v>
      </c>
      <c r="B33" s="18">
        <f>Prezentace!A35</f>
        <v>44</v>
      </c>
      <c r="C33" s="107" t="str">
        <f>Prezentace!C35</f>
        <v>Palová</v>
      </c>
      <c r="D33" s="98" t="str">
        <f>Prezentace!D35</f>
        <v>Simona</v>
      </c>
      <c r="E33" s="95">
        <v>90</v>
      </c>
      <c r="F33" s="6">
        <v>10</v>
      </c>
      <c r="G33" s="49">
        <v>8</v>
      </c>
      <c r="H33" s="87">
        <v>10</v>
      </c>
      <c r="I33" s="79">
        <v>6</v>
      </c>
      <c r="J33" s="6">
        <v>10</v>
      </c>
      <c r="K33" s="49">
        <v>0</v>
      </c>
      <c r="L33" s="87">
        <v>10</v>
      </c>
      <c r="M33" s="79">
        <v>8</v>
      </c>
      <c r="N33" s="6">
        <v>8</v>
      </c>
      <c r="O33" s="49">
        <v>8</v>
      </c>
      <c r="P33" s="87"/>
      <c r="Q33" s="79"/>
      <c r="R33" s="6"/>
      <c r="S33" s="49"/>
      <c r="T33" s="87"/>
      <c r="U33" s="1"/>
      <c r="V33" s="1"/>
      <c r="W33" s="1"/>
      <c r="X33" s="1"/>
      <c r="Y33" s="1"/>
      <c r="Z33" s="49"/>
      <c r="AA33" s="57"/>
      <c r="AB33" s="2">
        <v>77.33</v>
      </c>
      <c r="AC33" s="72">
        <f t="shared" si="0"/>
        <v>90.67</v>
      </c>
    </row>
    <row r="34" spans="1:29" ht="15.75">
      <c r="A34" s="93" t="str">
        <f>Prezentace!B36</f>
        <v>P</v>
      </c>
      <c r="B34" s="18">
        <f>Prezentace!A36</f>
        <v>49</v>
      </c>
      <c r="C34" s="107" t="str">
        <f>Prezentace!C36</f>
        <v>Pechánek</v>
      </c>
      <c r="D34" s="98" t="str">
        <f>Prezentace!D36</f>
        <v>Milan</v>
      </c>
      <c r="E34" s="95">
        <v>90</v>
      </c>
      <c r="F34" s="6">
        <v>10</v>
      </c>
      <c r="G34" s="49">
        <v>10</v>
      </c>
      <c r="H34" s="87">
        <v>10</v>
      </c>
      <c r="I34" s="79">
        <v>10</v>
      </c>
      <c r="J34" s="6">
        <v>10</v>
      </c>
      <c r="K34" s="49">
        <v>10</v>
      </c>
      <c r="L34" s="87">
        <v>10</v>
      </c>
      <c r="M34" s="79">
        <v>8</v>
      </c>
      <c r="N34" s="6">
        <v>10</v>
      </c>
      <c r="O34" s="49">
        <v>8</v>
      </c>
      <c r="P34" s="87"/>
      <c r="Q34" s="79"/>
      <c r="R34" s="6"/>
      <c r="S34" s="49"/>
      <c r="T34" s="87"/>
      <c r="U34" s="1"/>
      <c r="V34" s="1"/>
      <c r="W34" s="1"/>
      <c r="X34" s="1"/>
      <c r="Y34" s="1"/>
      <c r="Z34" s="49"/>
      <c r="AA34" s="57"/>
      <c r="AB34" s="2">
        <v>16.7</v>
      </c>
      <c r="AC34" s="72">
        <f t="shared" si="0"/>
        <v>169.3</v>
      </c>
    </row>
    <row r="35" spans="1:29" ht="15.75">
      <c r="A35" s="93" t="str">
        <f>Prezentace!B37</f>
        <v>P</v>
      </c>
      <c r="B35" s="18">
        <f>Prezentace!A37</f>
        <v>56</v>
      </c>
      <c r="C35" s="107" t="str">
        <f>Prezentace!C37</f>
        <v>Pechánek</v>
      </c>
      <c r="D35" s="98" t="str">
        <f>Prezentace!D37</f>
        <v>Milan st.</v>
      </c>
      <c r="E35" s="95">
        <v>90</v>
      </c>
      <c r="F35" s="6">
        <v>10</v>
      </c>
      <c r="G35" s="49">
        <v>10</v>
      </c>
      <c r="H35" s="87">
        <v>10</v>
      </c>
      <c r="I35" s="79">
        <v>8</v>
      </c>
      <c r="J35" s="6">
        <v>8</v>
      </c>
      <c r="K35" s="49">
        <v>8</v>
      </c>
      <c r="L35" s="87">
        <v>0</v>
      </c>
      <c r="M35" s="79">
        <v>0</v>
      </c>
      <c r="N35" s="6">
        <v>10</v>
      </c>
      <c r="O35" s="49">
        <v>6</v>
      </c>
      <c r="P35" s="87"/>
      <c r="Q35" s="79"/>
      <c r="R35" s="6"/>
      <c r="S35" s="49"/>
      <c r="T35" s="87"/>
      <c r="U35" s="1"/>
      <c r="V35" s="1"/>
      <c r="W35" s="1"/>
      <c r="X35" s="1"/>
      <c r="Y35" s="1"/>
      <c r="Z35" s="49"/>
      <c r="AA35" s="57">
        <v>10</v>
      </c>
      <c r="AB35" s="2">
        <v>29.35</v>
      </c>
      <c r="AC35" s="72">
        <f t="shared" si="0"/>
        <v>120.65</v>
      </c>
    </row>
    <row r="36" spans="1:29" ht="15.75">
      <c r="A36" s="93" t="str">
        <f>Prezentace!B38</f>
        <v>P</v>
      </c>
      <c r="B36" s="18">
        <f>Prezentace!A38</f>
        <v>4</v>
      </c>
      <c r="C36" s="107" t="str">
        <f>Prezentace!C38</f>
        <v>Pechová</v>
      </c>
      <c r="D36" s="98" t="str">
        <f>Prezentace!D38</f>
        <v>Hana</v>
      </c>
      <c r="E36" s="95">
        <v>90</v>
      </c>
      <c r="F36" s="6">
        <v>10</v>
      </c>
      <c r="G36" s="49">
        <v>10</v>
      </c>
      <c r="H36" s="87">
        <v>10</v>
      </c>
      <c r="I36" s="79">
        <v>8</v>
      </c>
      <c r="J36" s="6">
        <v>10</v>
      </c>
      <c r="K36" s="49">
        <v>8</v>
      </c>
      <c r="L36" s="87">
        <v>10</v>
      </c>
      <c r="M36" s="79">
        <v>8</v>
      </c>
      <c r="N36" s="6">
        <v>10</v>
      </c>
      <c r="O36" s="49">
        <v>10</v>
      </c>
      <c r="P36" s="87"/>
      <c r="Q36" s="79"/>
      <c r="R36" s="6"/>
      <c r="S36" s="49"/>
      <c r="T36" s="87"/>
      <c r="U36" s="1"/>
      <c r="V36" s="1"/>
      <c r="W36" s="1"/>
      <c r="X36" s="1"/>
      <c r="Y36" s="1"/>
      <c r="Z36" s="49"/>
      <c r="AA36" s="57"/>
      <c r="AB36" s="2">
        <v>44.3</v>
      </c>
      <c r="AC36" s="72">
        <f t="shared" si="0"/>
        <v>139.7</v>
      </c>
    </row>
    <row r="37" spans="1:29" ht="15.75">
      <c r="A37" s="93" t="str">
        <f>Prezentace!B39</f>
        <v>P</v>
      </c>
      <c r="B37" s="18">
        <f>Prezentace!A39</f>
        <v>51</v>
      </c>
      <c r="C37" s="107" t="str">
        <f>Prezentace!C39</f>
        <v>Plecer</v>
      </c>
      <c r="D37" s="98" t="str">
        <f>Prezentace!D39</f>
        <v>Josef</v>
      </c>
      <c r="E37" s="95">
        <v>90</v>
      </c>
      <c r="F37" s="6">
        <v>10</v>
      </c>
      <c r="G37" s="49">
        <v>10</v>
      </c>
      <c r="H37" s="87">
        <v>8</v>
      </c>
      <c r="I37" s="79">
        <v>8</v>
      </c>
      <c r="J37" s="6">
        <v>10</v>
      </c>
      <c r="K37" s="49">
        <v>8</v>
      </c>
      <c r="L37" s="87">
        <v>10</v>
      </c>
      <c r="M37" s="79">
        <v>10</v>
      </c>
      <c r="N37" s="6">
        <v>8</v>
      </c>
      <c r="O37" s="49">
        <v>8</v>
      </c>
      <c r="P37" s="87"/>
      <c r="Q37" s="79"/>
      <c r="R37" s="6"/>
      <c r="S37" s="49"/>
      <c r="T37" s="87"/>
      <c r="U37" s="1"/>
      <c r="V37" s="1"/>
      <c r="W37" s="1"/>
      <c r="X37" s="1"/>
      <c r="Y37" s="1"/>
      <c r="Z37" s="49"/>
      <c r="AA37" s="57"/>
      <c r="AB37" s="2">
        <v>50.7</v>
      </c>
      <c r="AC37" s="72">
        <f t="shared" si="0"/>
        <v>129.3</v>
      </c>
    </row>
    <row r="38" spans="1:29" ht="15.75">
      <c r="A38" s="93" t="str">
        <f>Prezentace!B40</f>
        <v>P</v>
      </c>
      <c r="B38" s="18">
        <f>Prezentace!A40</f>
        <v>14</v>
      </c>
      <c r="C38" s="107" t="str">
        <f>Prezentace!C40</f>
        <v>Rendl</v>
      </c>
      <c r="D38" s="98" t="str">
        <f>Prezentace!D40</f>
        <v>Josef</v>
      </c>
      <c r="E38" s="95">
        <v>90</v>
      </c>
      <c r="F38" s="6">
        <v>10</v>
      </c>
      <c r="G38" s="49">
        <v>10</v>
      </c>
      <c r="H38" s="87">
        <v>8</v>
      </c>
      <c r="I38" s="79">
        <v>8</v>
      </c>
      <c r="J38" s="6">
        <v>10</v>
      </c>
      <c r="K38" s="49">
        <v>10</v>
      </c>
      <c r="L38" s="87">
        <v>10</v>
      </c>
      <c r="M38" s="79">
        <v>8</v>
      </c>
      <c r="N38" s="6">
        <v>10</v>
      </c>
      <c r="O38" s="49">
        <v>10</v>
      </c>
      <c r="P38" s="87"/>
      <c r="Q38" s="79"/>
      <c r="R38" s="6"/>
      <c r="S38" s="49"/>
      <c r="T38" s="87"/>
      <c r="U38" s="1"/>
      <c r="V38" s="1"/>
      <c r="W38" s="1"/>
      <c r="X38" s="1"/>
      <c r="Y38" s="1"/>
      <c r="Z38" s="49"/>
      <c r="AA38" s="57"/>
      <c r="AB38" s="2">
        <v>22.42</v>
      </c>
      <c r="AC38" s="72">
        <f t="shared" si="0"/>
        <v>161.57999999999998</v>
      </c>
    </row>
    <row r="39" spans="1:29" ht="15.75">
      <c r="A39" s="93" t="str">
        <f>Prezentace!B41</f>
        <v>P</v>
      </c>
      <c r="B39" s="18">
        <f>Prezentace!A41</f>
        <v>40</v>
      </c>
      <c r="C39" s="107" t="str">
        <f>Prezentace!C41</f>
        <v>Seitl</v>
      </c>
      <c r="D39" s="98" t="str">
        <f>Prezentace!D41</f>
        <v>Aleš</v>
      </c>
      <c r="E39" s="95">
        <v>90</v>
      </c>
      <c r="F39" s="6">
        <v>10</v>
      </c>
      <c r="G39" s="49">
        <v>8</v>
      </c>
      <c r="H39" s="87">
        <v>10</v>
      </c>
      <c r="I39" s="79">
        <v>10</v>
      </c>
      <c r="J39" s="6">
        <v>10</v>
      </c>
      <c r="K39" s="49">
        <v>8</v>
      </c>
      <c r="L39" s="87">
        <v>10</v>
      </c>
      <c r="M39" s="79">
        <v>8</v>
      </c>
      <c r="N39" s="6">
        <v>10</v>
      </c>
      <c r="O39" s="49">
        <v>10</v>
      </c>
      <c r="P39" s="87"/>
      <c r="Q39" s="79"/>
      <c r="R39" s="6"/>
      <c r="S39" s="49"/>
      <c r="T39" s="87"/>
      <c r="U39" s="1"/>
      <c r="V39" s="1"/>
      <c r="W39" s="1"/>
      <c r="X39" s="1"/>
      <c r="Y39" s="1"/>
      <c r="Z39" s="49"/>
      <c r="AA39" s="57"/>
      <c r="AB39" s="2">
        <v>23.83</v>
      </c>
      <c r="AC39" s="72">
        <f t="shared" si="0"/>
        <v>160.17000000000002</v>
      </c>
    </row>
    <row r="40" spans="1:29" ht="15.75">
      <c r="A40" s="93" t="str">
        <f>Prezentace!B42</f>
        <v>P</v>
      </c>
      <c r="B40" s="18">
        <f>Prezentace!A42</f>
        <v>42</v>
      </c>
      <c r="C40" s="107" t="str">
        <f>Prezentace!C42</f>
        <v>Seitl</v>
      </c>
      <c r="D40" s="98" t="str">
        <f>Prezentace!D42</f>
        <v>Karel</v>
      </c>
      <c r="E40" s="95">
        <v>90</v>
      </c>
      <c r="F40" s="6">
        <v>10</v>
      </c>
      <c r="G40" s="49">
        <v>8</v>
      </c>
      <c r="H40" s="87">
        <v>10</v>
      </c>
      <c r="I40" s="79">
        <v>8</v>
      </c>
      <c r="J40" s="6">
        <v>10</v>
      </c>
      <c r="K40" s="49">
        <v>8</v>
      </c>
      <c r="L40" s="87">
        <v>10</v>
      </c>
      <c r="M40" s="79">
        <v>8</v>
      </c>
      <c r="N40" s="6">
        <v>10</v>
      </c>
      <c r="O40" s="49">
        <v>10</v>
      </c>
      <c r="P40" s="87"/>
      <c r="Q40" s="79"/>
      <c r="R40" s="6"/>
      <c r="S40" s="49"/>
      <c r="T40" s="87"/>
      <c r="U40" s="1"/>
      <c r="V40" s="1"/>
      <c r="W40" s="1"/>
      <c r="X40" s="1"/>
      <c r="Y40" s="1"/>
      <c r="Z40" s="49"/>
      <c r="AA40" s="57">
        <v>10</v>
      </c>
      <c r="AB40" s="2">
        <v>33.58</v>
      </c>
      <c r="AC40" s="72">
        <f t="shared" si="0"/>
        <v>138.42000000000002</v>
      </c>
    </row>
    <row r="41" spans="1:29" ht="15.75">
      <c r="A41" s="93" t="str">
        <f>Prezentace!B43</f>
        <v>P</v>
      </c>
      <c r="B41" s="18">
        <f>Prezentace!A43</f>
        <v>45</v>
      </c>
      <c r="C41" s="107" t="str">
        <f>Prezentace!C43</f>
        <v>Seitl</v>
      </c>
      <c r="D41" s="98" t="str">
        <f>Prezentace!D43</f>
        <v>Marcel</v>
      </c>
      <c r="E41" s="95">
        <v>90</v>
      </c>
      <c r="F41" s="6">
        <v>0</v>
      </c>
      <c r="G41" s="49">
        <v>0</v>
      </c>
      <c r="H41" s="87">
        <v>8</v>
      </c>
      <c r="I41" s="79">
        <v>8</v>
      </c>
      <c r="J41" s="6">
        <v>10</v>
      </c>
      <c r="K41" s="49">
        <v>6</v>
      </c>
      <c r="L41" s="87">
        <v>10</v>
      </c>
      <c r="M41" s="79">
        <v>8</v>
      </c>
      <c r="N41" s="6">
        <v>10</v>
      </c>
      <c r="O41" s="49">
        <v>-10</v>
      </c>
      <c r="P41" s="87"/>
      <c r="Q41" s="79"/>
      <c r="R41" s="6"/>
      <c r="S41" s="49"/>
      <c r="T41" s="87"/>
      <c r="U41" s="1"/>
      <c r="V41" s="1"/>
      <c r="W41" s="1"/>
      <c r="X41" s="1"/>
      <c r="Y41" s="1"/>
      <c r="Z41" s="49"/>
      <c r="AA41" s="57"/>
      <c r="AB41" s="2">
        <v>36.16</v>
      </c>
      <c r="AC41" s="72">
        <f t="shared" si="0"/>
        <v>103.84</v>
      </c>
    </row>
    <row r="42" spans="1:29" ht="15.75">
      <c r="A42" s="93" t="str">
        <f>Prezentace!B44</f>
        <v>P</v>
      </c>
      <c r="B42" s="18">
        <f>Prezentace!A44</f>
        <v>43</v>
      </c>
      <c r="C42" s="107" t="str">
        <f>Prezentace!C44</f>
        <v>Seitlová</v>
      </c>
      <c r="D42" s="98" t="str">
        <f>Prezentace!D44</f>
        <v>Monika</v>
      </c>
      <c r="E42" s="95">
        <v>90</v>
      </c>
      <c r="F42" s="6">
        <v>10</v>
      </c>
      <c r="G42" s="49">
        <v>10</v>
      </c>
      <c r="H42" s="87">
        <v>10</v>
      </c>
      <c r="I42" s="79">
        <v>8</v>
      </c>
      <c r="J42" s="6">
        <v>10</v>
      </c>
      <c r="K42" s="49">
        <v>8</v>
      </c>
      <c r="L42" s="87">
        <v>10</v>
      </c>
      <c r="M42" s="79">
        <v>0</v>
      </c>
      <c r="N42" s="6">
        <v>8</v>
      </c>
      <c r="O42" s="49">
        <v>8</v>
      </c>
      <c r="P42" s="87"/>
      <c r="Q42" s="79"/>
      <c r="R42" s="6"/>
      <c r="S42" s="49"/>
      <c r="T42" s="87"/>
      <c r="U42" s="1"/>
      <c r="V42" s="1"/>
      <c r="W42" s="1"/>
      <c r="X42" s="1"/>
      <c r="Y42" s="1"/>
      <c r="Z42" s="49"/>
      <c r="AA42" s="57"/>
      <c r="AB42" s="2">
        <v>41.56</v>
      </c>
      <c r="AC42" s="72">
        <f t="shared" si="0"/>
        <v>130.44</v>
      </c>
    </row>
    <row r="43" spans="1:29" ht="15.75">
      <c r="A43" s="93" t="str">
        <f>Prezentace!B45</f>
        <v>P</v>
      </c>
      <c r="B43" s="18">
        <f>Prezentace!A45</f>
        <v>19</v>
      </c>
      <c r="C43" s="107" t="str">
        <f>Prezentace!C45</f>
        <v>Semerád</v>
      </c>
      <c r="D43" s="98" t="str">
        <f>Prezentace!D45</f>
        <v>Milan</v>
      </c>
      <c r="E43" s="95">
        <v>90</v>
      </c>
      <c r="F43" s="6">
        <v>10</v>
      </c>
      <c r="G43" s="49">
        <v>10</v>
      </c>
      <c r="H43" s="87">
        <v>10</v>
      </c>
      <c r="I43" s="79">
        <v>10</v>
      </c>
      <c r="J43" s="6">
        <v>10</v>
      </c>
      <c r="K43" s="49">
        <v>8</v>
      </c>
      <c r="L43" s="87">
        <v>10</v>
      </c>
      <c r="M43" s="79">
        <v>10</v>
      </c>
      <c r="N43" s="6">
        <v>10</v>
      </c>
      <c r="O43" s="49">
        <v>10</v>
      </c>
      <c r="P43" s="87"/>
      <c r="Q43" s="79"/>
      <c r="R43" s="6"/>
      <c r="S43" s="49"/>
      <c r="T43" s="87"/>
      <c r="U43" s="1"/>
      <c r="V43" s="1"/>
      <c r="W43" s="1"/>
      <c r="X43" s="1"/>
      <c r="Y43" s="1"/>
      <c r="Z43" s="49"/>
      <c r="AA43" s="57"/>
      <c r="AB43" s="2">
        <v>24.72</v>
      </c>
      <c r="AC43" s="72">
        <f t="shared" si="0"/>
        <v>163.28</v>
      </c>
    </row>
    <row r="44" spans="1:29" ht="15.75">
      <c r="A44" s="93" t="str">
        <f>Prezentace!B46</f>
        <v>P</v>
      </c>
      <c r="B44" s="18">
        <f>Prezentace!A46</f>
        <v>8</v>
      </c>
      <c r="C44" s="107" t="str">
        <f>Prezentace!C46</f>
        <v>Smejkal</v>
      </c>
      <c r="D44" s="98" t="str">
        <f>Prezentace!D46</f>
        <v>Martin</v>
      </c>
      <c r="E44" s="95">
        <v>90</v>
      </c>
      <c r="F44" s="6">
        <v>10</v>
      </c>
      <c r="G44" s="49">
        <v>10</v>
      </c>
      <c r="H44" s="87">
        <v>10</v>
      </c>
      <c r="I44" s="79">
        <v>8</v>
      </c>
      <c r="J44" s="6">
        <v>10</v>
      </c>
      <c r="K44" s="49">
        <v>8</v>
      </c>
      <c r="L44" s="87">
        <v>10</v>
      </c>
      <c r="M44" s="79">
        <v>8</v>
      </c>
      <c r="N44" s="6">
        <v>10</v>
      </c>
      <c r="O44" s="49">
        <v>10</v>
      </c>
      <c r="P44" s="87"/>
      <c r="Q44" s="79"/>
      <c r="R44" s="6"/>
      <c r="S44" s="49"/>
      <c r="T44" s="87"/>
      <c r="U44" s="1"/>
      <c r="V44" s="1"/>
      <c r="W44" s="1"/>
      <c r="X44" s="1"/>
      <c r="Y44" s="1"/>
      <c r="Z44" s="49"/>
      <c r="AA44" s="57"/>
      <c r="AB44" s="2">
        <v>16.42</v>
      </c>
      <c r="AC44" s="72">
        <f t="shared" si="0"/>
        <v>167.57999999999998</v>
      </c>
    </row>
    <row r="45" spans="1:29" ht="15.75">
      <c r="A45" s="93" t="str">
        <f>Prezentace!B47</f>
        <v>P</v>
      </c>
      <c r="B45" s="18">
        <f>Prezentace!A47</f>
        <v>37</v>
      </c>
      <c r="C45" s="107" t="str">
        <f>Prezentace!C47</f>
        <v>Sokolík</v>
      </c>
      <c r="D45" s="98" t="str">
        <f>Prezentace!D47</f>
        <v>Jaroslav</v>
      </c>
      <c r="E45" s="95">
        <v>90</v>
      </c>
      <c r="F45" s="6">
        <v>10</v>
      </c>
      <c r="G45" s="49">
        <v>10</v>
      </c>
      <c r="H45" s="87">
        <v>10</v>
      </c>
      <c r="I45" s="79">
        <v>10</v>
      </c>
      <c r="J45" s="6">
        <v>10</v>
      </c>
      <c r="K45" s="49">
        <v>10</v>
      </c>
      <c r="L45" s="87">
        <v>10</v>
      </c>
      <c r="M45" s="79">
        <v>10</v>
      </c>
      <c r="N45" s="6">
        <v>10</v>
      </c>
      <c r="O45" s="49">
        <v>8</v>
      </c>
      <c r="P45" s="87"/>
      <c r="Q45" s="79"/>
      <c r="R45" s="6"/>
      <c r="S45" s="49"/>
      <c r="T45" s="87"/>
      <c r="U45" s="1"/>
      <c r="V45" s="1"/>
      <c r="W45" s="1"/>
      <c r="X45" s="1"/>
      <c r="Y45" s="1"/>
      <c r="Z45" s="49"/>
      <c r="AA45" s="57"/>
      <c r="AB45" s="2">
        <v>15.7</v>
      </c>
      <c r="AC45" s="72">
        <f t="shared" si="0"/>
        <v>172.3</v>
      </c>
    </row>
    <row r="46" spans="1:29" ht="15.75">
      <c r="A46" s="93" t="str">
        <f>Prezentace!B48</f>
        <v>P</v>
      </c>
      <c r="B46" s="18">
        <f>Prezentace!A48</f>
        <v>52</v>
      </c>
      <c r="C46" s="107" t="str">
        <f>Prezentace!C48</f>
        <v>Svoboda</v>
      </c>
      <c r="D46" s="98" t="str">
        <f>Prezentace!D48</f>
        <v>Michal</v>
      </c>
      <c r="E46" s="95">
        <v>90</v>
      </c>
      <c r="F46" s="6">
        <v>10</v>
      </c>
      <c r="G46" s="49">
        <v>6</v>
      </c>
      <c r="H46" s="87">
        <v>8</v>
      </c>
      <c r="I46" s="79">
        <v>6</v>
      </c>
      <c r="J46" s="6">
        <v>10</v>
      </c>
      <c r="K46" s="49">
        <v>8</v>
      </c>
      <c r="L46" s="87">
        <v>10</v>
      </c>
      <c r="M46" s="79">
        <v>8</v>
      </c>
      <c r="N46" s="6">
        <v>10</v>
      </c>
      <c r="O46" s="49">
        <v>10</v>
      </c>
      <c r="P46" s="87"/>
      <c r="Q46" s="79"/>
      <c r="R46" s="6"/>
      <c r="S46" s="49"/>
      <c r="T46" s="87"/>
      <c r="U46" s="1"/>
      <c r="V46" s="1"/>
      <c r="W46" s="1"/>
      <c r="X46" s="1"/>
      <c r="Y46" s="1"/>
      <c r="Z46" s="49"/>
      <c r="AA46" s="57"/>
      <c r="AB46" s="2">
        <v>20.23</v>
      </c>
      <c r="AC46" s="72">
        <f t="shared" si="0"/>
        <v>155.77</v>
      </c>
    </row>
    <row r="47" spans="1:29" ht="15.75">
      <c r="A47" s="93" t="str">
        <f>Prezentace!B49</f>
        <v>P</v>
      </c>
      <c r="B47" s="18">
        <f>Prezentace!A49</f>
        <v>29</v>
      </c>
      <c r="C47" s="107" t="str">
        <f>Prezentace!C49</f>
        <v>Šíma</v>
      </c>
      <c r="D47" s="98" t="str">
        <f>Prezentace!D49</f>
        <v>Richard</v>
      </c>
      <c r="E47" s="95">
        <v>90</v>
      </c>
      <c r="F47" s="6">
        <v>10</v>
      </c>
      <c r="G47" s="49">
        <v>6</v>
      </c>
      <c r="H47" s="87">
        <v>8</v>
      </c>
      <c r="I47" s="79">
        <v>-10</v>
      </c>
      <c r="J47" s="6">
        <v>8</v>
      </c>
      <c r="K47" s="49">
        <v>8</v>
      </c>
      <c r="L47" s="87">
        <v>8</v>
      </c>
      <c r="M47" s="79">
        <v>8</v>
      </c>
      <c r="N47" s="6">
        <v>8</v>
      </c>
      <c r="O47" s="49">
        <v>8</v>
      </c>
      <c r="P47" s="87"/>
      <c r="Q47" s="79"/>
      <c r="R47" s="6"/>
      <c r="S47" s="49"/>
      <c r="T47" s="87"/>
      <c r="U47" s="1"/>
      <c r="V47" s="1"/>
      <c r="W47" s="1"/>
      <c r="X47" s="1"/>
      <c r="Y47" s="1"/>
      <c r="Z47" s="49"/>
      <c r="AA47" s="57"/>
      <c r="AB47" s="2">
        <v>18.13</v>
      </c>
      <c r="AC47" s="72">
        <f t="shared" si="0"/>
        <v>133.87</v>
      </c>
    </row>
    <row r="48" spans="1:29" ht="15.75">
      <c r="A48" s="93" t="str">
        <f>Prezentace!B50</f>
        <v>P</v>
      </c>
      <c r="B48" s="18">
        <f>Prezentace!A50</f>
        <v>31</v>
      </c>
      <c r="C48" s="107" t="str">
        <f>Prezentace!C50</f>
        <v>Švihálek</v>
      </c>
      <c r="D48" s="98" t="str">
        <f>Prezentace!D50</f>
        <v>Jiří</v>
      </c>
      <c r="E48" s="95">
        <v>90</v>
      </c>
      <c r="F48" s="6">
        <v>10</v>
      </c>
      <c r="G48" s="49">
        <v>8</v>
      </c>
      <c r="H48" s="87">
        <v>10</v>
      </c>
      <c r="I48" s="79">
        <v>10</v>
      </c>
      <c r="J48" s="6">
        <v>8</v>
      </c>
      <c r="K48" s="49">
        <v>8</v>
      </c>
      <c r="L48" s="87">
        <v>10</v>
      </c>
      <c r="M48" s="79">
        <v>10</v>
      </c>
      <c r="N48" s="6">
        <v>10</v>
      </c>
      <c r="O48" s="49">
        <v>8</v>
      </c>
      <c r="P48" s="87"/>
      <c r="Q48" s="79"/>
      <c r="R48" s="6"/>
      <c r="S48" s="49"/>
      <c r="T48" s="87"/>
      <c r="U48" s="1"/>
      <c r="V48" s="1"/>
      <c r="W48" s="1"/>
      <c r="X48" s="1"/>
      <c r="Y48" s="1"/>
      <c r="Z48" s="49"/>
      <c r="AA48" s="57"/>
      <c r="AB48" s="2">
        <v>31.52</v>
      </c>
      <c r="AC48" s="72">
        <f t="shared" si="0"/>
        <v>150.48</v>
      </c>
    </row>
    <row r="49" spans="1:29" ht="15.75">
      <c r="A49" s="93" t="str">
        <f>Prezentace!B51</f>
        <v>P</v>
      </c>
      <c r="B49" s="18">
        <f>Prezentace!A51</f>
        <v>34</v>
      </c>
      <c r="C49" s="107" t="str">
        <f>Prezentace!C51</f>
        <v>Vejslík</v>
      </c>
      <c r="D49" s="98" t="str">
        <f>Prezentace!D51</f>
        <v>Vladimír</v>
      </c>
      <c r="E49" s="95">
        <v>90</v>
      </c>
      <c r="F49" s="6">
        <v>10</v>
      </c>
      <c r="G49" s="49">
        <v>8</v>
      </c>
      <c r="H49" s="87">
        <v>10</v>
      </c>
      <c r="I49" s="79">
        <v>10</v>
      </c>
      <c r="J49" s="6">
        <v>10</v>
      </c>
      <c r="K49" s="49">
        <v>10</v>
      </c>
      <c r="L49" s="87">
        <v>10</v>
      </c>
      <c r="M49" s="79">
        <v>8</v>
      </c>
      <c r="N49" s="6">
        <v>10</v>
      </c>
      <c r="O49" s="49">
        <v>10</v>
      </c>
      <c r="P49" s="87"/>
      <c r="Q49" s="79"/>
      <c r="R49" s="6"/>
      <c r="S49" s="49"/>
      <c r="T49" s="87"/>
      <c r="U49" s="1"/>
      <c r="V49" s="1"/>
      <c r="W49" s="1"/>
      <c r="X49" s="1"/>
      <c r="Y49" s="1"/>
      <c r="Z49" s="49"/>
      <c r="AA49" s="57"/>
      <c r="AB49" s="2">
        <v>28.15</v>
      </c>
      <c r="AC49" s="72">
        <f t="shared" si="0"/>
        <v>157.85</v>
      </c>
    </row>
    <row r="50" spans="1:29" ht="15.75">
      <c r="A50" s="93" t="str">
        <f>Prezentace!B52</f>
        <v>P</v>
      </c>
      <c r="B50" s="18">
        <f>Prezentace!A52</f>
        <v>33</v>
      </c>
      <c r="C50" s="107" t="str">
        <f>Prezentace!C52</f>
        <v>Wrzecionko</v>
      </c>
      <c r="D50" s="98" t="str">
        <f>Prezentace!D52</f>
        <v>Albert</v>
      </c>
      <c r="E50" s="95">
        <v>90</v>
      </c>
      <c r="F50" s="6">
        <v>10</v>
      </c>
      <c r="G50" s="49">
        <v>10</v>
      </c>
      <c r="H50" s="87">
        <v>8</v>
      </c>
      <c r="I50" s="79">
        <v>8</v>
      </c>
      <c r="J50" s="6">
        <v>10</v>
      </c>
      <c r="K50" s="49">
        <v>8</v>
      </c>
      <c r="L50" s="87">
        <v>8</v>
      </c>
      <c r="M50" s="79">
        <v>6</v>
      </c>
      <c r="N50" s="6">
        <v>10</v>
      </c>
      <c r="O50" s="49">
        <v>10</v>
      </c>
      <c r="P50" s="87"/>
      <c r="Q50" s="79"/>
      <c r="R50" s="6"/>
      <c r="S50" s="49"/>
      <c r="T50" s="87"/>
      <c r="U50" s="1"/>
      <c r="V50" s="1"/>
      <c r="W50" s="1"/>
      <c r="X50" s="1"/>
      <c r="Y50" s="1"/>
      <c r="Z50" s="49"/>
      <c r="AA50" s="57"/>
      <c r="AB50" s="2">
        <v>68.45</v>
      </c>
      <c r="AC50" s="72">
        <f t="shared" si="0"/>
        <v>109.55</v>
      </c>
    </row>
    <row r="51" spans="1:29" ht="15.75">
      <c r="A51" s="93" t="str">
        <f>Prezentace!B53</f>
        <v>P</v>
      </c>
      <c r="B51" s="18">
        <f>Prezentace!A53</f>
        <v>61</v>
      </c>
      <c r="C51" s="107" t="str">
        <f>Prezentace!C53</f>
        <v>Získal</v>
      </c>
      <c r="D51" s="98" t="str">
        <f>Prezentace!D53</f>
        <v>Karel</v>
      </c>
      <c r="E51" s="95">
        <v>90</v>
      </c>
      <c r="F51" s="6">
        <v>10</v>
      </c>
      <c r="G51" s="49">
        <v>8</v>
      </c>
      <c r="H51" s="87">
        <v>8</v>
      </c>
      <c r="I51" s="79">
        <v>8</v>
      </c>
      <c r="J51" s="6">
        <v>10</v>
      </c>
      <c r="K51" s="49">
        <v>8</v>
      </c>
      <c r="L51" s="87">
        <v>10</v>
      </c>
      <c r="M51" s="79">
        <v>8</v>
      </c>
      <c r="N51" s="6">
        <v>10</v>
      </c>
      <c r="O51" s="49">
        <v>8</v>
      </c>
      <c r="P51" s="87"/>
      <c r="Q51" s="79"/>
      <c r="R51" s="6"/>
      <c r="S51" s="49"/>
      <c r="T51" s="87"/>
      <c r="U51" s="1"/>
      <c r="V51" s="1"/>
      <c r="W51" s="1"/>
      <c r="X51" s="1"/>
      <c r="Y51" s="1"/>
      <c r="Z51" s="49"/>
      <c r="AA51" s="57"/>
      <c r="AB51" s="2">
        <v>32.72</v>
      </c>
      <c r="AC51" s="72">
        <f t="shared" si="0"/>
        <v>145.28</v>
      </c>
    </row>
    <row r="52" spans="1:29" ht="15.75">
      <c r="A52" s="93" t="str">
        <f>Prezentace!B54</f>
        <v>P</v>
      </c>
      <c r="B52" s="18">
        <f>Prezentace!A54</f>
        <v>59</v>
      </c>
      <c r="C52" s="107" t="str">
        <f>Prezentace!C54</f>
        <v>Žáček</v>
      </c>
      <c r="D52" s="98" t="str">
        <f>Prezentace!D54</f>
        <v>Karel</v>
      </c>
      <c r="E52" s="95">
        <v>90</v>
      </c>
      <c r="F52" s="6">
        <v>8</v>
      </c>
      <c r="G52" s="49">
        <v>8</v>
      </c>
      <c r="H52" s="87">
        <v>8</v>
      </c>
      <c r="I52" s="79">
        <v>8</v>
      </c>
      <c r="J52" s="6">
        <v>10</v>
      </c>
      <c r="K52" s="49">
        <v>8</v>
      </c>
      <c r="L52" s="87">
        <v>8</v>
      </c>
      <c r="M52" s="79">
        <v>5</v>
      </c>
      <c r="N52" s="6">
        <v>10</v>
      </c>
      <c r="O52" s="49">
        <v>8</v>
      </c>
      <c r="P52" s="87"/>
      <c r="Q52" s="79"/>
      <c r="R52" s="6"/>
      <c r="S52" s="49"/>
      <c r="T52" s="87"/>
      <c r="U52" s="1"/>
      <c r="V52" s="1"/>
      <c r="W52" s="1"/>
      <c r="X52" s="1"/>
      <c r="Y52" s="1"/>
      <c r="Z52" s="49"/>
      <c r="AA52" s="57"/>
      <c r="AB52" s="2">
        <v>20.46</v>
      </c>
      <c r="AC52" s="72">
        <f t="shared" si="0"/>
        <v>150.54</v>
      </c>
    </row>
    <row r="53" spans="1:29" ht="15.75">
      <c r="A53" s="93" t="str">
        <f>Prezentace!B55</f>
        <v>P</v>
      </c>
      <c r="B53" s="18">
        <f>Prezentace!A55</f>
        <v>26</v>
      </c>
      <c r="C53" s="107" t="str">
        <f>Prezentace!C55</f>
        <v>Žemlička</v>
      </c>
      <c r="D53" s="98" t="str">
        <f>Prezentace!D55</f>
        <v>Ladislav</v>
      </c>
      <c r="E53" s="95">
        <v>90</v>
      </c>
      <c r="F53" s="6">
        <v>10</v>
      </c>
      <c r="G53" s="49">
        <v>10</v>
      </c>
      <c r="H53" s="87">
        <v>8</v>
      </c>
      <c r="I53" s="79">
        <v>8</v>
      </c>
      <c r="J53" s="6">
        <v>10</v>
      </c>
      <c r="K53" s="49">
        <v>10</v>
      </c>
      <c r="L53" s="87">
        <v>10</v>
      </c>
      <c r="M53" s="79">
        <v>10</v>
      </c>
      <c r="N53" s="6">
        <v>10</v>
      </c>
      <c r="O53" s="49">
        <v>10</v>
      </c>
      <c r="P53" s="87"/>
      <c r="Q53" s="79"/>
      <c r="R53" s="6"/>
      <c r="S53" s="49"/>
      <c r="T53" s="87"/>
      <c r="U53" s="1"/>
      <c r="V53" s="1"/>
      <c r="W53" s="1"/>
      <c r="X53" s="1"/>
      <c r="Y53" s="1"/>
      <c r="Z53" s="49"/>
      <c r="AA53" s="57"/>
      <c r="AB53" s="2">
        <v>31.73</v>
      </c>
      <c r="AC53" s="72">
        <f t="shared" si="0"/>
        <v>154.27</v>
      </c>
    </row>
    <row r="54" spans="1:29" ht="15.75">
      <c r="A54" s="93" t="str">
        <f>Prezentace!B56</f>
        <v>P</v>
      </c>
      <c r="B54" s="18">
        <f>Prezentace!A56</f>
        <v>27</v>
      </c>
      <c r="C54" s="107" t="str">
        <f>Prezentace!C56</f>
        <v>Žemličková</v>
      </c>
      <c r="D54" s="98" t="str">
        <f>Prezentace!D56</f>
        <v>Marie</v>
      </c>
      <c r="E54" s="95">
        <v>90</v>
      </c>
      <c r="F54" s="6">
        <v>10</v>
      </c>
      <c r="G54" s="49">
        <v>8</v>
      </c>
      <c r="H54" s="87">
        <v>10</v>
      </c>
      <c r="I54" s="79">
        <v>10</v>
      </c>
      <c r="J54" s="6">
        <v>10</v>
      </c>
      <c r="K54" s="49">
        <v>10</v>
      </c>
      <c r="L54" s="87">
        <v>8</v>
      </c>
      <c r="M54" s="79">
        <v>8</v>
      </c>
      <c r="N54" s="6">
        <v>10</v>
      </c>
      <c r="O54" s="49">
        <v>10</v>
      </c>
      <c r="P54" s="87"/>
      <c r="Q54" s="79"/>
      <c r="R54" s="6"/>
      <c r="S54" s="49"/>
      <c r="T54" s="87"/>
      <c r="U54" s="1"/>
      <c r="V54" s="1"/>
      <c r="W54" s="1"/>
      <c r="X54" s="1"/>
      <c r="Y54" s="1"/>
      <c r="Z54" s="49"/>
      <c r="AA54" s="57"/>
      <c r="AB54" s="2">
        <v>42.13</v>
      </c>
      <c r="AC54" s="72">
        <f t="shared" si="0"/>
        <v>141.87</v>
      </c>
    </row>
    <row r="55" spans="1:29" ht="15.75">
      <c r="A55" s="93" t="str">
        <f>Prezentace!B57</f>
        <v>R</v>
      </c>
      <c r="B55" s="18">
        <f>Prezentace!A57</f>
        <v>60</v>
      </c>
      <c r="C55" s="107" t="str">
        <f>Prezentace!C57</f>
        <v>Červenka</v>
      </c>
      <c r="D55" s="98" t="str">
        <f>Prezentace!D57</f>
        <v>Pavel</v>
      </c>
      <c r="E55" s="95">
        <v>90</v>
      </c>
      <c r="F55" s="6">
        <v>10</v>
      </c>
      <c r="G55" s="49">
        <v>8</v>
      </c>
      <c r="H55" s="87">
        <v>10</v>
      </c>
      <c r="I55" s="79">
        <v>8</v>
      </c>
      <c r="J55" s="6">
        <v>10</v>
      </c>
      <c r="K55" s="49">
        <v>10</v>
      </c>
      <c r="L55" s="87">
        <v>10</v>
      </c>
      <c r="M55" s="79">
        <v>8</v>
      </c>
      <c r="N55" s="6">
        <v>10</v>
      </c>
      <c r="O55" s="49">
        <v>8</v>
      </c>
      <c r="P55" s="87"/>
      <c r="Q55" s="79"/>
      <c r="R55" s="6"/>
      <c r="S55" s="49"/>
      <c r="T55" s="87"/>
      <c r="U55" s="1"/>
      <c r="V55" s="1"/>
      <c r="W55" s="1"/>
      <c r="X55" s="1"/>
      <c r="Y55" s="1"/>
      <c r="Z55" s="49"/>
      <c r="AA55" s="57"/>
      <c r="AB55" s="2">
        <v>42.71</v>
      </c>
      <c r="AC55" s="72">
        <f t="shared" si="0"/>
        <v>139.29</v>
      </c>
    </row>
    <row r="56" spans="1:29" ht="15.75">
      <c r="A56" s="93" t="str">
        <f>Prezentace!B58</f>
        <v>R</v>
      </c>
      <c r="B56" s="18">
        <f>Prezentace!A58</f>
        <v>24</v>
      </c>
      <c r="C56" s="107" t="str">
        <f>Prezentace!C58</f>
        <v>Kružík</v>
      </c>
      <c r="D56" s="98" t="str">
        <f>Prezentace!D58</f>
        <v>Jan</v>
      </c>
      <c r="E56" s="95">
        <v>90</v>
      </c>
      <c r="F56" s="6">
        <v>10</v>
      </c>
      <c r="G56" s="49">
        <v>10</v>
      </c>
      <c r="H56" s="87">
        <v>10</v>
      </c>
      <c r="I56" s="79">
        <v>10</v>
      </c>
      <c r="J56" s="6">
        <v>10</v>
      </c>
      <c r="K56" s="49">
        <v>10</v>
      </c>
      <c r="L56" s="87">
        <v>10</v>
      </c>
      <c r="M56" s="79">
        <v>10</v>
      </c>
      <c r="N56" s="6">
        <v>10</v>
      </c>
      <c r="O56" s="49">
        <v>10</v>
      </c>
      <c r="P56" s="87"/>
      <c r="Q56" s="79"/>
      <c r="R56" s="6"/>
      <c r="S56" s="49"/>
      <c r="T56" s="87"/>
      <c r="U56" s="1"/>
      <c r="V56" s="1"/>
      <c r="W56" s="1"/>
      <c r="X56" s="1"/>
      <c r="Y56" s="1"/>
      <c r="Z56" s="49"/>
      <c r="AA56" s="57"/>
      <c r="AB56" s="2">
        <v>66.77</v>
      </c>
      <c r="AC56" s="72">
        <f t="shared" si="0"/>
        <v>123.23</v>
      </c>
    </row>
    <row r="57" spans="1:29" ht="15.75">
      <c r="A57" s="93" t="str">
        <f>Prezentace!B59</f>
        <v>R</v>
      </c>
      <c r="B57" s="18">
        <f>Prezentace!A59</f>
        <v>22</v>
      </c>
      <c r="C57" s="107" t="str">
        <f>Prezentace!C59</f>
        <v>Ladič</v>
      </c>
      <c r="D57" s="98" t="str">
        <f>Prezentace!D59</f>
        <v>Tibor</v>
      </c>
      <c r="E57" s="95">
        <v>90</v>
      </c>
      <c r="F57" s="6">
        <v>8</v>
      </c>
      <c r="G57" s="49">
        <v>8</v>
      </c>
      <c r="H57" s="87">
        <v>10</v>
      </c>
      <c r="I57" s="79">
        <v>8</v>
      </c>
      <c r="J57" s="6">
        <v>10</v>
      </c>
      <c r="K57" s="49">
        <v>8</v>
      </c>
      <c r="L57" s="87">
        <v>10</v>
      </c>
      <c r="M57" s="79">
        <v>10</v>
      </c>
      <c r="N57" s="6">
        <v>10</v>
      </c>
      <c r="O57" s="49">
        <v>0</v>
      </c>
      <c r="P57" s="87"/>
      <c r="Q57" s="79"/>
      <c r="R57" s="6"/>
      <c r="S57" s="49"/>
      <c r="T57" s="87"/>
      <c r="U57" s="1"/>
      <c r="V57" s="1"/>
      <c r="W57" s="1"/>
      <c r="X57" s="1"/>
      <c r="Y57" s="1"/>
      <c r="Z57" s="49"/>
      <c r="AA57" s="57">
        <v>10</v>
      </c>
      <c r="AB57" s="2">
        <v>28.55</v>
      </c>
      <c r="AC57" s="72">
        <f t="shared" si="0"/>
        <v>133.45</v>
      </c>
    </row>
    <row r="58" spans="1:29" ht="15.75">
      <c r="A58" s="93" t="str">
        <f>Prezentace!B60</f>
        <v>R</v>
      </c>
      <c r="B58" s="18">
        <f>Prezentace!A60</f>
        <v>7</v>
      </c>
      <c r="C58" s="107" t="str">
        <f>Prezentace!C60</f>
        <v>Mironiuk</v>
      </c>
      <c r="D58" s="98" t="str">
        <f>Prezentace!D60</f>
        <v>Zdeněk</v>
      </c>
      <c r="E58" s="95">
        <v>90</v>
      </c>
      <c r="F58" s="6">
        <v>10</v>
      </c>
      <c r="G58" s="49">
        <v>10</v>
      </c>
      <c r="H58" s="87">
        <v>10</v>
      </c>
      <c r="I58" s="79">
        <v>10</v>
      </c>
      <c r="J58" s="6">
        <v>10</v>
      </c>
      <c r="K58" s="49">
        <v>10</v>
      </c>
      <c r="L58" s="87">
        <v>10</v>
      </c>
      <c r="M58" s="79">
        <v>10</v>
      </c>
      <c r="N58" s="6">
        <v>10</v>
      </c>
      <c r="O58" s="49">
        <v>10</v>
      </c>
      <c r="P58" s="87"/>
      <c r="Q58" s="79"/>
      <c r="R58" s="6"/>
      <c r="S58" s="49"/>
      <c r="T58" s="87"/>
      <c r="U58" s="1"/>
      <c r="V58" s="1"/>
      <c r="W58" s="1"/>
      <c r="X58" s="1"/>
      <c r="Y58" s="1"/>
      <c r="Z58" s="49"/>
      <c r="AA58" s="57"/>
      <c r="AB58" s="2">
        <v>37.58</v>
      </c>
      <c r="AC58" s="72">
        <f t="shared" si="0"/>
        <v>152.42000000000002</v>
      </c>
    </row>
    <row r="59" spans="1:29" ht="15.75">
      <c r="A59" s="93" t="str">
        <f>Prezentace!B61</f>
        <v>R</v>
      </c>
      <c r="B59" s="18">
        <f>Prezentace!A61</f>
        <v>47</v>
      </c>
      <c r="C59" s="107" t="str">
        <f>Prezentace!C61</f>
        <v>Nikodým</v>
      </c>
      <c r="D59" s="98" t="str">
        <f>Prezentace!D61</f>
        <v>David</v>
      </c>
      <c r="E59" s="95">
        <v>90</v>
      </c>
      <c r="F59" s="6">
        <v>10</v>
      </c>
      <c r="G59" s="49">
        <v>10</v>
      </c>
      <c r="H59" s="87">
        <v>10</v>
      </c>
      <c r="I59" s="79">
        <v>10</v>
      </c>
      <c r="J59" s="6">
        <v>10</v>
      </c>
      <c r="K59" s="49">
        <v>10</v>
      </c>
      <c r="L59" s="87">
        <v>10</v>
      </c>
      <c r="M59" s="79">
        <v>10</v>
      </c>
      <c r="N59" s="6">
        <v>10</v>
      </c>
      <c r="O59" s="49">
        <v>8</v>
      </c>
      <c r="P59" s="87"/>
      <c r="Q59" s="79"/>
      <c r="R59" s="6"/>
      <c r="S59" s="49"/>
      <c r="T59" s="87"/>
      <c r="U59" s="1"/>
      <c r="V59" s="1"/>
      <c r="W59" s="1"/>
      <c r="X59" s="1"/>
      <c r="Y59" s="1"/>
      <c r="Z59" s="49"/>
      <c r="AA59" s="57"/>
      <c r="AB59" s="2">
        <v>33.91</v>
      </c>
      <c r="AC59" s="72">
        <f t="shared" si="0"/>
        <v>154.09</v>
      </c>
    </row>
    <row r="60" spans="1:29" ht="15.75">
      <c r="A60" s="93" t="str">
        <f>Prezentace!B62</f>
        <v>R</v>
      </c>
      <c r="B60" s="18">
        <f>Prezentace!A62</f>
        <v>5</v>
      </c>
      <c r="C60" s="107" t="str">
        <f>Prezentace!C62</f>
        <v>Pechová</v>
      </c>
      <c r="D60" s="98" t="str">
        <f>Prezentace!D62</f>
        <v>Hana</v>
      </c>
      <c r="E60" s="95">
        <v>90</v>
      </c>
      <c r="F60" s="6">
        <v>10</v>
      </c>
      <c r="G60" s="49">
        <v>10</v>
      </c>
      <c r="H60" s="87">
        <v>10</v>
      </c>
      <c r="I60" s="79">
        <v>8</v>
      </c>
      <c r="J60" s="6">
        <v>10</v>
      </c>
      <c r="K60" s="49">
        <v>10</v>
      </c>
      <c r="L60" s="87">
        <v>8</v>
      </c>
      <c r="M60" s="79">
        <v>8</v>
      </c>
      <c r="N60" s="6">
        <v>10</v>
      </c>
      <c r="O60" s="49">
        <v>10</v>
      </c>
      <c r="P60" s="87"/>
      <c r="Q60" s="79"/>
      <c r="R60" s="6"/>
      <c r="S60" s="49"/>
      <c r="T60" s="87"/>
      <c r="U60" s="1"/>
      <c r="V60" s="1"/>
      <c r="W60" s="1"/>
      <c r="X60" s="1"/>
      <c r="Y60" s="1"/>
      <c r="Z60" s="49"/>
      <c r="AA60" s="57"/>
      <c r="AB60" s="2">
        <v>51.62</v>
      </c>
      <c r="AC60" s="72">
        <f t="shared" si="0"/>
        <v>132.38</v>
      </c>
    </row>
    <row r="61" spans="1:29" ht="15.75">
      <c r="A61" s="93" t="str">
        <f>Prezentace!B63</f>
        <v>R</v>
      </c>
      <c r="B61" s="18">
        <f>Prezentace!A63</f>
        <v>15</v>
      </c>
      <c r="C61" s="107" t="str">
        <f>Prezentace!C63</f>
        <v>Rendl</v>
      </c>
      <c r="D61" s="98" t="str">
        <f>Prezentace!D63</f>
        <v>Josef</v>
      </c>
      <c r="E61" s="95">
        <v>90</v>
      </c>
      <c r="F61" s="6">
        <v>10</v>
      </c>
      <c r="G61" s="49">
        <v>10</v>
      </c>
      <c r="H61" s="87">
        <v>10</v>
      </c>
      <c r="I61" s="79">
        <v>10</v>
      </c>
      <c r="J61" s="6">
        <v>10</v>
      </c>
      <c r="K61" s="49">
        <v>10</v>
      </c>
      <c r="L61" s="87">
        <v>10</v>
      </c>
      <c r="M61" s="79">
        <v>10</v>
      </c>
      <c r="N61" s="6">
        <v>10</v>
      </c>
      <c r="O61" s="49">
        <v>10</v>
      </c>
      <c r="P61" s="87"/>
      <c r="Q61" s="79"/>
      <c r="R61" s="6"/>
      <c r="S61" s="49"/>
      <c r="T61" s="87"/>
      <c r="U61" s="1"/>
      <c r="V61" s="1"/>
      <c r="W61" s="1"/>
      <c r="X61" s="1"/>
      <c r="Y61" s="1"/>
      <c r="Z61" s="49"/>
      <c r="AA61" s="57"/>
      <c r="AB61" s="2">
        <v>37.89</v>
      </c>
      <c r="AC61" s="72">
        <f t="shared" si="0"/>
        <v>152.11</v>
      </c>
    </row>
    <row r="62" spans="1:29" ht="15.75">
      <c r="A62" s="93" t="str">
        <f>Prezentace!B64</f>
        <v>R</v>
      </c>
      <c r="B62" s="18">
        <f>Prezentace!A64</f>
        <v>41</v>
      </c>
      <c r="C62" s="107" t="str">
        <f>Prezentace!C64</f>
        <v>Seitl</v>
      </c>
      <c r="D62" s="98" t="str">
        <f>Prezentace!D64</f>
        <v>Aleš</v>
      </c>
      <c r="E62" s="95">
        <v>90</v>
      </c>
      <c r="F62" s="6">
        <v>10</v>
      </c>
      <c r="G62" s="49">
        <v>10</v>
      </c>
      <c r="H62" s="87">
        <v>10</v>
      </c>
      <c r="I62" s="79">
        <v>10</v>
      </c>
      <c r="J62" s="6">
        <v>10</v>
      </c>
      <c r="K62" s="49">
        <v>10</v>
      </c>
      <c r="L62" s="87">
        <v>10</v>
      </c>
      <c r="M62" s="79">
        <v>10</v>
      </c>
      <c r="N62" s="6">
        <v>10</v>
      </c>
      <c r="O62" s="49">
        <v>10</v>
      </c>
      <c r="P62" s="87"/>
      <c r="Q62" s="79"/>
      <c r="R62" s="6"/>
      <c r="S62" s="49"/>
      <c r="T62" s="87"/>
      <c r="U62" s="1"/>
      <c r="V62" s="1"/>
      <c r="W62" s="1"/>
      <c r="X62" s="1"/>
      <c r="Y62" s="1"/>
      <c r="Z62" s="49"/>
      <c r="AA62" s="57"/>
      <c r="AB62" s="2">
        <v>46.89</v>
      </c>
      <c r="AC62" s="72">
        <f t="shared" si="0"/>
        <v>143.11</v>
      </c>
    </row>
    <row r="63" spans="1:29" ht="15.75">
      <c r="A63" s="93" t="str">
        <f>Prezentace!B65</f>
        <v>R</v>
      </c>
      <c r="B63" s="18">
        <f>Prezentace!A65</f>
        <v>38</v>
      </c>
      <c r="C63" s="107" t="str">
        <f>Prezentace!C65</f>
        <v>Sokolík</v>
      </c>
      <c r="D63" s="98" t="str">
        <f>Prezentace!D65</f>
        <v>Jaroslav</v>
      </c>
      <c r="E63" s="95">
        <v>90</v>
      </c>
      <c r="F63" s="6">
        <v>10</v>
      </c>
      <c r="G63" s="49">
        <v>10</v>
      </c>
      <c r="H63" s="87">
        <v>10</v>
      </c>
      <c r="I63" s="79">
        <v>8</v>
      </c>
      <c r="J63" s="6">
        <v>10</v>
      </c>
      <c r="K63" s="49">
        <v>8</v>
      </c>
      <c r="L63" s="87">
        <v>10</v>
      </c>
      <c r="M63" s="79">
        <v>8</v>
      </c>
      <c r="N63" s="6">
        <v>10</v>
      </c>
      <c r="O63" s="49">
        <v>10</v>
      </c>
      <c r="P63" s="87"/>
      <c r="Q63" s="79"/>
      <c r="R63" s="6"/>
      <c r="S63" s="49"/>
      <c r="T63" s="87"/>
      <c r="U63" s="1"/>
      <c r="V63" s="1"/>
      <c r="W63" s="1"/>
      <c r="X63" s="1"/>
      <c r="Y63" s="1"/>
      <c r="Z63" s="49"/>
      <c r="AA63" s="57"/>
      <c r="AB63" s="2">
        <v>32.49</v>
      </c>
      <c r="AC63" s="72">
        <f t="shared" si="0"/>
        <v>151.51</v>
      </c>
    </row>
    <row r="64" spans="1:29" ht="15.75">
      <c r="A64" s="93" t="str">
        <f>Prezentace!B66</f>
        <v>R</v>
      </c>
      <c r="B64" s="18">
        <f>Prezentace!A66</f>
        <v>32</v>
      </c>
      <c r="C64" s="107" t="str">
        <f>Prezentace!C66</f>
        <v>Švihálek</v>
      </c>
      <c r="D64" s="98" t="str">
        <f>Prezentace!D66</f>
        <v>Jiří</v>
      </c>
      <c r="E64" s="95">
        <v>90</v>
      </c>
      <c r="F64" s="6">
        <v>10</v>
      </c>
      <c r="G64" s="49">
        <v>8</v>
      </c>
      <c r="H64" s="87">
        <v>8</v>
      </c>
      <c r="I64" s="79">
        <v>8</v>
      </c>
      <c r="J64" s="6">
        <v>10</v>
      </c>
      <c r="K64" s="49">
        <v>10</v>
      </c>
      <c r="L64" s="87">
        <v>10</v>
      </c>
      <c r="M64" s="79">
        <v>10</v>
      </c>
      <c r="N64" s="6">
        <v>10</v>
      </c>
      <c r="O64" s="49">
        <v>10</v>
      </c>
      <c r="P64" s="87"/>
      <c r="Q64" s="79"/>
      <c r="R64" s="6"/>
      <c r="S64" s="49"/>
      <c r="T64" s="87"/>
      <c r="U64" s="1"/>
      <c r="V64" s="1"/>
      <c r="W64" s="1"/>
      <c r="X64" s="1"/>
      <c r="Y64" s="1"/>
      <c r="Z64" s="49"/>
      <c r="AA64" s="57">
        <v>10</v>
      </c>
      <c r="AB64" s="2">
        <v>52.99</v>
      </c>
      <c r="AC64" s="72">
        <f t="shared" si="0"/>
        <v>121.00999999999999</v>
      </c>
    </row>
    <row r="65" spans="1:29" ht="15.75">
      <c r="A65" s="93" t="str">
        <f>Prezentace!B67</f>
        <v>P</v>
      </c>
      <c r="B65" s="18">
        <f>Prezentace!A67</f>
        <v>62</v>
      </c>
      <c r="C65" s="107">
        <f>Prezentace!C67</f>
        <v>0</v>
      </c>
      <c r="D65" s="98">
        <f>Prezentace!D67</f>
        <v>0</v>
      </c>
      <c r="E65" s="95"/>
      <c r="F65" s="6"/>
      <c r="G65" s="49"/>
      <c r="H65" s="87"/>
      <c r="I65" s="79"/>
      <c r="J65" s="6"/>
      <c r="K65" s="49"/>
      <c r="L65" s="87"/>
      <c r="M65" s="79"/>
      <c r="N65" s="6"/>
      <c r="O65" s="49"/>
      <c r="P65" s="87"/>
      <c r="Q65" s="79"/>
      <c r="R65" s="6"/>
      <c r="S65" s="49"/>
      <c r="T65" s="87"/>
      <c r="U65" s="1"/>
      <c r="V65" s="1"/>
      <c r="W65" s="1"/>
      <c r="X65" s="1"/>
      <c r="Y65" s="1"/>
      <c r="Z65" s="49"/>
      <c r="AA65" s="57"/>
      <c r="AB65" s="2"/>
      <c r="AC65" s="72">
        <f t="shared" si="0"/>
        <v>0</v>
      </c>
    </row>
    <row r="66" spans="1:29" ht="15.75">
      <c r="A66" s="93" t="str">
        <f>Prezentace!B68</f>
        <v>P</v>
      </c>
      <c r="B66" s="18">
        <f>Prezentace!A68</f>
        <v>63</v>
      </c>
      <c r="C66" s="107">
        <f>Prezentace!C68</f>
        <v>0</v>
      </c>
      <c r="D66" s="98">
        <f>Prezentace!D68</f>
        <v>0</v>
      </c>
      <c r="E66" s="95"/>
      <c r="F66" s="6"/>
      <c r="G66" s="49"/>
      <c r="H66" s="87"/>
      <c r="I66" s="79"/>
      <c r="J66" s="6"/>
      <c r="K66" s="49"/>
      <c r="L66" s="87"/>
      <c r="M66" s="79"/>
      <c r="N66" s="6"/>
      <c r="O66" s="49"/>
      <c r="P66" s="87"/>
      <c r="Q66" s="79"/>
      <c r="R66" s="6"/>
      <c r="S66" s="49"/>
      <c r="T66" s="87"/>
      <c r="U66" s="1"/>
      <c r="V66" s="1"/>
      <c r="W66" s="1"/>
      <c r="X66" s="1"/>
      <c r="Y66" s="1"/>
      <c r="Z66" s="49"/>
      <c r="AA66" s="57"/>
      <c r="AB66" s="2"/>
      <c r="AC66" s="72">
        <f t="shared" si="0"/>
        <v>0</v>
      </c>
    </row>
    <row r="67" spans="1:29" ht="15.75">
      <c r="A67" s="93" t="str">
        <f>Prezentace!B69</f>
        <v>P</v>
      </c>
      <c r="B67" s="18">
        <f>Prezentace!A69</f>
        <v>64</v>
      </c>
      <c r="C67" s="107">
        <f>Prezentace!C69</f>
        <v>0</v>
      </c>
      <c r="D67" s="98">
        <f>Prezentace!D69</f>
        <v>0</v>
      </c>
      <c r="E67" s="95"/>
      <c r="F67" s="6"/>
      <c r="G67" s="49"/>
      <c r="H67" s="87"/>
      <c r="I67" s="79"/>
      <c r="J67" s="6"/>
      <c r="K67" s="49"/>
      <c r="L67" s="87"/>
      <c r="M67" s="79"/>
      <c r="N67" s="6"/>
      <c r="O67" s="49"/>
      <c r="P67" s="87"/>
      <c r="Q67" s="79"/>
      <c r="R67" s="6"/>
      <c r="S67" s="49"/>
      <c r="T67" s="87"/>
      <c r="U67" s="1"/>
      <c r="V67" s="1"/>
      <c r="W67" s="1"/>
      <c r="X67" s="1"/>
      <c r="Y67" s="1"/>
      <c r="Z67" s="49"/>
      <c r="AA67" s="57"/>
      <c r="AB67" s="2"/>
      <c r="AC67" s="72">
        <f t="shared" si="0"/>
        <v>0</v>
      </c>
    </row>
    <row r="68" spans="1:29" ht="15.75">
      <c r="A68" s="93" t="str">
        <f>Prezentace!B70</f>
        <v>P</v>
      </c>
      <c r="B68" s="18">
        <f>Prezentace!A70</f>
        <v>65</v>
      </c>
      <c r="C68" s="107">
        <f>Prezentace!C70</f>
        <v>0</v>
      </c>
      <c r="D68" s="98">
        <f>Prezentace!D70</f>
        <v>0</v>
      </c>
      <c r="E68" s="95"/>
      <c r="F68" s="6"/>
      <c r="G68" s="49"/>
      <c r="H68" s="87"/>
      <c r="I68" s="79"/>
      <c r="J68" s="6"/>
      <c r="K68" s="49"/>
      <c r="L68" s="87"/>
      <c r="M68" s="79"/>
      <c r="N68" s="6"/>
      <c r="O68" s="49"/>
      <c r="P68" s="87"/>
      <c r="Q68" s="79"/>
      <c r="R68" s="6"/>
      <c r="S68" s="49"/>
      <c r="T68" s="87"/>
      <c r="U68" s="1"/>
      <c r="V68" s="1"/>
      <c r="W68" s="1"/>
      <c r="X68" s="1"/>
      <c r="Y68" s="1"/>
      <c r="Z68" s="49"/>
      <c r="AA68" s="57"/>
      <c r="AB68" s="2"/>
      <c r="AC68" s="72">
        <f t="shared" si="0"/>
        <v>0</v>
      </c>
    </row>
    <row r="69" spans="1:29" ht="15.75">
      <c r="A69" s="93" t="str">
        <f>Prezentace!B71</f>
        <v>P</v>
      </c>
      <c r="B69" s="18">
        <f>Prezentace!A71</f>
        <v>66</v>
      </c>
      <c r="C69" s="107">
        <f>Prezentace!C71</f>
        <v>0</v>
      </c>
      <c r="D69" s="98">
        <f>Prezentace!D71</f>
        <v>0</v>
      </c>
      <c r="E69" s="95"/>
      <c r="F69" s="6"/>
      <c r="G69" s="49"/>
      <c r="H69" s="87"/>
      <c r="I69" s="79"/>
      <c r="J69" s="6"/>
      <c r="K69" s="49"/>
      <c r="L69" s="87"/>
      <c r="M69" s="79"/>
      <c r="N69" s="6"/>
      <c r="O69" s="49"/>
      <c r="P69" s="87"/>
      <c r="Q69" s="79"/>
      <c r="R69" s="6"/>
      <c r="S69" s="49"/>
      <c r="T69" s="87"/>
      <c r="U69" s="1"/>
      <c r="V69" s="1"/>
      <c r="W69" s="1"/>
      <c r="X69" s="1"/>
      <c r="Y69" s="1"/>
      <c r="Z69" s="49"/>
      <c r="AA69" s="57"/>
      <c r="AB69" s="2"/>
      <c r="AC69" s="72">
        <f aca="true" t="shared" si="1" ref="AC69:AC83">IF((SUM(E69:Z69)-AA69-AB69)&lt;0,"nula",(SUM(E69:Z69)-AA69-AB69))</f>
        <v>0</v>
      </c>
    </row>
    <row r="70" spans="1:29" ht="15.75">
      <c r="A70" s="93" t="str">
        <f>Prezentace!B72</f>
        <v>P</v>
      </c>
      <c r="B70" s="18">
        <f>Prezentace!A72</f>
        <v>67</v>
      </c>
      <c r="C70" s="107">
        <f>Prezentace!C72</f>
        <v>0</v>
      </c>
      <c r="D70" s="98">
        <f>Prezentace!D72</f>
        <v>0</v>
      </c>
      <c r="E70" s="95"/>
      <c r="F70" s="6"/>
      <c r="G70" s="49"/>
      <c r="H70" s="87"/>
      <c r="I70" s="79"/>
      <c r="J70" s="6"/>
      <c r="K70" s="49"/>
      <c r="L70" s="87"/>
      <c r="M70" s="79"/>
      <c r="N70" s="6"/>
      <c r="O70" s="49"/>
      <c r="P70" s="87"/>
      <c r="Q70" s="79"/>
      <c r="R70" s="6"/>
      <c r="S70" s="49"/>
      <c r="T70" s="87"/>
      <c r="U70" s="1"/>
      <c r="V70" s="1"/>
      <c r="W70" s="1"/>
      <c r="X70" s="1"/>
      <c r="Y70" s="1"/>
      <c r="Z70" s="49"/>
      <c r="AA70" s="57"/>
      <c r="AB70" s="2"/>
      <c r="AC70" s="72">
        <f t="shared" si="1"/>
        <v>0</v>
      </c>
    </row>
    <row r="71" spans="1:29" ht="15.75">
      <c r="A71" s="93" t="str">
        <f>Prezentace!B73</f>
        <v>P</v>
      </c>
      <c r="B71" s="18">
        <f>Prezentace!A73</f>
        <v>68</v>
      </c>
      <c r="C71" s="107">
        <f>Prezentace!C73</f>
        <v>0</v>
      </c>
      <c r="D71" s="98">
        <f>Prezentace!D73</f>
        <v>0</v>
      </c>
      <c r="E71" s="95"/>
      <c r="F71" s="6"/>
      <c r="G71" s="49"/>
      <c r="H71" s="87"/>
      <c r="I71" s="79"/>
      <c r="J71" s="6"/>
      <c r="K71" s="49"/>
      <c r="L71" s="87"/>
      <c r="M71" s="79"/>
      <c r="N71" s="6"/>
      <c r="O71" s="49"/>
      <c r="P71" s="87"/>
      <c r="Q71" s="79"/>
      <c r="R71" s="6"/>
      <c r="S71" s="49"/>
      <c r="T71" s="87"/>
      <c r="U71" s="1"/>
      <c r="V71" s="1"/>
      <c r="W71" s="1"/>
      <c r="X71" s="1"/>
      <c r="Y71" s="1"/>
      <c r="Z71" s="49"/>
      <c r="AA71" s="57"/>
      <c r="AB71" s="2"/>
      <c r="AC71" s="72">
        <f t="shared" si="1"/>
        <v>0</v>
      </c>
    </row>
    <row r="72" spans="1:29" ht="15.75">
      <c r="A72" s="93" t="str">
        <f>Prezentace!B74</f>
        <v>P</v>
      </c>
      <c r="B72" s="18">
        <f>Prezentace!A74</f>
        <v>69</v>
      </c>
      <c r="C72" s="107">
        <f>Prezentace!C74</f>
        <v>0</v>
      </c>
      <c r="D72" s="98">
        <f>Prezentace!D74</f>
        <v>0</v>
      </c>
      <c r="E72" s="95"/>
      <c r="F72" s="6"/>
      <c r="G72" s="49"/>
      <c r="H72" s="87"/>
      <c r="I72" s="79"/>
      <c r="J72" s="6"/>
      <c r="K72" s="49"/>
      <c r="L72" s="87"/>
      <c r="M72" s="79"/>
      <c r="N72" s="6"/>
      <c r="O72" s="49"/>
      <c r="P72" s="87"/>
      <c r="Q72" s="79"/>
      <c r="R72" s="6"/>
      <c r="S72" s="49"/>
      <c r="T72" s="87"/>
      <c r="U72" s="1"/>
      <c r="V72" s="1"/>
      <c r="W72" s="1"/>
      <c r="X72" s="1"/>
      <c r="Y72" s="1"/>
      <c r="Z72" s="49"/>
      <c r="AA72" s="57"/>
      <c r="AB72" s="2"/>
      <c r="AC72" s="72">
        <f t="shared" si="1"/>
        <v>0</v>
      </c>
    </row>
    <row r="73" spans="1:29" ht="15.75">
      <c r="A73" s="93" t="str">
        <f>Prezentace!B75</f>
        <v>P</v>
      </c>
      <c r="B73" s="18">
        <f>Prezentace!A75</f>
        <v>70</v>
      </c>
      <c r="C73" s="107">
        <f>Prezentace!C75</f>
        <v>0</v>
      </c>
      <c r="D73" s="98">
        <f>Prezentace!D75</f>
        <v>0</v>
      </c>
      <c r="E73" s="95"/>
      <c r="F73" s="6"/>
      <c r="G73" s="49"/>
      <c r="H73" s="87"/>
      <c r="I73" s="79"/>
      <c r="J73" s="6"/>
      <c r="K73" s="49"/>
      <c r="L73" s="87"/>
      <c r="M73" s="79"/>
      <c r="N73" s="6"/>
      <c r="O73" s="49"/>
      <c r="P73" s="87"/>
      <c r="Q73" s="79"/>
      <c r="R73" s="6"/>
      <c r="S73" s="49"/>
      <c r="T73" s="87"/>
      <c r="U73" s="1"/>
      <c r="V73" s="1"/>
      <c r="W73" s="1"/>
      <c r="X73" s="1"/>
      <c r="Y73" s="1"/>
      <c r="Z73" s="49"/>
      <c r="AA73" s="57"/>
      <c r="AB73" s="2"/>
      <c r="AC73" s="72">
        <f t="shared" si="1"/>
        <v>0</v>
      </c>
    </row>
    <row r="74" spans="1:29" ht="15.75">
      <c r="A74" s="93" t="str">
        <f>Prezentace!B76</f>
        <v>P</v>
      </c>
      <c r="B74" s="18">
        <f>Prezentace!A76</f>
        <v>71</v>
      </c>
      <c r="C74" s="107">
        <f>Prezentace!C76</f>
        <v>0</v>
      </c>
      <c r="D74" s="98">
        <f>Prezentace!D76</f>
        <v>0</v>
      </c>
      <c r="E74" s="95"/>
      <c r="F74" s="6"/>
      <c r="G74" s="49"/>
      <c r="H74" s="87"/>
      <c r="I74" s="79"/>
      <c r="J74" s="6"/>
      <c r="K74" s="49"/>
      <c r="L74" s="87"/>
      <c r="M74" s="79"/>
      <c r="N74" s="6"/>
      <c r="O74" s="49"/>
      <c r="P74" s="87"/>
      <c r="Q74" s="79"/>
      <c r="R74" s="6"/>
      <c r="S74" s="49"/>
      <c r="T74" s="87"/>
      <c r="U74" s="1"/>
      <c r="V74" s="1"/>
      <c r="W74" s="1"/>
      <c r="X74" s="1"/>
      <c r="Y74" s="1"/>
      <c r="Z74" s="49"/>
      <c r="AA74" s="57"/>
      <c r="AB74" s="2"/>
      <c r="AC74" s="72">
        <f t="shared" si="1"/>
        <v>0</v>
      </c>
    </row>
    <row r="75" spans="1:29" ht="15.75">
      <c r="A75" s="93" t="str">
        <f>Prezentace!B77</f>
        <v>P</v>
      </c>
      <c r="B75" s="18">
        <f>Prezentace!A77</f>
        <v>72</v>
      </c>
      <c r="C75" s="107">
        <f>Prezentace!C77</f>
        <v>0</v>
      </c>
      <c r="D75" s="98">
        <f>Prezentace!D77</f>
        <v>0</v>
      </c>
      <c r="E75" s="95"/>
      <c r="F75" s="6"/>
      <c r="G75" s="49"/>
      <c r="H75" s="87"/>
      <c r="I75" s="79"/>
      <c r="J75" s="6"/>
      <c r="K75" s="49"/>
      <c r="L75" s="87"/>
      <c r="M75" s="79"/>
      <c r="N75" s="6"/>
      <c r="O75" s="49"/>
      <c r="P75" s="87"/>
      <c r="Q75" s="79"/>
      <c r="R75" s="6"/>
      <c r="S75" s="49"/>
      <c r="T75" s="87"/>
      <c r="U75" s="1"/>
      <c r="V75" s="1"/>
      <c r="W75" s="1"/>
      <c r="X75" s="1"/>
      <c r="Y75" s="1"/>
      <c r="Z75" s="49"/>
      <c r="AA75" s="57"/>
      <c r="AB75" s="2"/>
      <c r="AC75" s="72">
        <f t="shared" si="1"/>
        <v>0</v>
      </c>
    </row>
    <row r="76" spans="1:29" ht="15.75">
      <c r="A76" s="93" t="str">
        <f>Prezentace!B78</f>
        <v>P</v>
      </c>
      <c r="B76" s="18">
        <f>Prezentace!A78</f>
        <v>73</v>
      </c>
      <c r="C76" s="107">
        <f>Prezentace!C78</f>
        <v>0</v>
      </c>
      <c r="D76" s="98">
        <f>Prezentace!D78</f>
        <v>0</v>
      </c>
      <c r="E76" s="95"/>
      <c r="F76" s="6"/>
      <c r="G76" s="49"/>
      <c r="H76" s="87"/>
      <c r="I76" s="79"/>
      <c r="J76" s="6"/>
      <c r="K76" s="49"/>
      <c r="L76" s="87"/>
      <c r="M76" s="79"/>
      <c r="N76" s="6"/>
      <c r="O76" s="49"/>
      <c r="P76" s="87"/>
      <c r="Q76" s="79"/>
      <c r="R76" s="6"/>
      <c r="S76" s="49"/>
      <c r="T76" s="87"/>
      <c r="U76" s="1"/>
      <c r="V76" s="1"/>
      <c r="W76" s="1"/>
      <c r="X76" s="1"/>
      <c r="Y76" s="1"/>
      <c r="Z76" s="49"/>
      <c r="AA76" s="57"/>
      <c r="AB76" s="2"/>
      <c r="AC76" s="72">
        <f t="shared" si="1"/>
        <v>0</v>
      </c>
    </row>
    <row r="77" spans="1:29" ht="15.75">
      <c r="A77" s="93" t="str">
        <f>Prezentace!B79</f>
        <v>P</v>
      </c>
      <c r="B77" s="18">
        <f>Prezentace!A79</f>
        <v>74</v>
      </c>
      <c r="C77" s="107">
        <f>Prezentace!C79</f>
        <v>0</v>
      </c>
      <c r="D77" s="98">
        <f>Prezentace!D79</f>
        <v>0</v>
      </c>
      <c r="E77" s="95"/>
      <c r="F77" s="6"/>
      <c r="G77" s="49"/>
      <c r="H77" s="87"/>
      <c r="I77" s="79"/>
      <c r="J77" s="6"/>
      <c r="K77" s="49"/>
      <c r="L77" s="87"/>
      <c r="M77" s="79"/>
      <c r="N77" s="6"/>
      <c r="O77" s="49"/>
      <c r="P77" s="87"/>
      <c r="Q77" s="79"/>
      <c r="R77" s="6"/>
      <c r="S77" s="49"/>
      <c r="T77" s="87"/>
      <c r="U77" s="1"/>
      <c r="V77" s="1"/>
      <c r="W77" s="1"/>
      <c r="X77" s="1"/>
      <c r="Y77" s="1"/>
      <c r="Z77" s="49"/>
      <c r="AA77" s="57"/>
      <c r="AB77" s="2"/>
      <c r="AC77" s="72">
        <f t="shared" si="1"/>
        <v>0</v>
      </c>
    </row>
    <row r="78" spans="1:29" ht="15.75">
      <c r="A78" s="93" t="str">
        <f>Prezentace!B80</f>
        <v>P</v>
      </c>
      <c r="B78" s="18">
        <f>Prezentace!A80</f>
        <v>75</v>
      </c>
      <c r="C78" s="107">
        <f>Prezentace!C80</f>
        <v>0</v>
      </c>
      <c r="D78" s="98">
        <f>Prezentace!D80</f>
        <v>0</v>
      </c>
      <c r="E78" s="95"/>
      <c r="F78" s="6"/>
      <c r="G78" s="49"/>
      <c r="H78" s="87"/>
      <c r="I78" s="79"/>
      <c r="J78" s="6"/>
      <c r="K78" s="49"/>
      <c r="L78" s="87"/>
      <c r="M78" s="79"/>
      <c r="N78" s="6"/>
      <c r="O78" s="49"/>
      <c r="P78" s="87"/>
      <c r="Q78" s="79"/>
      <c r="R78" s="6"/>
      <c r="S78" s="49"/>
      <c r="T78" s="87"/>
      <c r="U78" s="1"/>
      <c r="V78" s="1"/>
      <c r="W78" s="1"/>
      <c r="X78" s="1"/>
      <c r="Y78" s="1"/>
      <c r="Z78" s="49"/>
      <c r="AA78" s="57"/>
      <c r="AB78" s="2"/>
      <c r="AC78" s="72">
        <f t="shared" si="1"/>
        <v>0</v>
      </c>
    </row>
    <row r="79" spans="1:29" ht="15.75">
      <c r="A79" s="93" t="str">
        <f>Prezentace!B81</f>
        <v>P</v>
      </c>
      <c r="B79" s="18">
        <f>Prezentace!A81</f>
        <v>76</v>
      </c>
      <c r="C79" s="107">
        <f>Prezentace!C81</f>
        <v>0</v>
      </c>
      <c r="D79" s="98">
        <f>Prezentace!D81</f>
        <v>0</v>
      </c>
      <c r="E79" s="95"/>
      <c r="F79" s="6"/>
      <c r="G79" s="49"/>
      <c r="H79" s="87"/>
      <c r="I79" s="79"/>
      <c r="J79" s="6"/>
      <c r="K79" s="49"/>
      <c r="L79" s="87"/>
      <c r="M79" s="79"/>
      <c r="N79" s="6"/>
      <c r="O79" s="49"/>
      <c r="P79" s="87"/>
      <c r="Q79" s="79"/>
      <c r="R79" s="6"/>
      <c r="S79" s="49"/>
      <c r="T79" s="87"/>
      <c r="U79" s="1"/>
      <c r="V79" s="1"/>
      <c r="W79" s="1"/>
      <c r="X79" s="1"/>
      <c r="Y79" s="1"/>
      <c r="Z79" s="49"/>
      <c r="AA79" s="57"/>
      <c r="AB79" s="2"/>
      <c r="AC79" s="72">
        <f t="shared" si="1"/>
        <v>0</v>
      </c>
    </row>
    <row r="80" spans="1:29" ht="15.75">
      <c r="A80" s="93" t="str">
        <f>Prezentace!B82</f>
        <v>P</v>
      </c>
      <c r="B80" s="18">
        <f>Prezentace!A82</f>
        <v>77</v>
      </c>
      <c r="C80" s="107">
        <f>Prezentace!C82</f>
        <v>0</v>
      </c>
      <c r="D80" s="98">
        <f>Prezentace!D82</f>
        <v>0</v>
      </c>
      <c r="E80" s="95"/>
      <c r="F80" s="6"/>
      <c r="G80" s="49"/>
      <c r="H80" s="87"/>
      <c r="I80" s="79"/>
      <c r="J80" s="6"/>
      <c r="K80" s="49"/>
      <c r="L80" s="87"/>
      <c r="M80" s="79"/>
      <c r="N80" s="6"/>
      <c r="O80" s="49"/>
      <c r="P80" s="87"/>
      <c r="Q80" s="79"/>
      <c r="R80" s="6"/>
      <c r="S80" s="49"/>
      <c r="T80" s="87"/>
      <c r="U80" s="1"/>
      <c r="V80" s="1"/>
      <c r="W80" s="1"/>
      <c r="X80" s="1"/>
      <c r="Y80" s="1"/>
      <c r="Z80" s="49"/>
      <c r="AA80" s="57"/>
      <c r="AB80" s="2"/>
      <c r="AC80" s="72">
        <f t="shared" si="1"/>
        <v>0</v>
      </c>
    </row>
    <row r="81" spans="1:29" ht="15.75">
      <c r="A81" s="93" t="str">
        <f>Prezentace!B83</f>
        <v>P</v>
      </c>
      <c r="B81" s="18">
        <f>Prezentace!A83</f>
        <v>78</v>
      </c>
      <c r="C81" s="107">
        <f>Prezentace!C83</f>
        <v>0</v>
      </c>
      <c r="D81" s="98">
        <f>Prezentace!D83</f>
        <v>0</v>
      </c>
      <c r="E81" s="95"/>
      <c r="F81" s="6"/>
      <c r="G81" s="49"/>
      <c r="H81" s="87"/>
      <c r="I81" s="79"/>
      <c r="J81" s="6"/>
      <c r="K81" s="49"/>
      <c r="L81" s="87"/>
      <c r="M81" s="79"/>
      <c r="N81" s="6"/>
      <c r="O81" s="49"/>
      <c r="P81" s="87"/>
      <c r="Q81" s="79"/>
      <c r="R81" s="6"/>
      <c r="S81" s="49"/>
      <c r="T81" s="87"/>
      <c r="U81" s="1"/>
      <c r="V81" s="1"/>
      <c r="W81" s="1"/>
      <c r="X81" s="1"/>
      <c r="Y81" s="1"/>
      <c r="Z81" s="49"/>
      <c r="AA81" s="57"/>
      <c r="AB81" s="2"/>
      <c r="AC81" s="72">
        <f t="shared" si="1"/>
        <v>0</v>
      </c>
    </row>
    <row r="82" spans="1:29" ht="15.75">
      <c r="A82" s="93" t="str">
        <f>Prezentace!B84</f>
        <v>P</v>
      </c>
      <c r="B82" s="18">
        <f>Prezentace!A84</f>
        <v>79</v>
      </c>
      <c r="C82" s="107">
        <f>Prezentace!C84</f>
        <v>0</v>
      </c>
      <c r="D82" s="98">
        <f>Prezentace!D84</f>
        <v>0</v>
      </c>
      <c r="E82" s="95"/>
      <c r="F82" s="6"/>
      <c r="G82" s="49"/>
      <c r="H82" s="87"/>
      <c r="I82" s="79"/>
      <c r="J82" s="6"/>
      <c r="K82" s="49"/>
      <c r="L82" s="87"/>
      <c r="M82" s="79"/>
      <c r="N82" s="6"/>
      <c r="O82" s="49"/>
      <c r="P82" s="87"/>
      <c r="Q82" s="79"/>
      <c r="R82" s="6"/>
      <c r="S82" s="49"/>
      <c r="T82" s="87"/>
      <c r="U82" s="1"/>
      <c r="V82" s="1"/>
      <c r="W82" s="1"/>
      <c r="X82" s="1"/>
      <c r="Y82" s="1"/>
      <c r="Z82" s="49"/>
      <c r="AA82" s="57"/>
      <c r="AB82" s="2"/>
      <c r="AC82" s="72">
        <f t="shared" si="1"/>
        <v>0</v>
      </c>
    </row>
    <row r="83" spans="1:29" ht="16.5" thickBot="1">
      <c r="A83" s="94" t="str">
        <f>Prezentace!B85</f>
        <v>P</v>
      </c>
      <c r="B83" s="22">
        <f>Prezentace!A85</f>
        <v>80</v>
      </c>
      <c r="C83" s="108">
        <f>Prezentace!C85</f>
        <v>0</v>
      </c>
      <c r="D83" s="99">
        <f>Prezentace!D85</f>
        <v>0</v>
      </c>
      <c r="E83" s="96"/>
      <c r="F83" s="8"/>
      <c r="G83" s="51"/>
      <c r="H83" s="89"/>
      <c r="I83" s="81"/>
      <c r="J83" s="8"/>
      <c r="K83" s="51"/>
      <c r="L83" s="89"/>
      <c r="M83" s="81"/>
      <c r="N83" s="8"/>
      <c r="O83" s="51"/>
      <c r="P83" s="89"/>
      <c r="Q83" s="81"/>
      <c r="R83" s="8"/>
      <c r="S83" s="51"/>
      <c r="T83" s="89"/>
      <c r="U83" s="5"/>
      <c r="V83" s="5"/>
      <c r="W83" s="5"/>
      <c r="X83" s="5"/>
      <c r="Y83" s="5"/>
      <c r="Z83" s="51"/>
      <c r="AA83" s="59"/>
      <c r="AB83" s="4"/>
      <c r="AC83" s="109">
        <f t="shared" si="1"/>
        <v>0</v>
      </c>
    </row>
  </sheetData>
  <sheetProtection/>
  <mergeCells count="1">
    <mergeCell ref="C1:AB1"/>
  </mergeCells>
  <conditionalFormatting sqref="A4:A83">
    <cfRule type="cellIs" priority="1" dxfId="1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83"/>
  <sheetViews>
    <sheetView zoomScale="120" zoomScaleNormal="120" zoomScalePageLayoutView="0" workbookViewId="0" topLeftCell="A1">
      <pane ySplit="3" topLeftCell="A4" activePane="bottomLeft" state="frozen"/>
      <selection pane="topLeft" activeCell="AC3" sqref="AC3"/>
      <selection pane="bottomLeft" activeCell="AC56" sqref="AC56"/>
    </sheetView>
  </sheetViews>
  <sheetFormatPr defaultColWidth="9.00390625" defaultRowHeight="12.75"/>
  <cols>
    <col min="1" max="1" width="3.00390625" style="9" bestFit="1" customWidth="1"/>
    <col min="2" max="2" width="5.25390625" style="9" customWidth="1"/>
    <col min="3" max="4" width="30.75390625" style="10" customWidth="1"/>
    <col min="5" max="5" width="6.875" style="10" customWidth="1"/>
    <col min="6" max="11" width="3.75390625" style="10" customWidth="1"/>
    <col min="12" max="14" width="2.625" style="10" hidden="1" customWidth="1"/>
    <col min="15" max="26" width="3.875" style="10" hidden="1" customWidth="1"/>
    <col min="27" max="27" width="6.75390625" style="10" customWidth="1"/>
    <col min="28" max="28" width="8.75390625" style="10" customWidth="1"/>
    <col min="29" max="29" width="11.625" style="10" customWidth="1"/>
    <col min="30" max="30" width="9.125" style="10" customWidth="1"/>
    <col min="31" max="31" width="11.375" style="10" bestFit="1" customWidth="1"/>
    <col min="32" max="16384" width="9.125" style="10" customWidth="1"/>
  </cols>
  <sheetData>
    <row r="1" spans="3:28" ht="15.75">
      <c r="C1" s="166" t="s">
        <v>250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</row>
    <row r="2" spans="3:29" ht="13.5" thickBot="1">
      <c r="C2" s="10" t="s">
        <v>354</v>
      </c>
      <c r="AC2" s="10">
        <f>(COUNTIF(AC4:AC83,"=0"))</f>
        <v>20</v>
      </c>
    </row>
    <row r="3" spans="3:29" ht="16.5" thickBot="1">
      <c r="C3" s="11"/>
      <c r="D3" s="11"/>
      <c r="E3" s="64" t="s">
        <v>35</v>
      </c>
      <c r="F3" s="12">
        <v>1</v>
      </c>
      <c r="G3" s="77">
        <v>2</v>
      </c>
      <c r="H3" s="12">
        <v>3</v>
      </c>
      <c r="I3" s="48">
        <v>4</v>
      </c>
      <c r="J3" s="12">
        <v>5</v>
      </c>
      <c r="K3" s="13">
        <v>6</v>
      </c>
      <c r="L3" s="13">
        <v>7</v>
      </c>
      <c r="M3" s="48">
        <v>8</v>
      </c>
      <c r="N3" s="85">
        <v>9</v>
      </c>
      <c r="O3" s="13">
        <v>10</v>
      </c>
      <c r="P3" s="13">
        <v>11</v>
      </c>
      <c r="Q3" s="13">
        <v>12</v>
      </c>
      <c r="R3" s="13">
        <v>13</v>
      </c>
      <c r="S3" s="13">
        <v>14</v>
      </c>
      <c r="T3" s="13">
        <v>15</v>
      </c>
      <c r="U3" s="13">
        <v>16</v>
      </c>
      <c r="V3" s="13">
        <v>17</v>
      </c>
      <c r="W3" s="13">
        <v>18</v>
      </c>
      <c r="X3" s="13">
        <v>19</v>
      </c>
      <c r="Y3" s="13">
        <v>20</v>
      </c>
      <c r="Z3" s="48">
        <v>21</v>
      </c>
      <c r="AA3" s="14" t="s">
        <v>40</v>
      </c>
      <c r="AB3" s="14" t="s">
        <v>252</v>
      </c>
      <c r="AC3" s="14" t="s">
        <v>17</v>
      </c>
    </row>
    <row r="4" spans="1:29" ht="15.75">
      <c r="A4" s="92" t="str">
        <f>Prezentace!B6</f>
        <v>P</v>
      </c>
      <c r="B4" s="15">
        <f>Prezentace!A6</f>
        <v>50</v>
      </c>
      <c r="C4" s="106" t="str">
        <f>Prezentace!C6</f>
        <v>Adámek</v>
      </c>
      <c r="D4" s="97" t="str">
        <f>Prezentace!D6</f>
        <v>Václav</v>
      </c>
      <c r="E4" s="95">
        <v>40</v>
      </c>
      <c r="F4" s="60">
        <v>9</v>
      </c>
      <c r="G4" s="78">
        <v>9</v>
      </c>
      <c r="H4" s="110">
        <v>8</v>
      </c>
      <c r="I4" s="111">
        <v>8</v>
      </c>
      <c r="J4" s="60">
        <v>8</v>
      </c>
      <c r="K4" s="61">
        <v>5</v>
      </c>
      <c r="L4" s="61"/>
      <c r="M4" s="62"/>
      <c r="N4" s="86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2"/>
      <c r="AA4" s="74"/>
      <c r="AB4" s="73">
        <v>25.43</v>
      </c>
      <c r="AC4" s="90">
        <f>IF((SUM(E4:Z4)-AA4-AB4)&lt;0,"nula",(SUM(E4:Z4)-AA4-AB4))</f>
        <v>61.57</v>
      </c>
    </row>
    <row r="5" spans="1:29" ht="15.75">
      <c r="A5" s="93" t="str">
        <f>Prezentace!B7</f>
        <v>P</v>
      </c>
      <c r="B5" s="18">
        <f>Prezentace!A7</f>
        <v>58</v>
      </c>
      <c r="C5" s="107" t="str">
        <f>Prezentace!C7</f>
        <v>Adensam</v>
      </c>
      <c r="D5" s="98" t="str">
        <f>Prezentace!D7</f>
        <v>Martin</v>
      </c>
      <c r="E5" s="95">
        <v>60</v>
      </c>
      <c r="F5" s="6">
        <v>10</v>
      </c>
      <c r="G5" s="79">
        <v>10</v>
      </c>
      <c r="H5" s="6">
        <v>9</v>
      </c>
      <c r="I5" s="49">
        <v>9</v>
      </c>
      <c r="J5" s="6">
        <v>8</v>
      </c>
      <c r="K5" s="1">
        <v>8</v>
      </c>
      <c r="L5" s="1"/>
      <c r="M5" s="49"/>
      <c r="N5" s="8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49"/>
      <c r="AA5" s="75"/>
      <c r="AB5" s="2">
        <v>24.17</v>
      </c>
      <c r="AC5" s="72">
        <f aca="true" t="shared" si="0" ref="AC5:AC68">IF((SUM(E5:Z5)-AA5-AB5)&lt;0,"nula",(SUM(E5:Z5)-AA5-AB5))</f>
        <v>89.83</v>
      </c>
    </row>
    <row r="6" spans="1:29" ht="15.75">
      <c r="A6" s="93" t="str">
        <f>Prezentace!B8</f>
        <v>P</v>
      </c>
      <c r="B6" s="18">
        <f>Prezentace!A8</f>
        <v>35</v>
      </c>
      <c r="C6" s="107" t="str">
        <f>Prezentace!C8</f>
        <v>Alexa</v>
      </c>
      <c r="D6" s="98" t="str">
        <f>Prezentace!D8</f>
        <v>Vladislav</v>
      </c>
      <c r="E6" s="95">
        <v>60</v>
      </c>
      <c r="F6" s="6">
        <v>10</v>
      </c>
      <c r="G6" s="79">
        <v>9</v>
      </c>
      <c r="H6" s="6">
        <v>9</v>
      </c>
      <c r="I6" s="49">
        <v>9</v>
      </c>
      <c r="J6" s="6">
        <v>9</v>
      </c>
      <c r="K6" s="1">
        <v>8</v>
      </c>
      <c r="L6" s="1"/>
      <c r="M6" s="49"/>
      <c r="N6" s="8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9"/>
      <c r="AA6" s="75"/>
      <c r="AB6" s="2">
        <v>14.38</v>
      </c>
      <c r="AC6" s="72">
        <f t="shared" si="0"/>
        <v>99.62</v>
      </c>
    </row>
    <row r="7" spans="1:29" ht="15.75">
      <c r="A7" s="93" t="str">
        <f>Prezentace!B9</f>
        <v>P</v>
      </c>
      <c r="B7" s="18">
        <f>Prezentace!A9</f>
        <v>36</v>
      </c>
      <c r="C7" s="107" t="str">
        <f>Prezentace!C9</f>
        <v>Alexová</v>
      </c>
      <c r="D7" s="98" t="str">
        <f>Prezentace!D9</f>
        <v>Hana</v>
      </c>
      <c r="E7" s="95">
        <v>60</v>
      </c>
      <c r="F7" s="6">
        <v>10</v>
      </c>
      <c r="G7" s="79">
        <v>10</v>
      </c>
      <c r="H7" s="6">
        <v>10</v>
      </c>
      <c r="I7" s="49">
        <v>9</v>
      </c>
      <c r="J7" s="6">
        <v>9</v>
      </c>
      <c r="K7" s="1">
        <v>9</v>
      </c>
      <c r="L7" s="1"/>
      <c r="M7" s="49"/>
      <c r="N7" s="8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9"/>
      <c r="AA7" s="75"/>
      <c r="AB7" s="2">
        <v>14.09</v>
      </c>
      <c r="AC7" s="72">
        <f t="shared" si="0"/>
        <v>102.91</v>
      </c>
    </row>
    <row r="8" spans="1:29" ht="15.75">
      <c r="A8" s="93" t="str">
        <f>Prezentace!B10</f>
        <v>P</v>
      </c>
      <c r="B8" s="18">
        <f>Prezentace!A10</f>
        <v>12</v>
      </c>
      <c r="C8" s="107" t="str">
        <f>Prezentace!C10</f>
        <v>Bartoš</v>
      </c>
      <c r="D8" s="98" t="str">
        <f>Prezentace!D10</f>
        <v>Richard</v>
      </c>
      <c r="E8" s="95">
        <v>60</v>
      </c>
      <c r="F8" s="6">
        <v>10</v>
      </c>
      <c r="G8" s="79">
        <v>9</v>
      </c>
      <c r="H8" s="6">
        <v>9</v>
      </c>
      <c r="I8" s="49">
        <v>9</v>
      </c>
      <c r="J8" s="6">
        <v>9</v>
      </c>
      <c r="K8" s="1">
        <v>8</v>
      </c>
      <c r="L8" s="1"/>
      <c r="M8" s="49"/>
      <c r="N8" s="8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49"/>
      <c r="AA8" s="75"/>
      <c r="AB8" s="2">
        <v>19.25</v>
      </c>
      <c r="AC8" s="72">
        <f t="shared" si="0"/>
        <v>94.75</v>
      </c>
    </row>
    <row r="9" spans="1:29" ht="15.75">
      <c r="A9" s="93" t="str">
        <f>Prezentace!B11</f>
        <v>P</v>
      </c>
      <c r="B9" s="18">
        <f>Prezentace!A11</f>
        <v>57</v>
      </c>
      <c r="C9" s="107" t="str">
        <f>Prezentace!C11</f>
        <v>Beigl</v>
      </c>
      <c r="D9" s="98" t="str">
        <f>Prezentace!D11</f>
        <v>Tomáš</v>
      </c>
      <c r="E9" s="95">
        <v>60</v>
      </c>
      <c r="F9" s="6">
        <v>10</v>
      </c>
      <c r="G9" s="79">
        <v>10</v>
      </c>
      <c r="H9" s="6">
        <v>9</v>
      </c>
      <c r="I9" s="49">
        <v>9</v>
      </c>
      <c r="J9" s="6">
        <v>9</v>
      </c>
      <c r="K9" s="1">
        <v>6</v>
      </c>
      <c r="L9" s="1"/>
      <c r="M9" s="49"/>
      <c r="N9" s="8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49"/>
      <c r="AA9" s="75"/>
      <c r="AB9" s="2">
        <v>13.04</v>
      </c>
      <c r="AC9" s="72">
        <f t="shared" si="0"/>
        <v>99.96000000000001</v>
      </c>
    </row>
    <row r="10" spans="1:29" ht="15.75">
      <c r="A10" s="93" t="str">
        <f>Prezentace!B12</f>
        <v>P</v>
      </c>
      <c r="B10" s="18">
        <f>Prezentace!A12</f>
        <v>9</v>
      </c>
      <c r="C10" s="107" t="str">
        <f>Prezentace!C12</f>
        <v>Bína</v>
      </c>
      <c r="D10" s="98" t="str">
        <f>Prezentace!D12</f>
        <v>Jiří</v>
      </c>
      <c r="E10" s="95">
        <v>50</v>
      </c>
      <c r="F10" s="6">
        <v>10</v>
      </c>
      <c r="G10" s="79">
        <v>10</v>
      </c>
      <c r="H10" s="6">
        <v>10</v>
      </c>
      <c r="I10" s="49">
        <v>9</v>
      </c>
      <c r="J10" s="6">
        <v>9</v>
      </c>
      <c r="K10" s="1">
        <v>8</v>
      </c>
      <c r="L10" s="1"/>
      <c r="M10" s="49"/>
      <c r="N10" s="8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49"/>
      <c r="AA10" s="75"/>
      <c r="AB10" s="2">
        <v>18.32</v>
      </c>
      <c r="AC10" s="72">
        <f t="shared" si="0"/>
        <v>87.68</v>
      </c>
    </row>
    <row r="11" spans="1:29" ht="15.75">
      <c r="A11" s="93" t="str">
        <f>Prezentace!B13</f>
        <v>P</v>
      </c>
      <c r="B11" s="18">
        <f>Prezentace!A13</f>
        <v>13</v>
      </c>
      <c r="C11" s="107" t="str">
        <f>Prezentace!C13</f>
        <v>Červenka</v>
      </c>
      <c r="D11" s="98" t="str">
        <f>Prezentace!D13</f>
        <v>Pavel</v>
      </c>
      <c r="E11" s="95">
        <v>60</v>
      </c>
      <c r="F11" s="6">
        <v>10</v>
      </c>
      <c r="G11" s="79">
        <v>9</v>
      </c>
      <c r="H11" s="6">
        <v>9</v>
      </c>
      <c r="I11" s="49">
        <v>9</v>
      </c>
      <c r="J11" s="6">
        <v>8</v>
      </c>
      <c r="K11" s="1">
        <v>8</v>
      </c>
      <c r="L11" s="1"/>
      <c r="M11" s="49"/>
      <c r="N11" s="8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49"/>
      <c r="AA11" s="75"/>
      <c r="AB11" s="2">
        <v>16.61</v>
      </c>
      <c r="AC11" s="72">
        <f t="shared" si="0"/>
        <v>96.39</v>
      </c>
    </row>
    <row r="12" spans="1:29" ht="15.75">
      <c r="A12" s="93" t="str">
        <f>Prezentace!B14</f>
        <v>P</v>
      </c>
      <c r="B12" s="18">
        <f>Prezentace!A14</f>
        <v>39</v>
      </c>
      <c r="C12" s="107" t="str">
        <f>Prezentace!C14</f>
        <v>Dohnal</v>
      </c>
      <c r="D12" s="98" t="str">
        <f>Prezentace!D14</f>
        <v>Michal</v>
      </c>
      <c r="E12" s="95">
        <v>50</v>
      </c>
      <c r="F12" s="6">
        <v>10</v>
      </c>
      <c r="G12" s="79">
        <v>0</v>
      </c>
      <c r="H12" s="6">
        <v>10</v>
      </c>
      <c r="I12" s="49">
        <v>8</v>
      </c>
      <c r="J12" s="6">
        <v>8</v>
      </c>
      <c r="K12" s="1">
        <v>8</v>
      </c>
      <c r="L12" s="1"/>
      <c r="M12" s="49"/>
      <c r="N12" s="8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49"/>
      <c r="AA12" s="75"/>
      <c r="AB12" s="2">
        <v>16.74</v>
      </c>
      <c r="AC12" s="72">
        <f t="shared" si="0"/>
        <v>77.26</v>
      </c>
    </row>
    <row r="13" spans="1:29" ht="15.75">
      <c r="A13" s="93" t="str">
        <f>Prezentace!B15</f>
        <v>P</v>
      </c>
      <c r="B13" s="18">
        <f>Prezentace!A15</f>
        <v>3</v>
      </c>
      <c r="C13" s="107" t="str">
        <f>Prezentace!C15</f>
        <v>Dušek</v>
      </c>
      <c r="D13" s="98" t="str">
        <f>Prezentace!D15</f>
        <v>František</v>
      </c>
      <c r="E13" s="95">
        <v>50</v>
      </c>
      <c r="F13" s="6">
        <v>10</v>
      </c>
      <c r="G13" s="79">
        <v>10</v>
      </c>
      <c r="H13" s="6">
        <v>10</v>
      </c>
      <c r="I13" s="49">
        <v>9</v>
      </c>
      <c r="J13" s="6">
        <v>8</v>
      </c>
      <c r="K13" s="1">
        <v>8</v>
      </c>
      <c r="L13" s="1"/>
      <c r="M13" s="49"/>
      <c r="N13" s="8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49"/>
      <c r="AA13" s="75"/>
      <c r="AB13" s="2">
        <v>17.46</v>
      </c>
      <c r="AC13" s="72">
        <f t="shared" si="0"/>
        <v>87.53999999999999</v>
      </c>
    </row>
    <row r="14" spans="1:29" ht="15.75">
      <c r="A14" s="93" t="str">
        <f>Prezentace!B16</f>
        <v>P</v>
      </c>
      <c r="B14" s="18">
        <f>Prezentace!A16</f>
        <v>30</v>
      </c>
      <c r="C14" s="107" t="str">
        <f>Prezentace!C16</f>
        <v>Dvořák</v>
      </c>
      <c r="D14" s="98" t="str">
        <f>Prezentace!D16</f>
        <v>Vladislav</v>
      </c>
      <c r="E14" s="95">
        <v>60</v>
      </c>
      <c r="F14" s="6">
        <v>10</v>
      </c>
      <c r="G14" s="79">
        <v>10</v>
      </c>
      <c r="H14" s="6">
        <v>10</v>
      </c>
      <c r="I14" s="49">
        <v>10</v>
      </c>
      <c r="J14" s="6">
        <v>9</v>
      </c>
      <c r="K14" s="1">
        <v>8</v>
      </c>
      <c r="L14" s="1"/>
      <c r="M14" s="49"/>
      <c r="N14" s="8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49"/>
      <c r="AA14" s="75"/>
      <c r="AB14" s="2">
        <v>17.92</v>
      </c>
      <c r="AC14" s="72">
        <f t="shared" si="0"/>
        <v>99.08</v>
      </c>
    </row>
    <row r="15" spans="1:29" ht="15.75">
      <c r="A15" s="93" t="str">
        <f>Prezentace!B17</f>
        <v>P</v>
      </c>
      <c r="B15" s="18">
        <f>Prezentace!A17</f>
        <v>17</v>
      </c>
      <c r="C15" s="107" t="str">
        <f>Prezentace!C17</f>
        <v>Fiala</v>
      </c>
      <c r="D15" s="98" t="str">
        <f>Prezentace!D17</f>
        <v>Miroslav</v>
      </c>
      <c r="E15" s="95">
        <v>50</v>
      </c>
      <c r="F15" s="7">
        <v>10</v>
      </c>
      <c r="G15" s="80">
        <v>9</v>
      </c>
      <c r="H15" s="7">
        <v>9</v>
      </c>
      <c r="I15" s="50">
        <v>8</v>
      </c>
      <c r="J15" s="7">
        <v>8</v>
      </c>
      <c r="K15" s="3">
        <v>7</v>
      </c>
      <c r="L15" s="3"/>
      <c r="M15" s="50"/>
      <c r="N15" s="88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50"/>
      <c r="AA15" s="75"/>
      <c r="AB15" s="2">
        <v>17.15</v>
      </c>
      <c r="AC15" s="72">
        <f t="shared" si="0"/>
        <v>83.85</v>
      </c>
    </row>
    <row r="16" spans="1:29" ht="15.75">
      <c r="A16" s="93" t="str">
        <f>Prezentace!B18</f>
        <v>P</v>
      </c>
      <c r="B16" s="18">
        <f>Prezentace!A18</f>
        <v>1</v>
      </c>
      <c r="C16" s="107" t="str">
        <f>Prezentace!C18</f>
        <v>Hanák</v>
      </c>
      <c r="D16" s="98" t="str">
        <f>Prezentace!D18</f>
        <v>Zbyněk</v>
      </c>
      <c r="E16" s="95">
        <v>50</v>
      </c>
      <c r="F16" s="6">
        <v>10</v>
      </c>
      <c r="G16" s="79">
        <v>9</v>
      </c>
      <c r="H16" s="6">
        <v>8</v>
      </c>
      <c r="I16" s="49">
        <v>8</v>
      </c>
      <c r="J16" s="6">
        <v>8</v>
      </c>
      <c r="K16" s="1">
        <v>7</v>
      </c>
      <c r="L16" s="1"/>
      <c r="M16" s="49"/>
      <c r="N16" s="8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9"/>
      <c r="AA16" s="75"/>
      <c r="AB16" s="2">
        <v>19.49</v>
      </c>
      <c r="AC16" s="72">
        <f t="shared" si="0"/>
        <v>80.51</v>
      </c>
    </row>
    <row r="17" spans="1:29" ht="15.75">
      <c r="A17" s="93" t="str">
        <f>Prezentace!B19</f>
        <v>P</v>
      </c>
      <c r="B17" s="18">
        <f>Prezentace!A19</f>
        <v>54</v>
      </c>
      <c r="C17" s="107" t="str">
        <f>Prezentace!C19</f>
        <v>Hátle</v>
      </c>
      <c r="D17" s="98" t="str">
        <f>Prezentace!D19</f>
        <v>Jan</v>
      </c>
      <c r="E17" s="95">
        <v>50</v>
      </c>
      <c r="F17" s="6">
        <v>10</v>
      </c>
      <c r="G17" s="79">
        <v>10</v>
      </c>
      <c r="H17" s="6">
        <v>9</v>
      </c>
      <c r="I17" s="49">
        <v>9</v>
      </c>
      <c r="J17" s="6">
        <v>8</v>
      </c>
      <c r="K17" s="1">
        <v>8</v>
      </c>
      <c r="L17" s="1"/>
      <c r="M17" s="49"/>
      <c r="N17" s="8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49"/>
      <c r="AA17" s="75"/>
      <c r="AB17" s="2">
        <v>20.52</v>
      </c>
      <c r="AC17" s="72">
        <f t="shared" si="0"/>
        <v>83.48</v>
      </c>
    </row>
    <row r="18" spans="1:29" ht="15.75">
      <c r="A18" s="93" t="str">
        <f>Prezentace!B20</f>
        <v>P</v>
      </c>
      <c r="B18" s="18">
        <f>Prezentace!A20</f>
        <v>28</v>
      </c>
      <c r="C18" s="107" t="str">
        <f>Prezentace!C20</f>
        <v>Kejř</v>
      </c>
      <c r="D18" s="98" t="str">
        <f>Prezentace!D20</f>
        <v>Karel</v>
      </c>
      <c r="E18" s="95">
        <v>60</v>
      </c>
      <c r="F18" s="6">
        <v>10</v>
      </c>
      <c r="G18" s="79">
        <v>10</v>
      </c>
      <c r="H18" s="6">
        <v>10</v>
      </c>
      <c r="I18" s="49">
        <v>10</v>
      </c>
      <c r="J18" s="6">
        <v>9</v>
      </c>
      <c r="K18" s="1">
        <v>9</v>
      </c>
      <c r="L18" s="1"/>
      <c r="M18" s="49"/>
      <c r="N18" s="8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49"/>
      <c r="AA18" s="75"/>
      <c r="AB18" s="2">
        <v>16.84</v>
      </c>
      <c r="AC18" s="72">
        <f t="shared" si="0"/>
        <v>101.16</v>
      </c>
    </row>
    <row r="19" spans="1:29" ht="15.75">
      <c r="A19" s="93" t="str">
        <f>Prezentace!B21</f>
        <v>P</v>
      </c>
      <c r="B19" s="18">
        <f>Prezentace!A21</f>
        <v>55</v>
      </c>
      <c r="C19" s="107" t="str">
        <f>Prezentace!C21</f>
        <v>Kolář</v>
      </c>
      <c r="D19" s="98" t="str">
        <f>Prezentace!D21</f>
        <v>Jaroslav</v>
      </c>
      <c r="E19" s="95">
        <v>60</v>
      </c>
      <c r="F19" s="6">
        <v>10</v>
      </c>
      <c r="G19" s="79">
        <v>10</v>
      </c>
      <c r="H19" s="6">
        <v>10</v>
      </c>
      <c r="I19" s="49">
        <v>10</v>
      </c>
      <c r="J19" s="6">
        <v>10</v>
      </c>
      <c r="K19" s="1">
        <v>9</v>
      </c>
      <c r="L19" s="1"/>
      <c r="M19" s="49"/>
      <c r="N19" s="8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49"/>
      <c r="AA19" s="75"/>
      <c r="AB19" s="2">
        <v>19.35</v>
      </c>
      <c r="AC19" s="72">
        <f t="shared" si="0"/>
        <v>99.65</v>
      </c>
    </row>
    <row r="20" spans="1:29" ht="15.75">
      <c r="A20" s="93" t="str">
        <f>Prezentace!B22</f>
        <v>P</v>
      </c>
      <c r="B20" s="18">
        <f>Prezentace!A22</f>
        <v>2</v>
      </c>
      <c r="C20" s="107" t="str">
        <f>Prezentace!C22</f>
        <v>Koltai</v>
      </c>
      <c r="D20" s="98" t="str">
        <f>Prezentace!D22</f>
        <v>Pavel</v>
      </c>
      <c r="E20" s="95">
        <v>40</v>
      </c>
      <c r="F20" s="6">
        <v>10</v>
      </c>
      <c r="G20" s="79">
        <v>10</v>
      </c>
      <c r="H20" s="6">
        <v>9</v>
      </c>
      <c r="I20" s="49">
        <v>9</v>
      </c>
      <c r="J20" s="6">
        <v>9</v>
      </c>
      <c r="K20" s="1">
        <v>9</v>
      </c>
      <c r="L20" s="1"/>
      <c r="M20" s="49"/>
      <c r="N20" s="8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49"/>
      <c r="AA20" s="75"/>
      <c r="AB20" s="2">
        <v>21.26</v>
      </c>
      <c r="AC20" s="72">
        <f t="shared" si="0"/>
        <v>74.74</v>
      </c>
    </row>
    <row r="21" spans="1:29" ht="15.75">
      <c r="A21" s="93" t="str">
        <f>Prezentace!B23</f>
        <v>P</v>
      </c>
      <c r="B21" s="18">
        <f>Prezentace!A23</f>
        <v>53</v>
      </c>
      <c r="C21" s="107" t="str">
        <f>Prezentace!C23</f>
        <v>Konrád</v>
      </c>
      <c r="D21" s="98" t="str">
        <f>Prezentace!D23</f>
        <v>František</v>
      </c>
      <c r="E21" s="95">
        <v>20</v>
      </c>
      <c r="F21" s="6">
        <v>10</v>
      </c>
      <c r="G21" s="79">
        <v>10</v>
      </c>
      <c r="H21" s="6">
        <v>8</v>
      </c>
      <c r="I21" s="49">
        <v>8</v>
      </c>
      <c r="J21" s="6">
        <v>8</v>
      </c>
      <c r="K21" s="1">
        <v>8</v>
      </c>
      <c r="L21" s="1"/>
      <c r="M21" s="49"/>
      <c r="N21" s="8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49"/>
      <c r="AA21" s="75"/>
      <c r="AB21" s="2">
        <v>7.52</v>
      </c>
      <c r="AC21" s="72">
        <f t="shared" si="0"/>
        <v>64.48</v>
      </c>
    </row>
    <row r="22" spans="1:29" ht="15.75">
      <c r="A22" s="93" t="str">
        <f>Prezentace!B24</f>
        <v>P</v>
      </c>
      <c r="B22" s="18">
        <f>Prezentace!A24</f>
        <v>48</v>
      </c>
      <c r="C22" s="107" t="str">
        <f>Prezentace!C24</f>
        <v>Kostříž</v>
      </c>
      <c r="D22" s="98" t="str">
        <f>Prezentace!D24</f>
        <v>Jaroslav</v>
      </c>
      <c r="E22" s="95">
        <v>50</v>
      </c>
      <c r="F22" s="6">
        <v>9</v>
      </c>
      <c r="G22" s="79">
        <v>9</v>
      </c>
      <c r="H22" s="6">
        <v>8</v>
      </c>
      <c r="I22" s="49">
        <v>8</v>
      </c>
      <c r="J22" s="6">
        <v>8</v>
      </c>
      <c r="K22" s="1">
        <v>0</v>
      </c>
      <c r="L22" s="1"/>
      <c r="M22" s="49"/>
      <c r="N22" s="8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49"/>
      <c r="AA22" s="75"/>
      <c r="AB22" s="2">
        <v>17.77</v>
      </c>
      <c r="AC22" s="72">
        <f t="shared" si="0"/>
        <v>74.23</v>
      </c>
    </row>
    <row r="23" spans="1:29" ht="15.75">
      <c r="A23" s="93" t="str">
        <f>Prezentace!B25</f>
        <v>P</v>
      </c>
      <c r="B23" s="18">
        <f>Prezentace!A25</f>
        <v>23</v>
      </c>
      <c r="C23" s="107" t="str">
        <f>Prezentace!C25</f>
        <v>Kružík</v>
      </c>
      <c r="D23" s="98" t="str">
        <f>Prezentace!D25</f>
        <v>Jan</v>
      </c>
      <c r="E23" s="95">
        <v>60</v>
      </c>
      <c r="F23" s="6">
        <v>10</v>
      </c>
      <c r="G23" s="79">
        <v>10</v>
      </c>
      <c r="H23" s="6">
        <v>10</v>
      </c>
      <c r="I23" s="49">
        <v>10</v>
      </c>
      <c r="J23" s="6">
        <v>9</v>
      </c>
      <c r="K23" s="1">
        <v>9</v>
      </c>
      <c r="L23" s="1"/>
      <c r="M23" s="49"/>
      <c r="N23" s="8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49"/>
      <c r="AA23" s="75"/>
      <c r="AB23" s="2">
        <v>29.56</v>
      </c>
      <c r="AC23" s="72">
        <f t="shared" si="0"/>
        <v>88.44</v>
      </c>
    </row>
    <row r="24" spans="1:29" ht="15.75">
      <c r="A24" s="93" t="str">
        <f>Prezentace!B26</f>
        <v>P</v>
      </c>
      <c r="B24" s="18">
        <f>Prezentace!A26</f>
        <v>21</v>
      </c>
      <c r="C24" s="107" t="str">
        <f>Prezentace!C26</f>
        <v>Ladič</v>
      </c>
      <c r="D24" s="98" t="str">
        <f>Prezentace!D26</f>
        <v>Tibor</v>
      </c>
      <c r="E24" s="95">
        <v>60</v>
      </c>
      <c r="F24" s="6">
        <v>10</v>
      </c>
      <c r="G24" s="79">
        <v>10</v>
      </c>
      <c r="H24" s="6">
        <v>10</v>
      </c>
      <c r="I24" s="49">
        <v>10</v>
      </c>
      <c r="J24" s="6">
        <v>9</v>
      </c>
      <c r="K24" s="1">
        <v>9</v>
      </c>
      <c r="L24" s="1"/>
      <c r="M24" s="49"/>
      <c r="N24" s="8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49"/>
      <c r="AA24" s="75"/>
      <c r="AB24" s="2">
        <v>15.43</v>
      </c>
      <c r="AC24" s="72">
        <f t="shared" si="0"/>
        <v>102.57</v>
      </c>
    </row>
    <row r="25" spans="1:29" ht="15.75">
      <c r="A25" s="93" t="str">
        <f>Prezentace!B27</f>
        <v>P</v>
      </c>
      <c r="B25" s="18">
        <f>Prezentace!A27</f>
        <v>25</v>
      </c>
      <c r="C25" s="107" t="str">
        <f>Prezentace!C27</f>
        <v>Marek</v>
      </c>
      <c r="D25" s="98" t="str">
        <f>Prezentace!D27</f>
        <v>Petr</v>
      </c>
      <c r="E25" s="95">
        <v>60</v>
      </c>
      <c r="F25" s="6">
        <v>0</v>
      </c>
      <c r="G25" s="79">
        <v>10</v>
      </c>
      <c r="H25" s="6">
        <v>10</v>
      </c>
      <c r="I25" s="49">
        <v>9</v>
      </c>
      <c r="J25" s="6">
        <v>9</v>
      </c>
      <c r="K25" s="1">
        <v>8</v>
      </c>
      <c r="L25" s="1"/>
      <c r="M25" s="49"/>
      <c r="N25" s="8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49"/>
      <c r="AA25" s="75"/>
      <c r="AB25" s="2">
        <v>16.3</v>
      </c>
      <c r="AC25" s="72">
        <f t="shared" si="0"/>
        <v>89.7</v>
      </c>
    </row>
    <row r="26" spans="1:29" ht="15.75">
      <c r="A26" s="93" t="str">
        <f>Prezentace!B28</f>
        <v>P</v>
      </c>
      <c r="B26" s="18">
        <f>Prezentace!A28</f>
        <v>10</v>
      </c>
      <c r="C26" s="107" t="str">
        <f>Prezentace!C28</f>
        <v>Maštera</v>
      </c>
      <c r="D26" s="98" t="str">
        <f>Prezentace!D28</f>
        <v>Aleš</v>
      </c>
      <c r="E26" s="95">
        <v>60</v>
      </c>
      <c r="F26" s="6">
        <v>10</v>
      </c>
      <c r="G26" s="79">
        <v>10</v>
      </c>
      <c r="H26" s="6">
        <v>9</v>
      </c>
      <c r="I26" s="49">
        <v>9</v>
      </c>
      <c r="J26" s="6">
        <v>9</v>
      </c>
      <c r="K26" s="1">
        <v>8</v>
      </c>
      <c r="L26" s="1"/>
      <c r="M26" s="49"/>
      <c r="N26" s="8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49"/>
      <c r="AA26" s="75"/>
      <c r="AB26" s="2">
        <v>14.02</v>
      </c>
      <c r="AC26" s="72">
        <f t="shared" si="0"/>
        <v>100.98</v>
      </c>
    </row>
    <row r="27" spans="1:29" ht="15.75">
      <c r="A27" s="93" t="str">
        <f>Prezentace!B29</f>
        <v>P</v>
      </c>
      <c r="B27" s="18">
        <f>Prezentace!A29</f>
        <v>16</v>
      </c>
      <c r="C27" s="107" t="str">
        <f>Prezentace!C29</f>
        <v>Matějka</v>
      </c>
      <c r="D27" s="98" t="str">
        <f>Prezentace!D29</f>
        <v>Milan</v>
      </c>
      <c r="E27" s="95">
        <v>50</v>
      </c>
      <c r="F27" s="6">
        <v>10</v>
      </c>
      <c r="G27" s="79">
        <v>9</v>
      </c>
      <c r="H27" s="6">
        <v>8</v>
      </c>
      <c r="I27" s="49">
        <v>7</v>
      </c>
      <c r="J27" s="6">
        <v>6</v>
      </c>
      <c r="K27" s="1">
        <v>0</v>
      </c>
      <c r="L27" s="1"/>
      <c r="M27" s="49"/>
      <c r="N27" s="8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49"/>
      <c r="AA27" s="75"/>
      <c r="AB27" s="2">
        <v>30.8</v>
      </c>
      <c r="AC27" s="72">
        <f t="shared" si="0"/>
        <v>59.2</v>
      </c>
    </row>
    <row r="28" spans="1:29" ht="15.75">
      <c r="A28" s="93" t="str">
        <f>Prezentace!B30</f>
        <v>P</v>
      </c>
      <c r="B28" s="18">
        <f>Prezentace!A30</f>
        <v>6</v>
      </c>
      <c r="C28" s="107" t="str">
        <f>Prezentace!C30</f>
        <v>Mironiuk</v>
      </c>
      <c r="D28" s="98" t="str">
        <f>Prezentace!D30</f>
        <v>Zdeněk</v>
      </c>
      <c r="E28" s="95">
        <v>60</v>
      </c>
      <c r="F28" s="6">
        <v>10</v>
      </c>
      <c r="G28" s="79">
        <v>10</v>
      </c>
      <c r="H28" s="6">
        <v>10</v>
      </c>
      <c r="I28" s="49">
        <v>10</v>
      </c>
      <c r="J28" s="6">
        <v>9</v>
      </c>
      <c r="K28" s="1">
        <v>8</v>
      </c>
      <c r="L28" s="1"/>
      <c r="M28" s="49"/>
      <c r="N28" s="8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49"/>
      <c r="AA28" s="75"/>
      <c r="AB28" s="2">
        <v>14.86</v>
      </c>
      <c r="AC28" s="72">
        <f t="shared" si="0"/>
        <v>102.14</v>
      </c>
    </row>
    <row r="29" spans="1:29" ht="15.75">
      <c r="A29" s="93" t="str">
        <f>Prezentace!B31</f>
        <v>P</v>
      </c>
      <c r="B29" s="18">
        <f>Prezentace!A31</f>
        <v>11</v>
      </c>
      <c r="C29" s="107" t="str">
        <f>Prezentace!C31</f>
        <v>Neumann</v>
      </c>
      <c r="D29" s="98" t="str">
        <f>Prezentace!D31</f>
        <v>Michal</v>
      </c>
      <c r="E29" s="95">
        <v>60</v>
      </c>
      <c r="F29" s="6">
        <v>10</v>
      </c>
      <c r="G29" s="79">
        <v>9</v>
      </c>
      <c r="H29" s="6">
        <v>9</v>
      </c>
      <c r="I29" s="49">
        <v>8</v>
      </c>
      <c r="J29" s="6">
        <v>9</v>
      </c>
      <c r="K29" s="1">
        <v>8</v>
      </c>
      <c r="L29" s="1"/>
      <c r="M29" s="49"/>
      <c r="N29" s="8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49"/>
      <c r="AA29" s="75"/>
      <c r="AB29" s="2">
        <v>16.71</v>
      </c>
      <c r="AC29" s="72">
        <f t="shared" si="0"/>
        <v>96.28999999999999</v>
      </c>
    </row>
    <row r="30" spans="1:29" ht="15.75">
      <c r="A30" s="93" t="str">
        <f>Prezentace!B32</f>
        <v>P</v>
      </c>
      <c r="B30" s="18">
        <f>Prezentace!A32</f>
        <v>46</v>
      </c>
      <c r="C30" s="107" t="str">
        <f>Prezentace!C32</f>
        <v>Nikodým</v>
      </c>
      <c r="D30" s="98" t="str">
        <f>Prezentace!D32</f>
        <v>David</v>
      </c>
      <c r="E30" s="95">
        <v>60</v>
      </c>
      <c r="F30" s="6">
        <v>10</v>
      </c>
      <c r="G30" s="79">
        <v>10</v>
      </c>
      <c r="H30" s="6">
        <v>9</v>
      </c>
      <c r="I30" s="49">
        <v>9</v>
      </c>
      <c r="J30" s="6">
        <v>8</v>
      </c>
      <c r="K30" s="1">
        <v>7</v>
      </c>
      <c r="L30" s="1"/>
      <c r="M30" s="49"/>
      <c r="N30" s="8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49"/>
      <c r="AA30" s="75"/>
      <c r="AB30" s="2">
        <v>14.24</v>
      </c>
      <c r="AC30" s="72">
        <f t="shared" si="0"/>
        <v>98.76</v>
      </c>
    </row>
    <row r="31" spans="1:29" ht="15.75">
      <c r="A31" s="93" t="str">
        <f>Prezentace!B33</f>
        <v>P</v>
      </c>
      <c r="B31" s="18">
        <f>Prezentace!A33</f>
        <v>20</v>
      </c>
      <c r="C31" s="107" t="str">
        <f>Prezentace!C33</f>
        <v>Nohel</v>
      </c>
      <c r="D31" s="98" t="str">
        <f>Prezentace!D33</f>
        <v>Antotnín</v>
      </c>
      <c r="E31" s="95">
        <v>60</v>
      </c>
      <c r="F31" s="6">
        <v>10</v>
      </c>
      <c r="G31" s="79">
        <v>10</v>
      </c>
      <c r="H31" s="6">
        <v>10</v>
      </c>
      <c r="I31" s="49">
        <v>10</v>
      </c>
      <c r="J31" s="6">
        <v>9</v>
      </c>
      <c r="K31" s="1">
        <v>8</v>
      </c>
      <c r="L31" s="1"/>
      <c r="M31" s="49"/>
      <c r="N31" s="8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49"/>
      <c r="AA31" s="75"/>
      <c r="AB31" s="2">
        <v>20.66</v>
      </c>
      <c r="AC31" s="72">
        <f t="shared" si="0"/>
        <v>96.34</v>
      </c>
    </row>
    <row r="32" spans="1:29" ht="15.75">
      <c r="A32" s="93" t="str">
        <f>Prezentace!B34</f>
        <v>P</v>
      </c>
      <c r="B32" s="18">
        <f>Prezentace!A34</f>
        <v>18</v>
      </c>
      <c r="C32" s="107" t="str">
        <f>Prezentace!C34</f>
        <v>Novotný</v>
      </c>
      <c r="D32" s="98" t="str">
        <f>Prezentace!D34</f>
        <v>Robert</v>
      </c>
      <c r="E32" s="95">
        <v>40</v>
      </c>
      <c r="F32" s="6">
        <v>10</v>
      </c>
      <c r="G32" s="79">
        <v>10</v>
      </c>
      <c r="H32" s="6">
        <v>9</v>
      </c>
      <c r="I32" s="49">
        <v>8</v>
      </c>
      <c r="J32" s="6">
        <v>8</v>
      </c>
      <c r="K32" s="1">
        <v>8</v>
      </c>
      <c r="L32" s="1"/>
      <c r="M32" s="49"/>
      <c r="N32" s="8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49"/>
      <c r="AA32" s="75"/>
      <c r="AB32" s="2">
        <v>12.94</v>
      </c>
      <c r="AC32" s="72">
        <f t="shared" si="0"/>
        <v>80.06</v>
      </c>
    </row>
    <row r="33" spans="1:29" ht="15.75">
      <c r="A33" s="93" t="str">
        <f>Prezentace!B35</f>
        <v>P</v>
      </c>
      <c r="B33" s="18">
        <f>Prezentace!A35</f>
        <v>44</v>
      </c>
      <c r="C33" s="107" t="str">
        <f>Prezentace!C35</f>
        <v>Palová</v>
      </c>
      <c r="D33" s="98" t="str">
        <f>Prezentace!D35</f>
        <v>Simona</v>
      </c>
      <c r="E33" s="95">
        <v>40</v>
      </c>
      <c r="F33" s="6">
        <v>9</v>
      </c>
      <c r="G33" s="79">
        <v>8</v>
      </c>
      <c r="H33" s="6">
        <v>8</v>
      </c>
      <c r="I33" s="49">
        <v>7</v>
      </c>
      <c r="J33" s="6">
        <v>6</v>
      </c>
      <c r="K33" s="1">
        <v>6</v>
      </c>
      <c r="L33" s="1"/>
      <c r="M33" s="49"/>
      <c r="N33" s="8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49"/>
      <c r="AA33" s="75"/>
      <c r="AB33" s="2">
        <v>34.01</v>
      </c>
      <c r="AC33" s="72">
        <f t="shared" si="0"/>
        <v>49.99</v>
      </c>
    </row>
    <row r="34" spans="1:29" ht="15.75">
      <c r="A34" s="93" t="str">
        <f>Prezentace!B36</f>
        <v>P</v>
      </c>
      <c r="B34" s="18">
        <f>Prezentace!A36</f>
        <v>49</v>
      </c>
      <c r="C34" s="107" t="str">
        <f>Prezentace!C36</f>
        <v>Pechánek</v>
      </c>
      <c r="D34" s="98" t="str">
        <f>Prezentace!D36</f>
        <v>Milan</v>
      </c>
      <c r="E34" s="95">
        <v>60</v>
      </c>
      <c r="F34" s="6">
        <v>10</v>
      </c>
      <c r="G34" s="79">
        <v>9</v>
      </c>
      <c r="H34" s="6">
        <v>9</v>
      </c>
      <c r="I34" s="49">
        <v>9</v>
      </c>
      <c r="J34" s="6">
        <v>9</v>
      </c>
      <c r="K34" s="1">
        <v>9</v>
      </c>
      <c r="L34" s="1"/>
      <c r="M34" s="49"/>
      <c r="N34" s="8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49"/>
      <c r="AA34" s="75"/>
      <c r="AB34" s="2">
        <v>13.23</v>
      </c>
      <c r="AC34" s="72">
        <f t="shared" si="0"/>
        <v>101.77</v>
      </c>
    </row>
    <row r="35" spans="1:29" ht="15.75">
      <c r="A35" s="93" t="str">
        <f>Prezentace!B37</f>
        <v>P</v>
      </c>
      <c r="B35" s="18">
        <f>Prezentace!A37</f>
        <v>56</v>
      </c>
      <c r="C35" s="107" t="str">
        <f>Prezentace!C37</f>
        <v>Pechánek</v>
      </c>
      <c r="D35" s="98" t="str">
        <f>Prezentace!D37</f>
        <v>Milan st.</v>
      </c>
      <c r="E35" s="95">
        <v>50</v>
      </c>
      <c r="F35" s="6">
        <v>9</v>
      </c>
      <c r="G35" s="79">
        <v>9</v>
      </c>
      <c r="H35" s="6">
        <v>10</v>
      </c>
      <c r="I35" s="49">
        <v>10</v>
      </c>
      <c r="J35" s="6">
        <v>10</v>
      </c>
      <c r="K35" s="1">
        <v>10</v>
      </c>
      <c r="L35" s="1"/>
      <c r="M35" s="49"/>
      <c r="N35" s="8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49"/>
      <c r="AA35" s="75"/>
      <c r="AB35" s="2">
        <v>26.65</v>
      </c>
      <c r="AC35" s="72">
        <f t="shared" si="0"/>
        <v>81.35</v>
      </c>
    </row>
    <row r="36" spans="1:29" ht="15.75">
      <c r="A36" s="93" t="str">
        <f>Prezentace!B38</f>
        <v>P</v>
      </c>
      <c r="B36" s="18">
        <f>Prezentace!A38</f>
        <v>4</v>
      </c>
      <c r="C36" s="107" t="str">
        <f>Prezentace!C38</f>
        <v>Pechová</v>
      </c>
      <c r="D36" s="98" t="str">
        <f>Prezentace!D38</f>
        <v>Hana</v>
      </c>
      <c r="E36" s="95">
        <v>60</v>
      </c>
      <c r="F36" s="6">
        <v>10</v>
      </c>
      <c r="G36" s="79">
        <v>10</v>
      </c>
      <c r="H36" s="6">
        <v>10</v>
      </c>
      <c r="I36" s="49">
        <v>9</v>
      </c>
      <c r="J36" s="6">
        <v>8</v>
      </c>
      <c r="K36" s="1">
        <v>7</v>
      </c>
      <c r="L36" s="1"/>
      <c r="M36" s="49"/>
      <c r="N36" s="8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9"/>
      <c r="AA36" s="75"/>
      <c r="AB36" s="2">
        <v>20.52</v>
      </c>
      <c r="AC36" s="72">
        <f t="shared" si="0"/>
        <v>93.48</v>
      </c>
    </row>
    <row r="37" spans="1:29" ht="15.75">
      <c r="A37" s="93" t="str">
        <f>Prezentace!B39</f>
        <v>P</v>
      </c>
      <c r="B37" s="18">
        <f>Prezentace!A39</f>
        <v>51</v>
      </c>
      <c r="C37" s="107" t="str">
        <f>Prezentace!C39</f>
        <v>Plecer</v>
      </c>
      <c r="D37" s="98" t="str">
        <f>Prezentace!D39</f>
        <v>Josef</v>
      </c>
      <c r="E37" s="95">
        <v>50</v>
      </c>
      <c r="F37" s="6">
        <v>10</v>
      </c>
      <c r="G37" s="79">
        <v>10</v>
      </c>
      <c r="H37" s="6">
        <v>8</v>
      </c>
      <c r="I37" s="49">
        <v>8</v>
      </c>
      <c r="J37" s="6">
        <v>7</v>
      </c>
      <c r="K37" s="1">
        <v>6</v>
      </c>
      <c r="L37" s="1"/>
      <c r="M37" s="49"/>
      <c r="N37" s="8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9"/>
      <c r="AA37" s="75"/>
      <c r="AB37" s="2">
        <v>25.06</v>
      </c>
      <c r="AC37" s="72">
        <f t="shared" si="0"/>
        <v>73.94</v>
      </c>
    </row>
    <row r="38" spans="1:29" ht="15.75">
      <c r="A38" s="93" t="str">
        <f>Prezentace!B40</f>
        <v>P</v>
      </c>
      <c r="B38" s="18">
        <f>Prezentace!A40</f>
        <v>14</v>
      </c>
      <c r="C38" s="107" t="str">
        <f>Prezentace!C40</f>
        <v>Rendl</v>
      </c>
      <c r="D38" s="98" t="str">
        <f>Prezentace!D40</f>
        <v>Josef</v>
      </c>
      <c r="E38" s="95">
        <v>60</v>
      </c>
      <c r="F38" s="6">
        <v>10</v>
      </c>
      <c r="G38" s="79">
        <v>10</v>
      </c>
      <c r="H38" s="6">
        <v>9</v>
      </c>
      <c r="I38" s="49">
        <v>9</v>
      </c>
      <c r="J38" s="6">
        <v>8</v>
      </c>
      <c r="K38" s="1">
        <v>8</v>
      </c>
      <c r="L38" s="1"/>
      <c r="M38" s="49"/>
      <c r="N38" s="8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9"/>
      <c r="AA38" s="75"/>
      <c r="AB38" s="2">
        <v>16.26</v>
      </c>
      <c r="AC38" s="72">
        <f t="shared" si="0"/>
        <v>97.74</v>
      </c>
    </row>
    <row r="39" spans="1:29" ht="15.75">
      <c r="A39" s="93" t="str">
        <f>Prezentace!B41</f>
        <v>P</v>
      </c>
      <c r="B39" s="18">
        <f>Prezentace!A41</f>
        <v>40</v>
      </c>
      <c r="C39" s="107" t="str">
        <f>Prezentace!C41</f>
        <v>Seitl</v>
      </c>
      <c r="D39" s="98" t="str">
        <f>Prezentace!D41</f>
        <v>Aleš</v>
      </c>
      <c r="E39" s="95">
        <v>60</v>
      </c>
      <c r="F39" s="6">
        <v>10</v>
      </c>
      <c r="G39" s="79">
        <v>10</v>
      </c>
      <c r="H39" s="6">
        <v>10</v>
      </c>
      <c r="I39" s="49">
        <v>8</v>
      </c>
      <c r="J39" s="6">
        <v>8</v>
      </c>
      <c r="K39" s="1">
        <v>8</v>
      </c>
      <c r="L39" s="1"/>
      <c r="M39" s="49"/>
      <c r="N39" s="8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9"/>
      <c r="AA39" s="75"/>
      <c r="AB39" s="2">
        <v>20.2</v>
      </c>
      <c r="AC39" s="72">
        <f t="shared" si="0"/>
        <v>93.8</v>
      </c>
    </row>
    <row r="40" spans="1:29" ht="15.75">
      <c r="A40" s="93" t="str">
        <f>Prezentace!B42</f>
        <v>P</v>
      </c>
      <c r="B40" s="18">
        <f>Prezentace!A42</f>
        <v>42</v>
      </c>
      <c r="C40" s="107" t="str">
        <f>Prezentace!C42</f>
        <v>Seitl</v>
      </c>
      <c r="D40" s="98" t="str">
        <f>Prezentace!D42</f>
        <v>Karel</v>
      </c>
      <c r="E40" s="95">
        <v>50</v>
      </c>
      <c r="F40" s="6">
        <v>10</v>
      </c>
      <c r="G40" s="79">
        <v>9</v>
      </c>
      <c r="H40" s="6">
        <v>9</v>
      </c>
      <c r="I40" s="49">
        <v>9</v>
      </c>
      <c r="J40" s="6">
        <v>8</v>
      </c>
      <c r="K40" s="1">
        <v>7</v>
      </c>
      <c r="L40" s="1"/>
      <c r="M40" s="49"/>
      <c r="N40" s="8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9"/>
      <c r="AA40" s="75"/>
      <c r="AB40" s="2">
        <v>19.7</v>
      </c>
      <c r="AC40" s="72">
        <f t="shared" si="0"/>
        <v>82.3</v>
      </c>
    </row>
    <row r="41" spans="1:29" ht="15.75">
      <c r="A41" s="93" t="str">
        <f>Prezentace!B43</f>
        <v>P</v>
      </c>
      <c r="B41" s="18">
        <f>Prezentace!A43</f>
        <v>45</v>
      </c>
      <c r="C41" s="107" t="str">
        <f>Prezentace!C43</f>
        <v>Seitl</v>
      </c>
      <c r="D41" s="98" t="str">
        <f>Prezentace!D43</f>
        <v>Marcel</v>
      </c>
      <c r="E41" s="95">
        <v>40</v>
      </c>
      <c r="F41" s="6">
        <v>10</v>
      </c>
      <c r="G41" s="79">
        <v>9</v>
      </c>
      <c r="H41" s="6">
        <v>9</v>
      </c>
      <c r="I41" s="49">
        <v>8</v>
      </c>
      <c r="J41" s="6">
        <v>8</v>
      </c>
      <c r="K41" s="1">
        <v>8</v>
      </c>
      <c r="L41" s="1"/>
      <c r="M41" s="49"/>
      <c r="N41" s="8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9"/>
      <c r="AA41" s="75"/>
      <c r="AB41" s="2">
        <v>25.57</v>
      </c>
      <c r="AC41" s="72">
        <f t="shared" si="0"/>
        <v>66.43</v>
      </c>
    </row>
    <row r="42" spans="1:29" ht="15.75">
      <c r="A42" s="93" t="str">
        <f>Prezentace!B44</f>
        <v>P</v>
      </c>
      <c r="B42" s="18">
        <f>Prezentace!A44</f>
        <v>43</v>
      </c>
      <c r="C42" s="107" t="str">
        <f>Prezentace!C44</f>
        <v>Seitlová</v>
      </c>
      <c r="D42" s="98" t="str">
        <f>Prezentace!D44</f>
        <v>Monika</v>
      </c>
      <c r="E42" s="95">
        <v>60</v>
      </c>
      <c r="F42" s="6">
        <v>10</v>
      </c>
      <c r="G42" s="79">
        <v>10</v>
      </c>
      <c r="H42" s="6">
        <v>10</v>
      </c>
      <c r="I42" s="49">
        <v>9</v>
      </c>
      <c r="J42" s="6">
        <v>8</v>
      </c>
      <c r="K42" s="1">
        <v>8</v>
      </c>
      <c r="L42" s="1"/>
      <c r="M42" s="49"/>
      <c r="N42" s="8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9"/>
      <c r="AA42" s="75"/>
      <c r="AB42" s="2">
        <v>18.25</v>
      </c>
      <c r="AC42" s="72">
        <f t="shared" si="0"/>
        <v>96.75</v>
      </c>
    </row>
    <row r="43" spans="1:29" ht="15.75">
      <c r="A43" s="93" t="str">
        <f>Prezentace!B45</f>
        <v>P</v>
      </c>
      <c r="B43" s="18">
        <f>Prezentace!A45</f>
        <v>19</v>
      </c>
      <c r="C43" s="107" t="str">
        <f>Prezentace!C45</f>
        <v>Semerád</v>
      </c>
      <c r="D43" s="98" t="str">
        <f>Prezentace!D45</f>
        <v>Milan</v>
      </c>
      <c r="E43" s="95">
        <v>60</v>
      </c>
      <c r="F43" s="6">
        <v>10</v>
      </c>
      <c r="G43" s="79">
        <v>10</v>
      </c>
      <c r="H43" s="6">
        <v>10</v>
      </c>
      <c r="I43" s="49">
        <v>10</v>
      </c>
      <c r="J43" s="6">
        <v>9</v>
      </c>
      <c r="K43" s="1">
        <v>9</v>
      </c>
      <c r="L43" s="1"/>
      <c r="M43" s="49"/>
      <c r="N43" s="8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9"/>
      <c r="AA43" s="75"/>
      <c r="AB43" s="2">
        <v>16.22</v>
      </c>
      <c r="AC43" s="72">
        <f t="shared" si="0"/>
        <v>101.78</v>
      </c>
    </row>
    <row r="44" spans="1:29" ht="15.75">
      <c r="A44" s="93" t="str">
        <f>Prezentace!B46</f>
        <v>P</v>
      </c>
      <c r="B44" s="18">
        <f>Prezentace!A46</f>
        <v>8</v>
      </c>
      <c r="C44" s="107" t="str">
        <f>Prezentace!C46</f>
        <v>Smejkal</v>
      </c>
      <c r="D44" s="98" t="str">
        <f>Prezentace!D46</f>
        <v>Martin</v>
      </c>
      <c r="E44" s="95">
        <v>60</v>
      </c>
      <c r="F44" s="6">
        <v>10</v>
      </c>
      <c r="G44" s="79">
        <v>10</v>
      </c>
      <c r="H44" s="6">
        <v>9</v>
      </c>
      <c r="I44" s="49">
        <v>9</v>
      </c>
      <c r="J44" s="6">
        <v>9</v>
      </c>
      <c r="K44" s="1">
        <v>8</v>
      </c>
      <c r="L44" s="1"/>
      <c r="M44" s="49"/>
      <c r="N44" s="8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9"/>
      <c r="AA44" s="75"/>
      <c r="AB44" s="2">
        <v>15.72</v>
      </c>
      <c r="AC44" s="72">
        <f t="shared" si="0"/>
        <v>99.28</v>
      </c>
    </row>
    <row r="45" spans="1:29" ht="15.75">
      <c r="A45" s="93" t="str">
        <f>Prezentace!B47</f>
        <v>P</v>
      </c>
      <c r="B45" s="18">
        <f>Prezentace!A47</f>
        <v>37</v>
      </c>
      <c r="C45" s="107" t="str">
        <f>Prezentace!C47</f>
        <v>Sokolík</v>
      </c>
      <c r="D45" s="98" t="str">
        <f>Prezentace!D47</f>
        <v>Jaroslav</v>
      </c>
      <c r="E45" s="95">
        <v>60</v>
      </c>
      <c r="F45" s="6">
        <v>9</v>
      </c>
      <c r="G45" s="79">
        <v>9</v>
      </c>
      <c r="H45" s="6">
        <v>9</v>
      </c>
      <c r="I45" s="49">
        <v>9</v>
      </c>
      <c r="J45" s="6">
        <v>9</v>
      </c>
      <c r="K45" s="1">
        <v>9</v>
      </c>
      <c r="L45" s="1"/>
      <c r="M45" s="49"/>
      <c r="N45" s="8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9"/>
      <c r="AA45" s="75"/>
      <c r="AB45" s="2">
        <v>14.15</v>
      </c>
      <c r="AC45" s="72">
        <f t="shared" si="0"/>
        <v>99.85</v>
      </c>
    </row>
    <row r="46" spans="1:29" ht="15.75">
      <c r="A46" s="93" t="str">
        <f>Prezentace!B48</f>
        <v>P</v>
      </c>
      <c r="B46" s="18">
        <f>Prezentace!A48</f>
        <v>52</v>
      </c>
      <c r="C46" s="107" t="str">
        <f>Prezentace!C48</f>
        <v>Svoboda</v>
      </c>
      <c r="D46" s="98" t="str">
        <f>Prezentace!D48</f>
        <v>Michal</v>
      </c>
      <c r="E46" s="95">
        <v>60</v>
      </c>
      <c r="F46" s="6">
        <v>10</v>
      </c>
      <c r="G46" s="79">
        <v>10</v>
      </c>
      <c r="H46" s="6">
        <v>9</v>
      </c>
      <c r="I46" s="49">
        <v>9</v>
      </c>
      <c r="J46" s="6">
        <v>8</v>
      </c>
      <c r="K46" s="1">
        <v>6</v>
      </c>
      <c r="L46" s="1"/>
      <c r="M46" s="49"/>
      <c r="N46" s="8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9"/>
      <c r="AA46" s="75"/>
      <c r="AB46" s="2">
        <v>11.43</v>
      </c>
      <c r="AC46" s="72">
        <f t="shared" si="0"/>
        <v>100.57</v>
      </c>
    </row>
    <row r="47" spans="1:29" ht="15.75">
      <c r="A47" s="93" t="str">
        <f>Prezentace!B49</f>
        <v>P</v>
      </c>
      <c r="B47" s="18">
        <f>Prezentace!A49</f>
        <v>29</v>
      </c>
      <c r="C47" s="107" t="str">
        <f>Prezentace!C49</f>
        <v>Šíma</v>
      </c>
      <c r="D47" s="98" t="str">
        <f>Prezentace!D49</f>
        <v>Richard</v>
      </c>
      <c r="E47" s="95">
        <v>50</v>
      </c>
      <c r="F47" s="6">
        <v>10</v>
      </c>
      <c r="G47" s="79">
        <v>9</v>
      </c>
      <c r="H47" s="6">
        <v>9</v>
      </c>
      <c r="I47" s="49">
        <v>8</v>
      </c>
      <c r="J47" s="6">
        <v>8</v>
      </c>
      <c r="K47" s="1">
        <v>8</v>
      </c>
      <c r="L47" s="1"/>
      <c r="M47" s="49"/>
      <c r="N47" s="8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9"/>
      <c r="AA47" s="75"/>
      <c r="AB47" s="2">
        <v>19.38</v>
      </c>
      <c r="AC47" s="72">
        <f t="shared" si="0"/>
        <v>82.62</v>
      </c>
    </row>
    <row r="48" spans="1:29" ht="15.75">
      <c r="A48" s="93" t="str">
        <f>Prezentace!B50</f>
        <v>P</v>
      </c>
      <c r="B48" s="18">
        <f>Prezentace!A50</f>
        <v>31</v>
      </c>
      <c r="C48" s="107" t="str">
        <f>Prezentace!C50</f>
        <v>Švihálek</v>
      </c>
      <c r="D48" s="98" t="str">
        <f>Prezentace!D50</f>
        <v>Jiří</v>
      </c>
      <c r="E48" s="95">
        <v>60</v>
      </c>
      <c r="F48" s="6">
        <v>9</v>
      </c>
      <c r="G48" s="79">
        <v>9</v>
      </c>
      <c r="H48" s="6">
        <v>9</v>
      </c>
      <c r="I48" s="49">
        <v>10</v>
      </c>
      <c r="J48" s="6">
        <v>10</v>
      </c>
      <c r="K48" s="1">
        <v>10</v>
      </c>
      <c r="L48" s="1"/>
      <c r="M48" s="49"/>
      <c r="N48" s="87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9"/>
      <c r="AA48" s="75"/>
      <c r="AB48" s="2">
        <v>19.5</v>
      </c>
      <c r="AC48" s="72">
        <f t="shared" si="0"/>
        <v>97.5</v>
      </c>
    </row>
    <row r="49" spans="1:29" ht="15.75">
      <c r="A49" s="93" t="str">
        <f>Prezentace!B51</f>
        <v>P</v>
      </c>
      <c r="B49" s="18">
        <f>Prezentace!A51</f>
        <v>34</v>
      </c>
      <c r="C49" s="107" t="str">
        <f>Prezentace!C51</f>
        <v>Vejslík</v>
      </c>
      <c r="D49" s="98" t="str">
        <f>Prezentace!D51</f>
        <v>Vladimír</v>
      </c>
      <c r="E49" s="95">
        <v>60</v>
      </c>
      <c r="F49" s="6">
        <v>10</v>
      </c>
      <c r="G49" s="79">
        <v>9</v>
      </c>
      <c r="H49" s="6">
        <v>9</v>
      </c>
      <c r="I49" s="49">
        <v>8</v>
      </c>
      <c r="J49" s="6">
        <v>7</v>
      </c>
      <c r="K49" s="1">
        <v>6</v>
      </c>
      <c r="L49" s="1"/>
      <c r="M49" s="49"/>
      <c r="N49" s="87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9"/>
      <c r="AA49" s="75"/>
      <c r="AB49" s="2">
        <v>18.76</v>
      </c>
      <c r="AC49" s="72">
        <f t="shared" si="0"/>
        <v>90.24</v>
      </c>
    </row>
    <row r="50" spans="1:29" ht="15.75">
      <c r="A50" s="93" t="str">
        <f>Prezentace!B52</f>
        <v>P</v>
      </c>
      <c r="B50" s="18">
        <f>Prezentace!A52</f>
        <v>33</v>
      </c>
      <c r="C50" s="107" t="str">
        <f>Prezentace!C52</f>
        <v>Wrzecionko</v>
      </c>
      <c r="D50" s="98" t="str">
        <f>Prezentace!D52</f>
        <v>Albert</v>
      </c>
      <c r="E50" s="95">
        <v>60</v>
      </c>
      <c r="F50" s="6">
        <v>6</v>
      </c>
      <c r="G50" s="79">
        <v>7</v>
      </c>
      <c r="H50" s="6">
        <v>9</v>
      </c>
      <c r="I50" s="49">
        <v>9</v>
      </c>
      <c r="J50" s="6">
        <v>10</v>
      </c>
      <c r="K50" s="1">
        <v>10</v>
      </c>
      <c r="L50" s="1"/>
      <c r="M50" s="49"/>
      <c r="N50" s="8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9"/>
      <c r="AA50" s="75"/>
      <c r="AB50" s="2">
        <v>30.55</v>
      </c>
      <c r="AC50" s="72">
        <f t="shared" si="0"/>
        <v>80.45</v>
      </c>
    </row>
    <row r="51" spans="1:29" ht="15.75">
      <c r="A51" s="93" t="str">
        <f>Prezentace!B53</f>
        <v>P</v>
      </c>
      <c r="B51" s="18">
        <f>Prezentace!A53</f>
        <v>61</v>
      </c>
      <c r="C51" s="107" t="str">
        <f>Prezentace!C53</f>
        <v>Získal</v>
      </c>
      <c r="D51" s="98" t="str">
        <f>Prezentace!D53</f>
        <v>Karel</v>
      </c>
      <c r="E51" s="95">
        <v>30</v>
      </c>
      <c r="F51" s="6">
        <v>10</v>
      </c>
      <c r="G51" s="79">
        <v>9</v>
      </c>
      <c r="H51" s="6">
        <v>9</v>
      </c>
      <c r="I51" s="49">
        <v>8</v>
      </c>
      <c r="J51" s="6">
        <v>7</v>
      </c>
      <c r="K51" s="1">
        <v>0</v>
      </c>
      <c r="L51" s="1"/>
      <c r="M51" s="49"/>
      <c r="N51" s="8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9"/>
      <c r="AA51" s="75"/>
      <c r="AB51" s="2">
        <v>21.5</v>
      </c>
      <c r="AC51" s="72">
        <f t="shared" si="0"/>
        <v>51.5</v>
      </c>
    </row>
    <row r="52" spans="1:29" ht="15.75">
      <c r="A52" s="93" t="str">
        <f>Prezentace!B54</f>
        <v>P</v>
      </c>
      <c r="B52" s="18">
        <f>Prezentace!A54</f>
        <v>59</v>
      </c>
      <c r="C52" s="107" t="str">
        <f>Prezentace!C54</f>
        <v>Žáček</v>
      </c>
      <c r="D52" s="98" t="str">
        <f>Prezentace!D54</f>
        <v>Karel</v>
      </c>
      <c r="E52" s="95">
        <v>60</v>
      </c>
      <c r="F52" s="6">
        <v>10</v>
      </c>
      <c r="G52" s="79">
        <v>10</v>
      </c>
      <c r="H52" s="6">
        <v>9</v>
      </c>
      <c r="I52" s="49">
        <v>9</v>
      </c>
      <c r="J52" s="6">
        <v>8</v>
      </c>
      <c r="K52" s="1">
        <v>7</v>
      </c>
      <c r="L52" s="1"/>
      <c r="M52" s="49"/>
      <c r="N52" s="8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9"/>
      <c r="AA52" s="75"/>
      <c r="AB52" s="2">
        <v>14.45</v>
      </c>
      <c r="AC52" s="72">
        <f t="shared" si="0"/>
        <v>98.55</v>
      </c>
    </row>
    <row r="53" spans="1:29" ht="15.75">
      <c r="A53" s="93" t="str">
        <f>Prezentace!B55</f>
        <v>P</v>
      </c>
      <c r="B53" s="18">
        <f>Prezentace!A55</f>
        <v>26</v>
      </c>
      <c r="C53" s="107" t="str">
        <f>Prezentace!C55</f>
        <v>Žemlička</v>
      </c>
      <c r="D53" s="98" t="str">
        <f>Prezentace!D55</f>
        <v>Ladislav</v>
      </c>
      <c r="E53" s="95">
        <v>50</v>
      </c>
      <c r="F53" s="6">
        <v>9</v>
      </c>
      <c r="G53" s="79">
        <v>9</v>
      </c>
      <c r="H53" s="6">
        <v>8</v>
      </c>
      <c r="I53" s="49">
        <v>8</v>
      </c>
      <c r="J53" s="6">
        <v>8</v>
      </c>
      <c r="K53" s="1">
        <v>7</v>
      </c>
      <c r="L53" s="1"/>
      <c r="M53" s="49"/>
      <c r="N53" s="87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9"/>
      <c r="AA53" s="75"/>
      <c r="AB53" s="2">
        <v>24.1</v>
      </c>
      <c r="AC53" s="72">
        <f t="shared" si="0"/>
        <v>74.9</v>
      </c>
    </row>
    <row r="54" spans="1:29" ht="15.75">
      <c r="A54" s="93" t="str">
        <f>Prezentace!B56</f>
        <v>P</v>
      </c>
      <c r="B54" s="18">
        <f>Prezentace!A56</f>
        <v>27</v>
      </c>
      <c r="C54" s="107" t="str">
        <f>Prezentace!C56</f>
        <v>Žemličková</v>
      </c>
      <c r="D54" s="98" t="str">
        <f>Prezentace!D56</f>
        <v>Marie</v>
      </c>
      <c r="E54" s="95">
        <v>60</v>
      </c>
      <c r="F54" s="6">
        <v>10</v>
      </c>
      <c r="G54" s="79">
        <v>9</v>
      </c>
      <c r="H54" s="6">
        <v>9</v>
      </c>
      <c r="I54" s="49">
        <v>9</v>
      </c>
      <c r="J54" s="6">
        <v>9</v>
      </c>
      <c r="K54" s="1">
        <v>8</v>
      </c>
      <c r="L54" s="1"/>
      <c r="M54" s="49"/>
      <c r="N54" s="8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9"/>
      <c r="AA54" s="75"/>
      <c r="AB54" s="2">
        <v>55.3</v>
      </c>
      <c r="AC54" s="72">
        <f t="shared" si="0"/>
        <v>58.7</v>
      </c>
    </row>
    <row r="55" spans="1:29" ht="15.75">
      <c r="A55" s="93" t="str">
        <f>Prezentace!B57</f>
        <v>R</v>
      </c>
      <c r="B55" s="18">
        <f>Prezentace!A57</f>
        <v>60</v>
      </c>
      <c r="C55" s="107" t="str">
        <f>Prezentace!C57</f>
        <v>Červenka</v>
      </c>
      <c r="D55" s="98" t="str">
        <f>Prezentace!D57</f>
        <v>Pavel</v>
      </c>
      <c r="E55" s="95">
        <v>60</v>
      </c>
      <c r="F55" s="6">
        <v>10</v>
      </c>
      <c r="G55" s="79">
        <v>10</v>
      </c>
      <c r="H55" s="6">
        <v>10</v>
      </c>
      <c r="I55" s="49">
        <v>9</v>
      </c>
      <c r="J55" s="6">
        <v>9</v>
      </c>
      <c r="K55" s="1">
        <v>9</v>
      </c>
      <c r="L55" s="1"/>
      <c r="M55" s="49"/>
      <c r="N55" s="87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9"/>
      <c r="AA55" s="75"/>
      <c r="AB55" s="2">
        <v>22.77</v>
      </c>
      <c r="AC55" s="72">
        <f t="shared" si="0"/>
        <v>94.23</v>
      </c>
    </row>
    <row r="56" spans="1:29" ht="15.75">
      <c r="A56" s="93" t="str">
        <f>Prezentace!B58</f>
        <v>R</v>
      </c>
      <c r="B56" s="18">
        <f>Prezentace!A58</f>
        <v>24</v>
      </c>
      <c r="C56" s="107" t="str">
        <f>Prezentace!C58</f>
        <v>Kružík</v>
      </c>
      <c r="D56" s="98" t="str">
        <f>Prezentace!D58</f>
        <v>Jan</v>
      </c>
      <c r="E56" s="95">
        <v>0</v>
      </c>
      <c r="F56" s="6">
        <v>0</v>
      </c>
      <c r="G56" s="79">
        <v>0</v>
      </c>
      <c r="H56" s="6">
        <v>0</v>
      </c>
      <c r="I56" s="49">
        <v>0</v>
      </c>
      <c r="J56" s="6">
        <v>0</v>
      </c>
      <c r="K56" s="1">
        <v>0</v>
      </c>
      <c r="L56" s="1"/>
      <c r="M56" s="49"/>
      <c r="N56" s="8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9"/>
      <c r="AA56" s="75"/>
      <c r="AB56" s="2">
        <v>0</v>
      </c>
      <c r="AC56" s="72">
        <f t="shared" si="0"/>
        <v>0</v>
      </c>
    </row>
    <row r="57" spans="1:29" ht="15.75">
      <c r="A57" s="93" t="str">
        <f>Prezentace!B59</f>
        <v>R</v>
      </c>
      <c r="B57" s="18">
        <f>Prezentace!A59</f>
        <v>22</v>
      </c>
      <c r="C57" s="107" t="str">
        <f>Prezentace!C59</f>
        <v>Ladič</v>
      </c>
      <c r="D57" s="98" t="str">
        <f>Prezentace!D59</f>
        <v>Tibor</v>
      </c>
      <c r="E57" s="95">
        <v>50</v>
      </c>
      <c r="F57" s="6">
        <v>10</v>
      </c>
      <c r="G57" s="79">
        <v>10</v>
      </c>
      <c r="H57" s="6">
        <v>9</v>
      </c>
      <c r="I57" s="49">
        <v>9</v>
      </c>
      <c r="J57" s="6">
        <v>8</v>
      </c>
      <c r="K57" s="1">
        <v>7</v>
      </c>
      <c r="L57" s="1"/>
      <c r="M57" s="49"/>
      <c r="N57" s="8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9"/>
      <c r="AA57" s="75"/>
      <c r="AB57" s="2">
        <v>20.01</v>
      </c>
      <c r="AC57" s="72">
        <f t="shared" si="0"/>
        <v>82.99</v>
      </c>
    </row>
    <row r="58" spans="1:29" ht="15.75">
      <c r="A58" s="93" t="str">
        <f>Prezentace!B60</f>
        <v>R</v>
      </c>
      <c r="B58" s="18">
        <f>Prezentace!A60</f>
        <v>7</v>
      </c>
      <c r="C58" s="107" t="str">
        <f>Prezentace!C60</f>
        <v>Mironiuk</v>
      </c>
      <c r="D58" s="98" t="str">
        <f>Prezentace!D60</f>
        <v>Zdeněk</v>
      </c>
      <c r="E58" s="95">
        <v>60</v>
      </c>
      <c r="F58" s="6">
        <v>10</v>
      </c>
      <c r="G58" s="79">
        <v>10</v>
      </c>
      <c r="H58" s="6">
        <v>10</v>
      </c>
      <c r="I58" s="49">
        <v>9</v>
      </c>
      <c r="J58" s="6">
        <v>9</v>
      </c>
      <c r="K58" s="1">
        <v>7</v>
      </c>
      <c r="L58" s="1"/>
      <c r="M58" s="49"/>
      <c r="N58" s="8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9"/>
      <c r="AA58" s="75"/>
      <c r="AB58" s="2">
        <v>22.74</v>
      </c>
      <c r="AC58" s="72">
        <f t="shared" si="0"/>
        <v>92.26</v>
      </c>
    </row>
    <row r="59" spans="1:29" ht="15.75">
      <c r="A59" s="93" t="str">
        <f>Prezentace!B61</f>
        <v>R</v>
      </c>
      <c r="B59" s="18">
        <f>Prezentace!A61</f>
        <v>47</v>
      </c>
      <c r="C59" s="107" t="str">
        <f>Prezentace!C61</f>
        <v>Nikodým</v>
      </c>
      <c r="D59" s="98" t="str">
        <f>Prezentace!D61</f>
        <v>David</v>
      </c>
      <c r="E59" s="95">
        <v>60</v>
      </c>
      <c r="F59" s="6">
        <v>10</v>
      </c>
      <c r="G59" s="79">
        <v>10</v>
      </c>
      <c r="H59" s="6">
        <v>10</v>
      </c>
      <c r="I59" s="49">
        <v>10</v>
      </c>
      <c r="J59" s="6">
        <v>9</v>
      </c>
      <c r="K59" s="1">
        <v>9</v>
      </c>
      <c r="L59" s="1"/>
      <c r="M59" s="49"/>
      <c r="N59" s="8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9"/>
      <c r="AA59" s="75"/>
      <c r="AB59" s="2">
        <v>20.46</v>
      </c>
      <c r="AC59" s="72">
        <f t="shared" si="0"/>
        <v>97.53999999999999</v>
      </c>
    </row>
    <row r="60" spans="1:29" ht="15.75">
      <c r="A60" s="93" t="str">
        <f>Prezentace!B62</f>
        <v>R</v>
      </c>
      <c r="B60" s="18">
        <f>Prezentace!A62</f>
        <v>5</v>
      </c>
      <c r="C60" s="107" t="str">
        <f>Prezentace!C62</f>
        <v>Pechová</v>
      </c>
      <c r="D60" s="98" t="str">
        <f>Prezentace!D62</f>
        <v>Hana</v>
      </c>
      <c r="E60" s="95">
        <v>60</v>
      </c>
      <c r="F60" s="6">
        <v>10</v>
      </c>
      <c r="G60" s="79">
        <v>10</v>
      </c>
      <c r="H60" s="6">
        <v>10</v>
      </c>
      <c r="I60" s="49">
        <v>10</v>
      </c>
      <c r="J60" s="6">
        <v>9</v>
      </c>
      <c r="K60" s="1">
        <v>9</v>
      </c>
      <c r="L60" s="1"/>
      <c r="M60" s="49"/>
      <c r="N60" s="87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9"/>
      <c r="AA60" s="75"/>
      <c r="AB60" s="2">
        <v>25.34</v>
      </c>
      <c r="AC60" s="72">
        <f t="shared" si="0"/>
        <v>92.66</v>
      </c>
    </row>
    <row r="61" spans="1:29" ht="15.75">
      <c r="A61" s="93" t="str">
        <f>Prezentace!B63</f>
        <v>R</v>
      </c>
      <c r="B61" s="18">
        <f>Prezentace!A63</f>
        <v>15</v>
      </c>
      <c r="C61" s="107" t="str">
        <f>Prezentace!C63</f>
        <v>Rendl</v>
      </c>
      <c r="D61" s="98" t="str">
        <f>Prezentace!D63</f>
        <v>Josef</v>
      </c>
      <c r="E61" s="95">
        <v>60</v>
      </c>
      <c r="F61" s="6">
        <v>10</v>
      </c>
      <c r="G61" s="79">
        <v>10</v>
      </c>
      <c r="H61" s="6">
        <v>10</v>
      </c>
      <c r="I61" s="49">
        <v>10</v>
      </c>
      <c r="J61" s="6">
        <v>9</v>
      </c>
      <c r="K61" s="1">
        <v>9</v>
      </c>
      <c r="L61" s="1"/>
      <c r="M61" s="49"/>
      <c r="N61" s="8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9"/>
      <c r="AA61" s="75"/>
      <c r="AB61" s="2">
        <v>22.7</v>
      </c>
      <c r="AC61" s="72">
        <f t="shared" si="0"/>
        <v>95.3</v>
      </c>
    </row>
    <row r="62" spans="1:29" ht="15.75">
      <c r="A62" s="93" t="str">
        <f>Prezentace!B64</f>
        <v>R</v>
      </c>
      <c r="B62" s="18">
        <f>Prezentace!A64</f>
        <v>41</v>
      </c>
      <c r="C62" s="107" t="str">
        <f>Prezentace!C64</f>
        <v>Seitl</v>
      </c>
      <c r="D62" s="98" t="str">
        <f>Prezentace!D64</f>
        <v>Aleš</v>
      </c>
      <c r="E62" s="95">
        <v>60</v>
      </c>
      <c r="F62" s="6">
        <v>10</v>
      </c>
      <c r="G62" s="79">
        <v>10</v>
      </c>
      <c r="H62" s="6">
        <v>10</v>
      </c>
      <c r="I62" s="49">
        <v>9</v>
      </c>
      <c r="J62" s="6">
        <v>9</v>
      </c>
      <c r="K62" s="1">
        <v>9</v>
      </c>
      <c r="L62" s="1"/>
      <c r="M62" s="49"/>
      <c r="N62" s="8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9"/>
      <c r="AA62" s="75"/>
      <c r="AB62" s="2">
        <v>34.57</v>
      </c>
      <c r="AC62" s="72">
        <f t="shared" si="0"/>
        <v>82.43</v>
      </c>
    </row>
    <row r="63" spans="1:29" ht="15.75">
      <c r="A63" s="93" t="str">
        <f>Prezentace!B65</f>
        <v>R</v>
      </c>
      <c r="B63" s="18">
        <f>Prezentace!A65</f>
        <v>38</v>
      </c>
      <c r="C63" s="107" t="str">
        <f>Prezentace!C65</f>
        <v>Sokolík</v>
      </c>
      <c r="D63" s="98" t="str">
        <f>Prezentace!D65</f>
        <v>Jaroslav</v>
      </c>
      <c r="E63" s="95">
        <v>60</v>
      </c>
      <c r="F63" s="6">
        <v>10</v>
      </c>
      <c r="G63" s="79">
        <v>10</v>
      </c>
      <c r="H63" s="6">
        <v>10</v>
      </c>
      <c r="I63" s="49">
        <v>10</v>
      </c>
      <c r="J63" s="6">
        <v>9</v>
      </c>
      <c r="K63" s="1">
        <v>0</v>
      </c>
      <c r="L63" s="1"/>
      <c r="M63" s="49"/>
      <c r="N63" s="8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9"/>
      <c r="AA63" s="75"/>
      <c r="AB63" s="2">
        <v>20.98</v>
      </c>
      <c r="AC63" s="72">
        <f t="shared" si="0"/>
        <v>88.02</v>
      </c>
    </row>
    <row r="64" spans="1:29" ht="15.75">
      <c r="A64" s="93" t="str">
        <f>Prezentace!B66</f>
        <v>R</v>
      </c>
      <c r="B64" s="18">
        <f>Prezentace!A66</f>
        <v>32</v>
      </c>
      <c r="C64" s="107" t="str">
        <f>Prezentace!C66</f>
        <v>Švihálek</v>
      </c>
      <c r="D64" s="98" t="str">
        <f>Prezentace!D66</f>
        <v>Jiří</v>
      </c>
      <c r="E64" s="95">
        <v>60</v>
      </c>
      <c r="F64" s="6">
        <v>10</v>
      </c>
      <c r="G64" s="79">
        <v>10</v>
      </c>
      <c r="H64" s="6">
        <v>9</v>
      </c>
      <c r="I64" s="49">
        <v>9</v>
      </c>
      <c r="J64" s="6">
        <v>9</v>
      </c>
      <c r="K64" s="1">
        <v>8</v>
      </c>
      <c r="L64" s="1"/>
      <c r="M64" s="49"/>
      <c r="N64" s="8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9"/>
      <c r="AA64" s="75"/>
      <c r="AB64" s="2">
        <v>31.05</v>
      </c>
      <c r="AC64" s="72">
        <f t="shared" si="0"/>
        <v>83.95</v>
      </c>
    </row>
    <row r="65" spans="1:29" ht="15.75">
      <c r="A65" s="93" t="str">
        <f>Prezentace!B67</f>
        <v>P</v>
      </c>
      <c r="B65" s="18">
        <f>Prezentace!A67</f>
        <v>62</v>
      </c>
      <c r="C65" s="107">
        <f>Prezentace!C67</f>
        <v>0</v>
      </c>
      <c r="D65" s="98">
        <f>Prezentace!D67</f>
        <v>0</v>
      </c>
      <c r="E65" s="95"/>
      <c r="F65" s="6"/>
      <c r="G65" s="79"/>
      <c r="H65" s="6"/>
      <c r="I65" s="49"/>
      <c r="J65" s="6"/>
      <c r="K65" s="1"/>
      <c r="L65" s="1"/>
      <c r="M65" s="49"/>
      <c r="N65" s="8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9"/>
      <c r="AA65" s="75"/>
      <c r="AB65" s="2"/>
      <c r="AC65" s="72">
        <f t="shared" si="0"/>
        <v>0</v>
      </c>
    </row>
    <row r="66" spans="1:29" ht="15.75">
      <c r="A66" s="93" t="str">
        <f>Prezentace!B68</f>
        <v>P</v>
      </c>
      <c r="B66" s="18">
        <f>Prezentace!A68</f>
        <v>63</v>
      </c>
      <c r="C66" s="107">
        <f>Prezentace!C68</f>
        <v>0</v>
      </c>
      <c r="D66" s="98">
        <f>Prezentace!D68</f>
        <v>0</v>
      </c>
      <c r="E66" s="95"/>
      <c r="F66" s="6"/>
      <c r="G66" s="79"/>
      <c r="H66" s="6"/>
      <c r="I66" s="49"/>
      <c r="J66" s="6"/>
      <c r="K66" s="1"/>
      <c r="L66" s="1"/>
      <c r="M66" s="49"/>
      <c r="N66" s="87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9"/>
      <c r="AA66" s="75"/>
      <c r="AB66" s="2"/>
      <c r="AC66" s="72">
        <f t="shared" si="0"/>
        <v>0</v>
      </c>
    </row>
    <row r="67" spans="1:29" ht="15.75">
      <c r="A67" s="93" t="str">
        <f>Prezentace!B69</f>
        <v>P</v>
      </c>
      <c r="B67" s="18">
        <f>Prezentace!A69</f>
        <v>64</v>
      </c>
      <c r="C67" s="107">
        <f>Prezentace!C69</f>
        <v>0</v>
      </c>
      <c r="D67" s="98">
        <f>Prezentace!D69</f>
        <v>0</v>
      </c>
      <c r="E67" s="95"/>
      <c r="F67" s="6"/>
      <c r="G67" s="79"/>
      <c r="H67" s="6"/>
      <c r="I67" s="49"/>
      <c r="J67" s="6"/>
      <c r="K67" s="1"/>
      <c r="L67" s="1"/>
      <c r="M67" s="49"/>
      <c r="N67" s="8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9"/>
      <c r="AA67" s="75"/>
      <c r="AB67" s="2"/>
      <c r="AC67" s="72">
        <f t="shared" si="0"/>
        <v>0</v>
      </c>
    </row>
    <row r="68" spans="1:29" ht="15.75">
      <c r="A68" s="93" t="str">
        <f>Prezentace!B70</f>
        <v>P</v>
      </c>
      <c r="B68" s="18">
        <f>Prezentace!A70</f>
        <v>65</v>
      </c>
      <c r="C68" s="107">
        <f>Prezentace!C70</f>
        <v>0</v>
      </c>
      <c r="D68" s="98">
        <f>Prezentace!D70</f>
        <v>0</v>
      </c>
      <c r="E68" s="95"/>
      <c r="F68" s="6"/>
      <c r="G68" s="79"/>
      <c r="H68" s="6"/>
      <c r="I68" s="49"/>
      <c r="J68" s="6"/>
      <c r="K68" s="1"/>
      <c r="L68" s="1"/>
      <c r="M68" s="49"/>
      <c r="N68" s="8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9"/>
      <c r="AA68" s="75"/>
      <c r="AB68" s="2"/>
      <c r="AC68" s="72">
        <f t="shared" si="0"/>
        <v>0</v>
      </c>
    </row>
    <row r="69" spans="1:29" ht="15.75">
      <c r="A69" s="93" t="str">
        <f>Prezentace!B71</f>
        <v>P</v>
      </c>
      <c r="B69" s="18">
        <f>Prezentace!A71</f>
        <v>66</v>
      </c>
      <c r="C69" s="107">
        <f>Prezentace!C71</f>
        <v>0</v>
      </c>
      <c r="D69" s="98">
        <f>Prezentace!D71</f>
        <v>0</v>
      </c>
      <c r="E69" s="95"/>
      <c r="F69" s="6"/>
      <c r="G69" s="79"/>
      <c r="H69" s="6"/>
      <c r="I69" s="49"/>
      <c r="J69" s="6"/>
      <c r="K69" s="1"/>
      <c r="L69" s="1"/>
      <c r="M69" s="49"/>
      <c r="N69" s="87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9"/>
      <c r="AA69" s="75"/>
      <c r="AB69" s="2"/>
      <c r="AC69" s="72">
        <f aca="true" t="shared" si="1" ref="AC69:AC83">IF((SUM(E69:Z69)-AA69-AB69)&lt;0,"nula",(SUM(E69:Z69)-AA69-AB69))</f>
        <v>0</v>
      </c>
    </row>
    <row r="70" spans="1:29" ht="15.75">
      <c r="A70" s="93" t="str">
        <f>Prezentace!B72</f>
        <v>P</v>
      </c>
      <c r="B70" s="18">
        <f>Prezentace!A72</f>
        <v>67</v>
      </c>
      <c r="C70" s="107">
        <f>Prezentace!C72</f>
        <v>0</v>
      </c>
      <c r="D70" s="98">
        <f>Prezentace!D72</f>
        <v>0</v>
      </c>
      <c r="E70" s="95"/>
      <c r="F70" s="6"/>
      <c r="G70" s="79"/>
      <c r="H70" s="6"/>
      <c r="I70" s="49"/>
      <c r="J70" s="6"/>
      <c r="K70" s="1"/>
      <c r="L70" s="1"/>
      <c r="M70" s="49"/>
      <c r="N70" s="87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9"/>
      <c r="AA70" s="75"/>
      <c r="AB70" s="2"/>
      <c r="AC70" s="72">
        <f t="shared" si="1"/>
        <v>0</v>
      </c>
    </row>
    <row r="71" spans="1:29" ht="15.75">
      <c r="A71" s="93" t="str">
        <f>Prezentace!B73</f>
        <v>P</v>
      </c>
      <c r="B71" s="18">
        <f>Prezentace!A73</f>
        <v>68</v>
      </c>
      <c r="C71" s="107">
        <f>Prezentace!C73</f>
        <v>0</v>
      </c>
      <c r="D71" s="98">
        <f>Prezentace!D73</f>
        <v>0</v>
      </c>
      <c r="E71" s="95"/>
      <c r="F71" s="6"/>
      <c r="G71" s="79"/>
      <c r="H71" s="6"/>
      <c r="I71" s="49"/>
      <c r="J71" s="6"/>
      <c r="K71" s="1"/>
      <c r="L71" s="1"/>
      <c r="M71" s="49"/>
      <c r="N71" s="87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9"/>
      <c r="AA71" s="75"/>
      <c r="AB71" s="2"/>
      <c r="AC71" s="72">
        <f t="shared" si="1"/>
        <v>0</v>
      </c>
    </row>
    <row r="72" spans="1:29" ht="15.75">
      <c r="A72" s="93" t="str">
        <f>Prezentace!B74</f>
        <v>P</v>
      </c>
      <c r="B72" s="18">
        <f>Prezentace!A74</f>
        <v>69</v>
      </c>
      <c r="C72" s="107">
        <f>Prezentace!C74</f>
        <v>0</v>
      </c>
      <c r="D72" s="98">
        <f>Prezentace!D74</f>
        <v>0</v>
      </c>
      <c r="E72" s="95"/>
      <c r="F72" s="6"/>
      <c r="G72" s="79"/>
      <c r="H72" s="6"/>
      <c r="I72" s="49"/>
      <c r="J72" s="6"/>
      <c r="K72" s="1"/>
      <c r="L72" s="1"/>
      <c r="M72" s="49"/>
      <c r="N72" s="87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9"/>
      <c r="AA72" s="75"/>
      <c r="AB72" s="2"/>
      <c r="AC72" s="72">
        <f t="shared" si="1"/>
        <v>0</v>
      </c>
    </row>
    <row r="73" spans="1:29" ht="15.75">
      <c r="A73" s="93" t="str">
        <f>Prezentace!B75</f>
        <v>P</v>
      </c>
      <c r="B73" s="18">
        <f>Prezentace!A75</f>
        <v>70</v>
      </c>
      <c r="C73" s="107">
        <f>Prezentace!C75</f>
        <v>0</v>
      </c>
      <c r="D73" s="98">
        <f>Prezentace!D75</f>
        <v>0</v>
      </c>
      <c r="E73" s="95"/>
      <c r="F73" s="6"/>
      <c r="G73" s="79"/>
      <c r="H73" s="6"/>
      <c r="I73" s="49"/>
      <c r="J73" s="6"/>
      <c r="K73" s="1"/>
      <c r="L73" s="1"/>
      <c r="M73" s="49"/>
      <c r="N73" s="87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9"/>
      <c r="AA73" s="75"/>
      <c r="AB73" s="2"/>
      <c r="AC73" s="72">
        <f t="shared" si="1"/>
        <v>0</v>
      </c>
    </row>
    <row r="74" spans="1:29" ht="15.75">
      <c r="A74" s="93" t="str">
        <f>Prezentace!B76</f>
        <v>P</v>
      </c>
      <c r="B74" s="18">
        <f>Prezentace!A76</f>
        <v>71</v>
      </c>
      <c r="C74" s="107">
        <f>Prezentace!C76</f>
        <v>0</v>
      </c>
      <c r="D74" s="98">
        <f>Prezentace!D76</f>
        <v>0</v>
      </c>
      <c r="E74" s="95"/>
      <c r="F74" s="6"/>
      <c r="G74" s="79"/>
      <c r="H74" s="6"/>
      <c r="I74" s="49"/>
      <c r="J74" s="6"/>
      <c r="K74" s="1"/>
      <c r="L74" s="1"/>
      <c r="M74" s="49"/>
      <c r="N74" s="87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9"/>
      <c r="AA74" s="75"/>
      <c r="AB74" s="2"/>
      <c r="AC74" s="72">
        <f t="shared" si="1"/>
        <v>0</v>
      </c>
    </row>
    <row r="75" spans="1:29" ht="15.75">
      <c r="A75" s="93" t="str">
        <f>Prezentace!B77</f>
        <v>P</v>
      </c>
      <c r="B75" s="18">
        <f>Prezentace!A77</f>
        <v>72</v>
      </c>
      <c r="C75" s="107">
        <f>Prezentace!C77</f>
        <v>0</v>
      </c>
      <c r="D75" s="98">
        <f>Prezentace!D77</f>
        <v>0</v>
      </c>
      <c r="E75" s="95"/>
      <c r="F75" s="6"/>
      <c r="G75" s="79"/>
      <c r="H75" s="6"/>
      <c r="I75" s="49"/>
      <c r="J75" s="6"/>
      <c r="K75" s="1"/>
      <c r="L75" s="1"/>
      <c r="M75" s="49"/>
      <c r="N75" s="87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49"/>
      <c r="AA75" s="75"/>
      <c r="AB75" s="2"/>
      <c r="AC75" s="72">
        <f t="shared" si="1"/>
        <v>0</v>
      </c>
    </row>
    <row r="76" spans="1:29" ht="15.75">
      <c r="A76" s="93" t="str">
        <f>Prezentace!B78</f>
        <v>P</v>
      </c>
      <c r="B76" s="18">
        <f>Prezentace!A78</f>
        <v>73</v>
      </c>
      <c r="C76" s="107">
        <f>Prezentace!C78</f>
        <v>0</v>
      </c>
      <c r="D76" s="98">
        <f>Prezentace!D78</f>
        <v>0</v>
      </c>
      <c r="E76" s="95"/>
      <c r="F76" s="6"/>
      <c r="G76" s="79"/>
      <c r="H76" s="6"/>
      <c r="I76" s="49"/>
      <c r="J76" s="6"/>
      <c r="K76" s="1"/>
      <c r="L76" s="1"/>
      <c r="M76" s="49"/>
      <c r="N76" s="87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49"/>
      <c r="AA76" s="75"/>
      <c r="AB76" s="2"/>
      <c r="AC76" s="72">
        <f t="shared" si="1"/>
        <v>0</v>
      </c>
    </row>
    <row r="77" spans="1:29" ht="15.75">
      <c r="A77" s="93" t="str">
        <f>Prezentace!B79</f>
        <v>P</v>
      </c>
      <c r="B77" s="18">
        <f>Prezentace!A79</f>
        <v>74</v>
      </c>
      <c r="C77" s="107">
        <f>Prezentace!C79</f>
        <v>0</v>
      </c>
      <c r="D77" s="98">
        <f>Prezentace!D79</f>
        <v>0</v>
      </c>
      <c r="E77" s="95"/>
      <c r="F77" s="6"/>
      <c r="G77" s="79"/>
      <c r="H77" s="6"/>
      <c r="I77" s="49"/>
      <c r="J77" s="6"/>
      <c r="K77" s="1"/>
      <c r="L77" s="1"/>
      <c r="M77" s="49"/>
      <c r="N77" s="87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49"/>
      <c r="AA77" s="75"/>
      <c r="AB77" s="2"/>
      <c r="AC77" s="72">
        <f t="shared" si="1"/>
        <v>0</v>
      </c>
    </row>
    <row r="78" spans="1:29" ht="15.75">
      <c r="A78" s="93" t="str">
        <f>Prezentace!B80</f>
        <v>P</v>
      </c>
      <c r="B78" s="18">
        <f>Prezentace!A80</f>
        <v>75</v>
      </c>
      <c r="C78" s="107">
        <f>Prezentace!C80</f>
        <v>0</v>
      </c>
      <c r="D78" s="98">
        <f>Prezentace!D80</f>
        <v>0</v>
      </c>
      <c r="E78" s="95"/>
      <c r="F78" s="6"/>
      <c r="G78" s="79"/>
      <c r="H78" s="6"/>
      <c r="I78" s="49"/>
      <c r="J78" s="6"/>
      <c r="K78" s="1"/>
      <c r="L78" s="1"/>
      <c r="M78" s="49"/>
      <c r="N78" s="87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49"/>
      <c r="AA78" s="75"/>
      <c r="AB78" s="2"/>
      <c r="AC78" s="72">
        <f t="shared" si="1"/>
        <v>0</v>
      </c>
    </row>
    <row r="79" spans="1:29" ht="15.75">
      <c r="A79" s="93" t="str">
        <f>Prezentace!B81</f>
        <v>P</v>
      </c>
      <c r="B79" s="18">
        <f>Prezentace!A81</f>
        <v>76</v>
      </c>
      <c r="C79" s="107">
        <f>Prezentace!C81</f>
        <v>0</v>
      </c>
      <c r="D79" s="98">
        <f>Prezentace!D81</f>
        <v>0</v>
      </c>
      <c r="E79" s="95"/>
      <c r="F79" s="6"/>
      <c r="G79" s="79"/>
      <c r="H79" s="6"/>
      <c r="I79" s="49"/>
      <c r="J79" s="6"/>
      <c r="K79" s="1"/>
      <c r="L79" s="1"/>
      <c r="M79" s="49"/>
      <c r="N79" s="87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49"/>
      <c r="AA79" s="75"/>
      <c r="AB79" s="2"/>
      <c r="AC79" s="72">
        <f t="shared" si="1"/>
        <v>0</v>
      </c>
    </row>
    <row r="80" spans="1:29" ht="15.75">
      <c r="A80" s="93" t="str">
        <f>Prezentace!B82</f>
        <v>P</v>
      </c>
      <c r="B80" s="18">
        <f>Prezentace!A82</f>
        <v>77</v>
      </c>
      <c r="C80" s="107">
        <f>Prezentace!C82</f>
        <v>0</v>
      </c>
      <c r="D80" s="98">
        <f>Prezentace!D82</f>
        <v>0</v>
      </c>
      <c r="E80" s="95"/>
      <c r="F80" s="6"/>
      <c r="G80" s="79"/>
      <c r="H80" s="6"/>
      <c r="I80" s="49"/>
      <c r="J80" s="6"/>
      <c r="K80" s="1"/>
      <c r="L80" s="1"/>
      <c r="M80" s="49"/>
      <c r="N80" s="87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49"/>
      <c r="AA80" s="75"/>
      <c r="AB80" s="2"/>
      <c r="AC80" s="72">
        <f t="shared" si="1"/>
        <v>0</v>
      </c>
    </row>
    <row r="81" spans="1:29" ht="15.75">
      <c r="A81" s="93" t="str">
        <f>Prezentace!B83</f>
        <v>P</v>
      </c>
      <c r="B81" s="18">
        <f>Prezentace!A83</f>
        <v>78</v>
      </c>
      <c r="C81" s="107">
        <f>Prezentace!C83</f>
        <v>0</v>
      </c>
      <c r="D81" s="98">
        <f>Prezentace!D83</f>
        <v>0</v>
      </c>
      <c r="E81" s="95"/>
      <c r="F81" s="6"/>
      <c r="G81" s="79"/>
      <c r="H81" s="6"/>
      <c r="I81" s="49"/>
      <c r="J81" s="6"/>
      <c r="K81" s="1"/>
      <c r="L81" s="1"/>
      <c r="M81" s="49"/>
      <c r="N81" s="87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49"/>
      <c r="AA81" s="75"/>
      <c r="AB81" s="2"/>
      <c r="AC81" s="72">
        <f t="shared" si="1"/>
        <v>0</v>
      </c>
    </row>
    <row r="82" spans="1:29" ht="15.75">
      <c r="A82" s="93" t="str">
        <f>Prezentace!B84</f>
        <v>P</v>
      </c>
      <c r="B82" s="18">
        <f>Prezentace!A84</f>
        <v>79</v>
      </c>
      <c r="C82" s="107">
        <f>Prezentace!C84</f>
        <v>0</v>
      </c>
      <c r="D82" s="98">
        <f>Prezentace!D84</f>
        <v>0</v>
      </c>
      <c r="E82" s="95"/>
      <c r="F82" s="6"/>
      <c r="G82" s="79"/>
      <c r="H82" s="6"/>
      <c r="I82" s="49"/>
      <c r="J82" s="6"/>
      <c r="K82" s="1"/>
      <c r="L82" s="1"/>
      <c r="M82" s="49"/>
      <c r="N82" s="87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49"/>
      <c r="AA82" s="75"/>
      <c r="AB82" s="2"/>
      <c r="AC82" s="72">
        <f t="shared" si="1"/>
        <v>0</v>
      </c>
    </row>
    <row r="83" spans="1:29" ht="16.5" thickBot="1">
      <c r="A83" s="94" t="str">
        <f>Prezentace!B85</f>
        <v>P</v>
      </c>
      <c r="B83" s="22">
        <f>Prezentace!A85</f>
        <v>80</v>
      </c>
      <c r="C83" s="108">
        <f>Prezentace!C85</f>
        <v>0</v>
      </c>
      <c r="D83" s="99">
        <f>Prezentace!D85</f>
        <v>0</v>
      </c>
      <c r="E83" s="96"/>
      <c r="F83" s="8"/>
      <c r="G83" s="81"/>
      <c r="H83" s="8"/>
      <c r="I83" s="51"/>
      <c r="J83" s="8"/>
      <c r="K83" s="5"/>
      <c r="L83" s="5"/>
      <c r="M83" s="51"/>
      <c r="N83" s="89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1"/>
      <c r="AA83" s="76"/>
      <c r="AB83" s="4"/>
      <c r="AC83" s="109">
        <f t="shared" si="1"/>
        <v>0</v>
      </c>
    </row>
  </sheetData>
  <sheetProtection/>
  <mergeCells count="1">
    <mergeCell ref="C1:AB1"/>
  </mergeCells>
  <conditionalFormatting sqref="A4:A83">
    <cfRule type="cellIs" priority="1" dxfId="1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8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B61" sqref="AB61"/>
    </sheetView>
  </sheetViews>
  <sheetFormatPr defaultColWidth="9.00390625" defaultRowHeight="12.75"/>
  <cols>
    <col min="1" max="1" width="3.00390625" style="9" bestFit="1" customWidth="1"/>
    <col min="2" max="2" width="5.25390625" style="9" customWidth="1"/>
    <col min="3" max="4" width="30.75390625" style="10" customWidth="1"/>
    <col min="5" max="5" width="5.75390625" style="10" customWidth="1"/>
    <col min="6" max="14" width="3.75390625" style="10" customWidth="1"/>
    <col min="15" max="15" width="3.875" style="10" bestFit="1" customWidth="1"/>
    <col min="16" max="26" width="3.875" style="10" hidden="1" customWidth="1"/>
    <col min="27" max="27" width="4.375" style="10" bestFit="1" customWidth="1"/>
    <col min="28" max="28" width="8.75390625" style="10" customWidth="1"/>
    <col min="29" max="29" width="11.625" style="10" customWidth="1"/>
    <col min="30" max="30" width="9.125" style="10" customWidth="1"/>
    <col min="31" max="31" width="11.375" style="10" bestFit="1" customWidth="1"/>
    <col min="32" max="16384" width="9.125" style="10" customWidth="1"/>
  </cols>
  <sheetData>
    <row r="1" spans="3:28" ht="15.75">
      <c r="C1" s="166" t="s">
        <v>18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</row>
    <row r="2" spans="3:29" ht="13.5" thickBot="1">
      <c r="C2" s="10" t="s">
        <v>355</v>
      </c>
      <c r="AC2" s="10">
        <f>(COUNTIF(AC4:AC83,"=0"))</f>
        <v>19</v>
      </c>
    </row>
    <row r="3" spans="3:29" ht="16.5" thickBot="1">
      <c r="C3" s="11"/>
      <c r="D3" s="11"/>
      <c r="E3" s="14" t="s">
        <v>35</v>
      </c>
      <c r="F3" s="85">
        <v>1</v>
      </c>
      <c r="G3" s="77">
        <v>2</v>
      </c>
      <c r="H3" s="12">
        <v>3</v>
      </c>
      <c r="I3" s="48">
        <v>4</v>
      </c>
      <c r="J3" s="85">
        <v>5</v>
      </c>
      <c r="K3" s="77">
        <v>6</v>
      </c>
      <c r="L3" s="12">
        <v>7</v>
      </c>
      <c r="M3" s="48">
        <v>8</v>
      </c>
      <c r="N3" s="85">
        <v>9</v>
      </c>
      <c r="O3" s="13">
        <v>10</v>
      </c>
      <c r="P3" s="13">
        <v>11</v>
      </c>
      <c r="Q3" s="13">
        <v>12</v>
      </c>
      <c r="R3" s="13">
        <v>13</v>
      </c>
      <c r="S3" s="13">
        <v>14</v>
      </c>
      <c r="T3" s="13">
        <v>15</v>
      </c>
      <c r="U3" s="13">
        <v>16</v>
      </c>
      <c r="V3" s="13">
        <v>17</v>
      </c>
      <c r="W3" s="13">
        <v>18</v>
      </c>
      <c r="X3" s="13">
        <v>19</v>
      </c>
      <c r="Y3" s="13">
        <v>20</v>
      </c>
      <c r="Z3" s="77">
        <v>21</v>
      </c>
      <c r="AA3" s="14" t="s">
        <v>40</v>
      </c>
      <c r="AB3" s="65" t="s">
        <v>252</v>
      </c>
      <c r="AC3" s="91" t="s">
        <v>17</v>
      </c>
    </row>
    <row r="4" spans="1:29" ht="15.75">
      <c r="A4" s="15" t="str">
        <f>Prezentace!B6</f>
        <v>P</v>
      </c>
      <c r="B4" s="15">
        <f>Prezentace!A6</f>
        <v>50</v>
      </c>
      <c r="C4" s="16" t="str">
        <f>Prezentace!C6</f>
        <v>Adámek</v>
      </c>
      <c r="D4" s="17" t="str">
        <f>Prezentace!D6</f>
        <v>Václav</v>
      </c>
      <c r="E4" s="74">
        <v>130</v>
      </c>
      <c r="F4" s="86">
        <v>10</v>
      </c>
      <c r="G4" s="78">
        <v>10</v>
      </c>
      <c r="H4" s="60">
        <v>10</v>
      </c>
      <c r="I4" s="62">
        <v>8</v>
      </c>
      <c r="J4" s="86">
        <v>8</v>
      </c>
      <c r="K4" s="78">
        <v>8</v>
      </c>
      <c r="L4" s="60">
        <v>10</v>
      </c>
      <c r="M4" s="62">
        <v>8</v>
      </c>
      <c r="N4" s="86">
        <v>10</v>
      </c>
      <c r="O4" s="61">
        <v>8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78"/>
      <c r="AA4" s="74"/>
      <c r="AB4" s="82">
        <v>42.36</v>
      </c>
      <c r="AC4" s="90">
        <f>IF((SUM(E4:Z4)-AA4-AB4)&lt;0,"nula",(SUM(E4:Z4)-AA4-AB4))</f>
        <v>177.64</v>
      </c>
    </row>
    <row r="5" spans="1:29" ht="15.75">
      <c r="A5" s="18" t="str">
        <f>Prezentace!B7</f>
        <v>P</v>
      </c>
      <c r="B5" s="18">
        <f>Prezentace!A7</f>
        <v>58</v>
      </c>
      <c r="C5" s="19" t="str">
        <f>Prezentace!C7</f>
        <v>Adensam</v>
      </c>
      <c r="D5" s="20" t="str">
        <f>Prezentace!D7</f>
        <v>Martin</v>
      </c>
      <c r="E5" s="75">
        <v>130</v>
      </c>
      <c r="F5" s="87">
        <v>8</v>
      </c>
      <c r="G5" s="79">
        <v>8</v>
      </c>
      <c r="H5" s="6">
        <v>10</v>
      </c>
      <c r="I5" s="49">
        <v>10</v>
      </c>
      <c r="J5" s="87">
        <v>10</v>
      </c>
      <c r="K5" s="79">
        <v>10</v>
      </c>
      <c r="L5" s="6">
        <v>10</v>
      </c>
      <c r="M5" s="49">
        <v>8</v>
      </c>
      <c r="N5" s="87">
        <v>8</v>
      </c>
      <c r="O5" s="1">
        <v>8</v>
      </c>
      <c r="P5" s="1"/>
      <c r="Q5" s="1"/>
      <c r="R5" s="1"/>
      <c r="S5" s="1"/>
      <c r="T5" s="1"/>
      <c r="U5" s="1"/>
      <c r="V5" s="1"/>
      <c r="W5" s="1"/>
      <c r="X5" s="1"/>
      <c r="Y5" s="1"/>
      <c r="Z5" s="79"/>
      <c r="AA5" s="75"/>
      <c r="AB5" s="83">
        <v>29.4</v>
      </c>
      <c r="AC5" s="21">
        <f>IF((SUM(E5:Z5)-AA5-AB5)&lt;0,"nula",(SUM(E5:Z5)-AA5-AB5))</f>
        <v>190.6</v>
      </c>
    </row>
    <row r="6" spans="1:29" ht="15.75">
      <c r="A6" s="18" t="str">
        <f>Prezentace!B8</f>
        <v>P</v>
      </c>
      <c r="B6" s="18">
        <f>Prezentace!A8</f>
        <v>35</v>
      </c>
      <c r="C6" s="19" t="str">
        <f>Prezentace!C8</f>
        <v>Alexa</v>
      </c>
      <c r="D6" s="20" t="str">
        <f>Prezentace!D8</f>
        <v>Vladislav</v>
      </c>
      <c r="E6" s="75">
        <v>130</v>
      </c>
      <c r="F6" s="87">
        <v>10</v>
      </c>
      <c r="G6" s="79">
        <v>8</v>
      </c>
      <c r="H6" s="6">
        <v>10</v>
      </c>
      <c r="I6" s="49">
        <v>10</v>
      </c>
      <c r="J6" s="87">
        <v>10</v>
      </c>
      <c r="K6" s="79">
        <v>8</v>
      </c>
      <c r="L6" s="6">
        <v>10</v>
      </c>
      <c r="M6" s="49">
        <v>10</v>
      </c>
      <c r="N6" s="87">
        <v>10</v>
      </c>
      <c r="O6" s="1">
        <v>10</v>
      </c>
      <c r="P6" s="1"/>
      <c r="Q6" s="1"/>
      <c r="R6" s="1"/>
      <c r="S6" s="1"/>
      <c r="T6" s="1"/>
      <c r="U6" s="1"/>
      <c r="V6" s="1"/>
      <c r="W6" s="1"/>
      <c r="X6" s="1"/>
      <c r="Y6" s="1"/>
      <c r="Z6" s="79"/>
      <c r="AA6" s="75"/>
      <c r="AB6" s="83">
        <v>21.68</v>
      </c>
      <c r="AC6" s="21">
        <f aca="true" t="shared" si="0" ref="AC6:AC69">IF((SUM(E6:Z6)-AA6-AB6)&lt;0,"nula",(SUM(E6:Z6)-AA6-AB6))</f>
        <v>204.32</v>
      </c>
    </row>
    <row r="7" spans="1:29" ht="15.75">
      <c r="A7" s="18" t="str">
        <f>Prezentace!B9</f>
        <v>P</v>
      </c>
      <c r="B7" s="18">
        <f>Prezentace!A9</f>
        <v>36</v>
      </c>
      <c r="C7" s="19" t="str">
        <f>Prezentace!C9</f>
        <v>Alexová</v>
      </c>
      <c r="D7" s="20" t="str">
        <f>Prezentace!D9</f>
        <v>Hana</v>
      </c>
      <c r="E7" s="75">
        <v>130</v>
      </c>
      <c r="F7" s="87">
        <v>10</v>
      </c>
      <c r="G7" s="79">
        <v>10</v>
      </c>
      <c r="H7" s="6">
        <v>10</v>
      </c>
      <c r="I7" s="49">
        <v>8</v>
      </c>
      <c r="J7" s="87">
        <v>10</v>
      </c>
      <c r="K7" s="79">
        <v>10</v>
      </c>
      <c r="L7" s="6">
        <v>10</v>
      </c>
      <c r="M7" s="49">
        <v>10</v>
      </c>
      <c r="N7" s="87">
        <v>10</v>
      </c>
      <c r="O7" s="1">
        <v>8</v>
      </c>
      <c r="P7" s="1"/>
      <c r="Q7" s="1"/>
      <c r="R7" s="1"/>
      <c r="S7" s="1"/>
      <c r="T7" s="1"/>
      <c r="U7" s="1"/>
      <c r="V7" s="1"/>
      <c r="W7" s="1"/>
      <c r="X7" s="1"/>
      <c r="Y7" s="1"/>
      <c r="Z7" s="79"/>
      <c r="AA7" s="75"/>
      <c r="AB7" s="83">
        <v>25.93</v>
      </c>
      <c r="AC7" s="21">
        <f t="shared" si="0"/>
        <v>200.07</v>
      </c>
    </row>
    <row r="8" spans="1:29" ht="15.75">
      <c r="A8" s="18" t="str">
        <f>Prezentace!B10</f>
        <v>P</v>
      </c>
      <c r="B8" s="18">
        <f>Prezentace!A10</f>
        <v>12</v>
      </c>
      <c r="C8" s="19" t="str">
        <f>Prezentace!C10</f>
        <v>Bartoš</v>
      </c>
      <c r="D8" s="20" t="str">
        <f>Prezentace!D10</f>
        <v>Richard</v>
      </c>
      <c r="E8" s="75">
        <v>130</v>
      </c>
      <c r="F8" s="87">
        <v>10</v>
      </c>
      <c r="G8" s="79">
        <v>10</v>
      </c>
      <c r="H8" s="6">
        <v>10</v>
      </c>
      <c r="I8" s="49">
        <v>8</v>
      </c>
      <c r="J8" s="87">
        <v>10</v>
      </c>
      <c r="K8" s="79">
        <v>10</v>
      </c>
      <c r="L8" s="6">
        <v>10</v>
      </c>
      <c r="M8" s="49">
        <v>10</v>
      </c>
      <c r="N8" s="87">
        <v>8</v>
      </c>
      <c r="O8" s="1">
        <v>8</v>
      </c>
      <c r="P8" s="1"/>
      <c r="Q8" s="1"/>
      <c r="R8" s="1"/>
      <c r="S8" s="1"/>
      <c r="T8" s="1"/>
      <c r="U8" s="1"/>
      <c r="V8" s="1"/>
      <c r="W8" s="1"/>
      <c r="X8" s="1"/>
      <c r="Y8" s="1"/>
      <c r="Z8" s="79"/>
      <c r="AA8" s="75"/>
      <c r="AB8" s="83">
        <v>44.34</v>
      </c>
      <c r="AC8" s="21">
        <f t="shared" si="0"/>
        <v>179.66</v>
      </c>
    </row>
    <row r="9" spans="1:29" ht="15.75">
      <c r="A9" s="18" t="str">
        <f>Prezentace!B11</f>
        <v>P</v>
      </c>
      <c r="B9" s="18">
        <f>Prezentace!A11</f>
        <v>57</v>
      </c>
      <c r="C9" s="19" t="str">
        <f>Prezentace!C11</f>
        <v>Beigl</v>
      </c>
      <c r="D9" s="20" t="str">
        <f>Prezentace!D11</f>
        <v>Tomáš</v>
      </c>
      <c r="E9" s="75">
        <v>130</v>
      </c>
      <c r="F9" s="87">
        <v>10</v>
      </c>
      <c r="G9" s="79">
        <v>10</v>
      </c>
      <c r="H9" s="6">
        <v>10</v>
      </c>
      <c r="I9" s="49">
        <v>8</v>
      </c>
      <c r="J9" s="87">
        <v>10</v>
      </c>
      <c r="K9" s="79">
        <v>8</v>
      </c>
      <c r="L9" s="6">
        <v>10</v>
      </c>
      <c r="M9" s="49">
        <v>10</v>
      </c>
      <c r="N9" s="87">
        <v>8</v>
      </c>
      <c r="O9" s="1">
        <v>8</v>
      </c>
      <c r="P9" s="1"/>
      <c r="Q9" s="1"/>
      <c r="R9" s="1"/>
      <c r="S9" s="1"/>
      <c r="T9" s="1"/>
      <c r="U9" s="1"/>
      <c r="V9" s="1"/>
      <c r="W9" s="1"/>
      <c r="X9" s="1"/>
      <c r="Y9" s="1"/>
      <c r="Z9" s="79"/>
      <c r="AA9" s="75"/>
      <c r="AB9" s="83">
        <v>21.66</v>
      </c>
      <c r="AC9" s="21">
        <f t="shared" si="0"/>
        <v>200.34</v>
      </c>
    </row>
    <row r="10" spans="1:29" ht="15.75">
      <c r="A10" s="18" t="str">
        <f>Prezentace!B12</f>
        <v>P</v>
      </c>
      <c r="B10" s="18">
        <f>Prezentace!A12</f>
        <v>9</v>
      </c>
      <c r="C10" s="19" t="str">
        <f>Prezentace!C12</f>
        <v>Bína</v>
      </c>
      <c r="D10" s="20" t="str">
        <f>Prezentace!D12</f>
        <v>Jiří</v>
      </c>
      <c r="E10" s="75">
        <v>130</v>
      </c>
      <c r="F10" s="87">
        <v>10</v>
      </c>
      <c r="G10" s="79">
        <v>8</v>
      </c>
      <c r="H10" s="6">
        <v>10</v>
      </c>
      <c r="I10" s="49">
        <v>10</v>
      </c>
      <c r="J10" s="87">
        <v>8</v>
      </c>
      <c r="K10" s="79">
        <v>8</v>
      </c>
      <c r="L10" s="6">
        <v>8</v>
      </c>
      <c r="M10" s="49">
        <v>8</v>
      </c>
      <c r="N10" s="87">
        <v>10</v>
      </c>
      <c r="O10" s="1">
        <v>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79"/>
      <c r="AA10" s="75">
        <v>10</v>
      </c>
      <c r="AB10" s="83">
        <v>32.95</v>
      </c>
      <c r="AC10" s="21">
        <f t="shared" si="0"/>
        <v>173.05</v>
      </c>
    </row>
    <row r="11" spans="1:29" ht="15.75">
      <c r="A11" s="18" t="str">
        <f>Prezentace!B13</f>
        <v>P</v>
      </c>
      <c r="B11" s="18">
        <f>Prezentace!A13</f>
        <v>13</v>
      </c>
      <c r="C11" s="19" t="str">
        <f>Prezentace!C13</f>
        <v>Červenka</v>
      </c>
      <c r="D11" s="20" t="str">
        <f>Prezentace!D13</f>
        <v>Pavel</v>
      </c>
      <c r="E11" s="75">
        <v>130</v>
      </c>
      <c r="F11" s="87">
        <v>10</v>
      </c>
      <c r="G11" s="79">
        <v>8</v>
      </c>
      <c r="H11" s="6">
        <v>10</v>
      </c>
      <c r="I11" s="49">
        <v>10</v>
      </c>
      <c r="J11" s="87">
        <v>10</v>
      </c>
      <c r="K11" s="79">
        <v>8</v>
      </c>
      <c r="L11" s="6">
        <v>10</v>
      </c>
      <c r="M11" s="49">
        <v>10</v>
      </c>
      <c r="N11" s="87">
        <v>10</v>
      </c>
      <c r="O11" s="1">
        <v>10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79"/>
      <c r="AA11" s="75"/>
      <c r="AB11" s="83">
        <v>25.44</v>
      </c>
      <c r="AC11" s="21">
        <f t="shared" si="0"/>
        <v>200.56</v>
      </c>
    </row>
    <row r="12" spans="1:29" ht="15.75">
      <c r="A12" s="18" t="str">
        <f>Prezentace!B14</f>
        <v>P</v>
      </c>
      <c r="B12" s="18">
        <f>Prezentace!A14</f>
        <v>39</v>
      </c>
      <c r="C12" s="19" t="str">
        <f>Prezentace!C14</f>
        <v>Dohnal</v>
      </c>
      <c r="D12" s="20" t="str">
        <f>Prezentace!D14</f>
        <v>Michal</v>
      </c>
      <c r="E12" s="75">
        <v>130</v>
      </c>
      <c r="F12" s="87">
        <v>10</v>
      </c>
      <c r="G12" s="79">
        <v>0</v>
      </c>
      <c r="H12" s="6">
        <v>10</v>
      </c>
      <c r="I12" s="49">
        <v>8</v>
      </c>
      <c r="J12" s="87">
        <v>10</v>
      </c>
      <c r="K12" s="79">
        <v>6</v>
      </c>
      <c r="L12" s="6">
        <v>10</v>
      </c>
      <c r="M12" s="49">
        <v>8</v>
      </c>
      <c r="N12" s="87">
        <v>10</v>
      </c>
      <c r="O12" s="1">
        <v>8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79"/>
      <c r="AA12" s="75">
        <v>10</v>
      </c>
      <c r="AB12" s="83">
        <v>30.26</v>
      </c>
      <c r="AC12" s="21">
        <f t="shared" si="0"/>
        <v>169.74</v>
      </c>
    </row>
    <row r="13" spans="1:29" ht="15.75">
      <c r="A13" s="18" t="str">
        <f>Prezentace!B15</f>
        <v>P</v>
      </c>
      <c r="B13" s="18">
        <f>Prezentace!A15</f>
        <v>3</v>
      </c>
      <c r="C13" s="19" t="str">
        <f>Prezentace!C15</f>
        <v>Dušek</v>
      </c>
      <c r="D13" s="20" t="str">
        <f>Prezentace!D15</f>
        <v>František</v>
      </c>
      <c r="E13" s="75">
        <v>130</v>
      </c>
      <c r="F13" s="87">
        <v>8</v>
      </c>
      <c r="G13" s="79">
        <v>6</v>
      </c>
      <c r="H13" s="6">
        <v>8</v>
      </c>
      <c r="I13" s="49">
        <v>8</v>
      </c>
      <c r="J13" s="87">
        <v>10</v>
      </c>
      <c r="K13" s="79">
        <v>10</v>
      </c>
      <c r="L13" s="6">
        <v>8</v>
      </c>
      <c r="M13" s="49">
        <v>8</v>
      </c>
      <c r="N13" s="87">
        <v>10</v>
      </c>
      <c r="O13" s="1"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79"/>
      <c r="AA13" s="75">
        <v>10</v>
      </c>
      <c r="AB13" s="83">
        <v>33.32</v>
      </c>
      <c r="AC13" s="21">
        <f t="shared" si="0"/>
        <v>162.68</v>
      </c>
    </row>
    <row r="14" spans="1:29" ht="15.75">
      <c r="A14" s="18" t="str">
        <f>Prezentace!B16</f>
        <v>P</v>
      </c>
      <c r="B14" s="18">
        <f>Prezentace!A16</f>
        <v>30</v>
      </c>
      <c r="C14" s="19" t="str">
        <f>Prezentace!C16</f>
        <v>Dvořák</v>
      </c>
      <c r="D14" s="20" t="str">
        <f>Prezentace!D16</f>
        <v>Vladislav</v>
      </c>
      <c r="E14" s="75">
        <v>130</v>
      </c>
      <c r="F14" s="87">
        <v>10</v>
      </c>
      <c r="G14" s="79">
        <v>8</v>
      </c>
      <c r="H14" s="6">
        <v>10</v>
      </c>
      <c r="I14" s="49">
        <v>10</v>
      </c>
      <c r="J14" s="87">
        <v>10</v>
      </c>
      <c r="K14" s="79">
        <v>10</v>
      </c>
      <c r="L14" s="6">
        <v>10</v>
      </c>
      <c r="M14" s="49">
        <v>10</v>
      </c>
      <c r="N14" s="87">
        <v>10</v>
      </c>
      <c r="O14" s="1">
        <v>10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79"/>
      <c r="AA14" s="75"/>
      <c r="AB14" s="83">
        <v>27.63</v>
      </c>
      <c r="AC14" s="21">
        <f t="shared" si="0"/>
        <v>200.37</v>
      </c>
    </row>
    <row r="15" spans="1:29" ht="15.75">
      <c r="A15" s="18" t="str">
        <f>Prezentace!B17</f>
        <v>P</v>
      </c>
      <c r="B15" s="18">
        <f>Prezentace!A17</f>
        <v>17</v>
      </c>
      <c r="C15" s="19" t="str">
        <f>Prezentace!C17</f>
        <v>Fiala</v>
      </c>
      <c r="D15" s="20" t="str">
        <f>Prezentace!D17</f>
        <v>Miroslav</v>
      </c>
      <c r="E15" s="75">
        <v>130</v>
      </c>
      <c r="F15" s="88">
        <v>10</v>
      </c>
      <c r="G15" s="80">
        <v>8</v>
      </c>
      <c r="H15" s="7">
        <v>10</v>
      </c>
      <c r="I15" s="50">
        <v>8</v>
      </c>
      <c r="J15" s="88">
        <v>10</v>
      </c>
      <c r="K15" s="80">
        <v>10</v>
      </c>
      <c r="L15" s="7">
        <v>10</v>
      </c>
      <c r="M15" s="50">
        <v>8</v>
      </c>
      <c r="N15" s="88">
        <v>10</v>
      </c>
      <c r="O15" s="3">
        <v>10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80"/>
      <c r="AA15" s="75"/>
      <c r="AB15" s="83">
        <v>30.2</v>
      </c>
      <c r="AC15" s="21">
        <f t="shared" si="0"/>
        <v>193.8</v>
      </c>
    </row>
    <row r="16" spans="1:29" ht="15.75">
      <c r="A16" s="18" t="str">
        <f>Prezentace!B18</f>
        <v>P</v>
      </c>
      <c r="B16" s="18">
        <f>Prezentace!A18</f>
        <v>1</v>
      </c>
      <c r="C16" s="19" t="str">
        <f>Prezentace!C18</f>
        <v>Hanák</v>
      </c>
      <c r="D16" s="20" t="str">
        <f>Prezentace!D18</f>
        <v>Zbyněk</v>
      </c>
      <c r="E16" s="75">
        <v>130</v>
      </c>
      <c r="F16" s="87">
        <v>10</v>
      </c>
      <c r="G16" s="79">
        <v>8</v>
      </c>
      <c r="H16" s="6">
        <v>10</v>
      </c>
      <c r="I16" s="49">
        <v>10</v>
      </c>
      <c r="J16" s="87">
        <v>10</v>
      </c>
      <c r="K16" s="79">
        <v>8</v>
      </c>
      <c r="L16" s="6">
        <v>10</v>
      </c>
      <c r="M16" s="49">
        <v>6</v>
      </c>
      <c r="N16" s="87">
        <v>10</v>
      </c>
      <c r="O16" s="1">
        <v>10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79"/>
      <c r="AA16" s="75"/>
      <c r="AB16" s="83">
        <v>31.63</v>
      </c>
      <c r="AC16" s="21">
        <f t="shared" si="0"/>
        <v>190.37</v>
      </c>
    </row>
    <row r="17" spans="1:29" ht="15.75">
      <c r="A17" s="18" t="str">
        <f>Prezentace!B19</f>
        <v>P</v>
      </c>
      <c r="B17" s="18">
        <f>Prezentace!A19</f>
        <v>54</v>
      </c>
      <c r="C17" s="19" t="str">
        <f>Prezentace!C19</f>
        <v>Hátle</v>
      </c>
      <c r="D17" s="20" t="str">
        <f>Prezentace!D19</f>
        <v>Jan</v>
      </c>
      <c r="E17" s="75">
        <v>130</v>
      </c>
      <c r="F17" s="87">
        <v>10</v>
      </c>
      <c r="G17" s="79">
        <v>10</v>
      </c>
      <c r="H17" s="6">
        <v>10</v>
      </c>
      <c r="I17" s="49">
        <v>8</v>
      </c>
      <c r="J17" s="87">
        <v>10</v>
      </c>
      <c r="K17" s="79">
        <v>10</v>
      </c>
      <c r="L17" s="6">
        <v>10</v>
      </c>
      <c r="M17" s="49">
        <v>8</v>
      </c>
      <c r="N17" s="87">
        <v>10</v>
      </c>
      <c r="O17" s="1">
        <v>10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79"/>
      <c r="AA17" s="75"/>
      <c r="AB17" s="83">
        <v>34.22</v>
      </c>
      <c r="AC17" s="21">
        <f t="shared" si="0"/>
        <v>191.78</v>
      </c>
    </row>
    <row r="18" spans="1:29" ht="15.75">
      <c r="A18" s="18" t="str">
        <f>Prezentace!B20</f>
        <v>P</v>
      </c>
      <c r="B18" s="18">
        <f>Prezentace!A20</f>
        <v>28</v>
      </c>
      <c r="C18" s="19" t="str">
        <f>Prezentace!C20</f>
        <v>Kejř</v>
      </c>
      <c r="D18" s="20" t="str">
        <f>Prezentace!D20</f>
        <v>Karel</v>
      </c>
      <c r="E18" s="75">
        <v>130</v>
      </c>
      <c r="F18" s="87">
        <v>10</v>
      </c>
      <c r="G18" s="79">
        <v>8</v>
      </c>
      <c r="H18" s="6">
        <v>10</v>
      </c>
      <c r="I18" s="49">
        <v>10</v>
      </c>
      <c r="J18" s="87">
        <v>10</v>
      </c>
      <c r="K18" s="79">
        <v>8</v>
      </c>
      <c r="L18" s="6">
        <v>10</v>
      </c>
      <c r="M18" s="49">
        <v>10</v>
      </c>
      <c r="N18" s="87">
        <v>8</v>
      </c>
      <c r="O18" s="1"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79"/>
      <c r="AA18" s="75">
        <v>10</v>
      </c>
      <c r="AB18" s="83">
        <v>25.67</v>
      </c>
      <c r="AC18" s="21">
        <f t="shared" si="0"/>
        <v>178.32999999999998</v>
      </c>
    </row>
    <row r="19" spans="1:29" ht="15.75">
      <c r="A19" s="18" t="str">
        <f>Prezentace!B21</f>
        <v>P</v>
      </c>
      <c r="B19" s="18">
        <f>Prezentace!A21</f>
        <v>55</v>
      </c>
      <c r="C19" s="19" t="str">
        <f>Prezentace!C21</f>
        <v>Kolář</v>
      </c>
      <c r="D19" s="20" t="str">
        <f>Prezentace!D21</f>
        <v>Jaroslav</v>
      </c>
      <c r="E19" s="75">
        <v>130</v>
      </c>
      <c r="F19" s="88">
        <v>10</v>
      </c>
      <c r="G19" s="80">
        <v>0</v>
      </c>
      <c r="H19" s="7">
        <v>10</v>
      </c>
      <c r="I19" s="50">
        <v>8</v>
      </c>
      <c r="J19" s="88">
        <v>10</v>
      </c>
      <c r="K19" s="80">
        <v>10</v>
      </c>
      <c r="L19" s="7">
        <v>10</v>
      </c>
      <c r="M19" s="50">
        <v>8</v>
      </c>
      <c r="N19" s="88">
        <v>10</v>
      </c>
      <c r="O19" s="3">
        <v>8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80"/>
      <c r="AA19" s="75">
        <v>10</v>
      </c>
      <c r="AB19" s="83">
        <v>28.53</v>
      </c>
      <c r="AC19" s="21">
        <f t="shared" si="0"/>
        <v>175.47</v>
      </c>
    </row>
    <row r="20" spans="1:29" ht="15.75">
      <c r="A20" s="18" t="str">
        <f>Prezentace!B22</f>
        <v>P</v>
      </c>
      <c r="B20" s="18">
        <f>Prezentace!A22</f>
        <v>2</v>
      </c>
      <c r="C20" s="19" t="str">
        <f>Prezentace!C22</f>
        <v>Koltai</v>
      </c>
      <c r="D20" s="20" t="str">
        <f>Prezentace!D22</f>
        <v>Pavel</v>
      </c>
      <c r="E20" s="75">
        <v>130</v>
      </c>
      <c r="F20" s="87">
        <v>10</v>
      </c>
      <c r="G20" s="79">
        <v>8</v>
      </c>
      <c r="H20" s="6">
        <v>8</v>
      </c>
      <c r="I20" s="49">
        <v>6</v>
      </c>
      <c r="J20" s="87">
        <v>10</v>
      </c>
      <c r="K20" s="79">
        <v>10</v>
      </c>
      <c r="L20" s="6">
        <v>10</v>
      </c>
      <c r="M20" s="49">
        <v>8</v>
      </c>
      <c r="N20" s="87">
        <v>10</v>
      </c>
      <c r="O20" s="1">
        <v>10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79"/>
      <c r="AA20" s="75"/>
      <c r="AB20" s="83">
        <v>27.22</v>
      </c>
      <c r="AC20" s="21">
        <f t="shared" si="0"/>
        <v>192.78</v>
      </c>
    </row>
    <row r="21" spans="1:29" ht="15.75">
      <c r="A21" s="18" t="str">
        <f>Prezentace!B23</f>
        <v>P</v>
      </c>
      <c r="B21" s="18">
        <f>Prezentace!A23</f>
        <v>53</v>
      </c>
      <c r="C21" s="19" t="str">
        <f>Prezentace!C23</f>
        <v>Konrád</v>
      </c>
      <c r="D21" s="20" t="str">
        <f>Prezentace!D23</f>
        <v>František</v>
      </c>
      <c r="E21" s="75">
        <v>130</v>
      </c>
      <c r="F21" s="87">
        <v>10</v>
      </c>
      <c r="G21" s="79">
        <v>10</v>
      </c>
      <c r="H21" s="6">
        <v>10</v>
      </c>
      <c r="I21" s="49">
        <v>8</v>
      </c>
      <c r="J21" s="87">
        <v>10</v>
      </c>
      <c r="K21" s="79">
        <v>10</v>
      </c>
      <c r="L21" s="6">
        <v>10</v>
      </c>
      <c r="M21" s="49">
        <v>8</v>
      </c>
      <c r="N21" s="87">
        <v>8</v>
      </c>
      <c r="O21" s="1"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79"/>
      <c r="AA21" s="75">
        <v>10</v>
      </c>
      <c r="AB21" s="83">
        <v>25.7</v>
      </c>
      <c r="AC21" s="21">
        <f t="shared" si="0"/>
        <v>178.3</v>
      </c>
    </row>
    <row r="22" spans="1:29" ht="15.75">
      <c r="A22" s="18" t="str">
        <f>Prezentace!B24</f>
        <v>P</v>
      </c>
      <c r="B22" s="18">
        <f>Prezentace!A24</f>
        <v>48</v>
      </c>
      <c r="C22" s="19" t="str">
        <f>Prezentace!C24</f>
        <v>Kostříž</v>
      </c>
      <c r="D22" s="20" t="str">
        <f>Prezentace!D24</f>
        <v>Jaroslav</v>
      </c>
      <c r="E22" s="75">
        <v>130</v>
      </c>
      <c r="F22" s="87">
        <v>8</v>
      </c>
      <c r="G22" s="79">
        <v>8</v>
      </c>
      <c r="H22" s="6">
        <v>10</v>
      </c>
      <c r="I22" s="49">
        <v>0</v>
      </c>
      <c r="J22" s="87">
        <v>10</v>
      </c>
      <c r="K22" s="79">
        <v>10</v>
      </c>
      <c r="L22" s="6">
        <v>10</v>
      </c>
      <c r="M22" s="49">
        <v>10</v>
      </c>
      <c r="N22" s="87">
        <v>10</v>
      </c>
      <c r="O22" s="1">
        <v>8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79"/>
      <c r="AA22" s="75"/>
      <c r="AB22" s="83">
        <v>32.72</v>
      </c>
      <c r="AC22" s="21">
        <f t="shared" si="0"/>
        <v>181.28</v>
      </c>
    </row>
    <row r="23" spans="1:29" ht="15.75">
      <c r="A23" s="18" t="str">
        <f>Prezentace!B25</f>
        <v>P</v>
      </c>
      <c r="B23" s="18">
        <f>Prezentace!A25</f>
        <v>23</v>
      </c>
      <c r="C23" s="19" t="str">
        <f>Prezentace!C25</f>
        <v>Kružík</v>
      </c>
      <c r="D23" s="20" t="str">
        <f>Prezentace!D25</f>
        <v>Jan</v>
      </c>
      <c r="E23" s="75">
        <v>130</v>
      </c>
      <c r="F23" s="87">
        <v>8</v>
      </c>
      <c r="G23" s="79">
        <v>8</v>
      </c>
      <c r="H23" s="6">
        <v>10</v>
      </c>
      <c r="I23" s="49">
        <v>10</v>
      </c>
      <c r="J23" s="87">
        <v>8</v>
      </c>
      <c r="K23" s="79">
        <v>8</v>
      </c>
      <c r="L23" s="6">
        <v>10</v>
      </c>
      <c r="M23" s="49">
        <v>10</v>
      </c>
      <c r="N23" s="87">
        <v>10</v>
      </c>
      <c r="O23" s="1">
        <v>8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79"/>
      <c r="AA23" s="75"/>
      <c r="AB23" s="83">
        <v>55.62</v>
      </c>
      <c r="AC23" s="21">
        <f t="shared" si="0"/>
        <v>164.38</v>
      </c>
    </row>
    <row r="24" spans="1:29" ht="15.75">
      <c r="A24" s="18" t="str">
        <f>Prezentace!B26</f>
        <v>P</v>
      </c>
      <c r="B24" s="18">
        <f>Prezentace!A26</f>
        <v>21</v>
      </c>
      <c r="C24" s="19" t="str">
        <f>Prezentace!C26</f>
        <v>Ladič</v>
      </c>
      <c r="D24" s="20" t="str">
        <f>Prezentace!D26</f>
        <v>Tibor</v>
      </c>
      <c r="E24" s="75">
        <v>130</v>
      </c>
      <c r="F24" s="87">
        <v>10</v>
      </c>
      <c r="G24" s="79">
        <v>10</v>
      </c>
      <c r="H24" s="6">
        <v>10</v>
      </c>
      <c r="I24" s="49">
        <v>10</v>
      </c>
      <c r="J24" s="87">
        <v>10</v>
      </c>
      <c r="K24" s="79">
        <v>10</v>
      </c>
      <c r="L24" s="6">
        <v>10</v>
      </c>
      <c r="M24" s="49">
        <v>10</v>
      </c>
      <c r="N24" s="87">
        <v>10</v>
      </c>
      <c r="O24" s="1">
        <v>10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79"/>
      <c r="AA24" s="75"/>
      <c r="AB24" s="83">
        <v>27.59</v>
      </c>
      <c r="AC24" s="21">
        <f t="shared" si="0"/>
        <v>202.41</v>
      </c>
    </row>
    <row r="25" spans="1:29" ht="15.75">
      <c r="A25" s="18" t="str">
        <f>Prezentace!B27</f>
        <v>P</v>
      </c>
      <c r="B25" s="18">
        <f>Prezentace!A27</f>
        <v>25</v>
      </c>
      <c r="C25" s="19" t="str">
        <f>Prezentace!C27</f>
        <v>Marek</v>
      </c>
      <c r="D25" s="20" t="str">
        <f>Prezentace!D27</f>
        <v>Petr</v>
      </c>
      <c r="E25" s="75">
        <v>130</v>
      </c>
      <c r="F25" s="87">
        <v>8</v>
      </c>
      <c r="G25" s="79">
        <v>0</v>
      </c>
      <c r="H25" s="6">
        <v>10</v>
      </c>
      <c r="I25" s="49">
        <v>10</v>
      </c>
      <c r="J25" s="87">
        <v>10</v>
      </c>
      <c r="K25" s="79">
        <v>8</v>
      </c>
      <c r="L25" s="6">
        <v>8</v>
      </c>
      <c r="M25" s="49">
        <v>8</v>
      </c>
      <c r="N25" s="87">
        <v>10</v>
      </c>
      <c r="O25" s="1">
        <v>8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79"/>
      <c r="AA25" s="75">
        <v>10</v>
      </c>
      <c r="AB25" s="83">
        <v>24.63</v>
      </c>
      <c r="AC25" s="21">
        <f t="shared" si="0"/>
        <v>175.37</v>
      </c>
    </row>
    <row r="26" spans="1:29" ht="15.75">
      <c r="A26" s="18" t="str">
        <f>Prezentace!B28</f>
        <v>P</v>
      </c>
      <c r="B26" s="18">
        <f>Prezentace!A28</f>
        <v>10</v>
      </c>
      <c r="C26" s="19" t="str">
        <f>Prezentace!C28</f>
        <v>Maštera</v>
      </c>
      <c r="D26" s="20" t="str">
        <f>Prezentace!D28</f>
        <v>Aleš</v>
      </c>
      <c r="E26" s="75">
        <v>130</v>
      </c>
      <c r="F26" s="87">
        <v>10</v>
      </c>
      <c r="G26" s="79">
        <v>10</v>
      </c>
      <c r="H26" s="6">
        <v>10</v>
      </c>
      <c r="I26" s="49">
        <v>10</v>
      </c>
      <c r="J26" s="87">
        <v>10</v>
      </c>
      <c r="K26" s="79">
        <v>10</v>
      </c>
      <c r="L26" s="6">
        <v>10</v>
      </c>
      <c r="M26" s="49">
        <v>8</v>
      </c>
      <c r="N26" s="87">
        <v>10</v>
      </c>
      <c r="O26" s="1">
        <v>8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79"/>
      <c r="AA26" s="75"/>
      <c r="AB26" s="83">
        <v>26.34</v>
      </c>
      <c r="AC26" s="21">
        <f t="shared" si="0"/>
        <v>199.66</v>
      </c>
    </row>
    <row r="27" spans="1:29" ht="15.75">
      <c r="A27" s="18" t="str">
        <f>Prezentace!B29</f>
        <v>P</v>
      </c>
      <c r="B27" s="18">
        <f>Prezentace!A29</f>
        <v>16</v>
      </c>
      <c r="C27" s="19" t="str">
        <f>Prezentace!C29</f>
        <v>Matějka</v>
      </c>
      <c r="D27" s="20" t="str">
        <f>Prezentace!D29</f>
        <v>Milan</v>
      </c>
      <c r="E27" s="75">
        <v>130</v>
      </c>
      <c r="F27" s="87">
        <v>10</v>
      </c>
      <c r="G27" s="79">
        <v>8</v>
      </c>
      <c r="H27" s="6">
        <v>10</v>
      </c>
      <c r="I27" s="49">
        <v>8</v>
      </c>
      <c r="J27" s="87">
        <v>10</v>
      </c>
      <c r="K27" s="79">
        <v>0</v>
      </c>
      <c r="L27" s="6">
        <v>0</v>
      </c>
      <c r="M27" s="49">
        <v>0</v>
      </c>
      <c r="N27" s="87">
        <v>10</v>
      </c>
      <c r="O27" s="1">
        <v>8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79"/>
      <c r="AA27" s="75">
        <v>40</v>
      </c>
      <c r="AB27" s="83">
        <v>71.26</v>
      </c>
      <c r="AC27" s="21">
        <f t="shared" si="0"/>
        <v>82.74</v>
      </c>
    </row>
    <row r="28" spans="1:29" ht="15.75">
      <c r="A28" s="18" t="str">
        <f>Prezentace!B30</f>
        <v>P</v>
      </c>
      <c r="B28" s="18">
        <f>Prezentace!A30</f>
        <v>6</v>
      </c>
      <c r="C28" s="19" t="str">
        <f>Prezentace!C30</f>
        <v>Mironiuk</v>
      </c>
      <c r="D28" s="20" t="str">
        <f>Prezentace!D30</f>
        <v>Zdeněk</v>
      </c>
      <c r="E28" s="75">
        <v>130</v>
      </c>
      <c r="F28" s="87">
        <v>8</v>
      </c>
      <c r="G28" s="79">
        <v>8</v>
      </c>
      <c r="H28" s="6">
        <v>8</v>
      </c>
      <c r="I28" s="49">
        <v>8</v>
      </c>
      <c r="J28" s="87">
        <v>8</v>
      </c>
      <c r="K28" s="79">
        <v>8</v>
      </c>
      <c r="L28" s="6">
        <v>10</v>
      </c>
      <c r="M28" s="49">
        <v>8</v>
      </c>
      <c r="N28" s="87">
        <v>10</v>
      </c>
      <c r="O28" s="1">
        <v>10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79"/>
      <c r="AA28" s="75"/>
      <c r="AB28" s="83">
        <v>23.12</v>
      </c>
      <c r="AC28" s="21">
        <f t="shared" si="0"/>
        <v>192.88</v>
      </c>
    </row>
    <row r="29" spans="1:29" ht="15.75">
      <c r="A29" s="18" t="str">
        <f>Prezentace!B31</f>
        <v>P</v>
      </c>
      <c r="B29" s="18">
        <f>Prezentace!A31</f>
        <v>11</v>
      </c>
      <c r="C29" s="19" t="str">
        <f>Prezentace!C31</f>
        <v>Neumann</v>
      </c>
      <c r="D29" s="20" t="str">
        <f>Prezentace!D31</f>
        <v>Michal</v>
      </c>
      <c r="E29" s="75">
        <v>130</v>
      </c>
      <c r="F29" s="87">
        <v>10</v>
      </c>
      <c r="G29" s="79">
        <v>10</v>
      </c>
      <c r="H29" s="6">
        <v>10</v>
      </c>
      <c r="I29" s="49">
        <v>10</v>
      </c>
      <c r="J29" s="87">
        <v>10</v>
      </c>
      <c r="K29" s="79">
        <v>10</v>
      </c>
      <c r="L29" s="6">
        <v>10</v>
      </c>
      <c r="M29" s="49">
        <v>10</v>
      </c>
      <c r="N29" s="87">
        <v>10</v>
      </c>
      <c r="O29" s="1">
        <v>8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79"/>
      <c r="AA29" s="75"/>
      <c r="AB29" s="83">
        <v>31.17</v>
      </c>
      <c r="AC29" s="21">
        <f t="shared" si="0"/>
        <v>196.82999999999998</v>
      </c>
    </row>
    <row r="30" spans="1:29" ht="15.75">
      <c r="A30" s="18" t="str">
        <f>Prezentace!B32</f>
        <v>P</v>
      </c>
      <c r="B30" s="18">
        <f>Prezentace!A32</f>
        <v>46</v>
      </c>
      <c r="C30" s="19" t="str">
        <f>Prezentace!C32</f>
        <v>Nikodým</v>
      </c>
      <c r="D30" s="20" t="str">
        <f>Prezentace!D32</f>
        <v>David</v>
      </c>
      <c r="E30" s="75">
        <v>130</v>
      </c>
      <c r="F30" s="87">
        <v>10</v>
      </c>
      <c r="G30" s="79">
        <v>10</v>
      </c>
      <c r="H30" s="6">
        <v>10</v>
      </c>
      <c r="I30" s="49">
        <v>8</v>
      </c>
      <c r="J30" s="87">
        <v>10</v>
      </c>
      <c r="K30" s="79">
        <v>10</v>
      </c>
      <c r="L30" s="6">
        <v>10</v>
      </c>
      <c r="M30" s="49">
        <v>10</v>
      </c>
      <c r="N30" s="87">
        <v>8</v>
      </c>
      <c r="O30" s="1">
        <v>8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79"/>
      <c r="AA30" s="75"/>
      <c r="AB30" s="83">
        <v>23.44</v>
      </c>
      <c r="AC30" s="21">
        <f t="shared" si="0"/>
        <v>200.56</v>
      </c>
    </row>
    <row r="31" spans="1:29" ht="15.75">
      <c r="A31" s="18" t="str">
        <f>Prezentace!B33</f>
        <v>P</v>
      </c>
      <c r="B31" s="18">
        <f>Prezentace!A33</f>
        <v>20</v>
      </c>
      <c r="C31" s="19" t="str">
        <f>Prezentace!C33</f>
        <v>Nohel</v>
      </c>
      <c r="D31" s="20" t="str">
        <f>Prezentace!D33</f>
        <v>Antotnín</v>
      </c>
      <c r="E31" s="75">
        <v>130</v>
      </c>
      <c r="F31" s="87">
        <v>10</v>
      </c>
      <c r="G31" s="79">
        <v>10</v>
      </c>
      <c r="H31" s="6">
        <v>8</v>
      </c>
      <c r="I31" s="49">
        <v>6</v>
      </c>
      <c r="J31" s="87">
        <v>10</v>
      </c>
      <c r="K31" s="79">
        <v>8</v>
      </c>
      <c r="L31" s="6">
        <v>10</v>
      </c>
      <c r="M31" s="49">
        <v>10</v>
      </c>
      <c r="N31" s="87">
        <v>10</v>
      </c>
      <c r="O31" s="1">
        <v>8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79"/>
      <c r="AA31" s="75"/>
      <c r="AB31" s="83">
        <v>52.64</v>
      </c>
      <c r="AC31" s="21">
        <f t="shared" si="0"/>
        <v>167.36</v>
      </c>
    </row>
    <row r="32" spans="1:29" ht="15.75">
      <c r="A32" s="18" t="str">
        <f>Prezentace!B34</f>
        <v>P</v>
      </c>
      <c r="B32" s="18">
        <f>Prezentace!A34</f>
        <v>18</v>
      </c>
      <c r="C32" s="19" t="str">
        <f>Prezentace!C34</f>
        <v>Novotný</v>
      </c>
      <c r="D32" s="20" t="str">
        <f>Prezentace!D34</f>
        <v>Robert</v>
      </c>
      <c r="E32" s="75">
        <v>130</v>
      </c>
      <c r="F32" s="87">
        <v>10</v>
      </c>
      <c r="G32" s="79">
        <v>8</v>
      </c>
      <c r="H32" s="6">
        <v>10</v>
      </c>
      <c r="I32" s="49">
        <v>10</v>
      </c>
      <c r="J32" s="87">
        <v>10</v>
      </c>
      <c r="K32" s="79">
        <v>8</v>
      </c>
      <c r="L32" s="6">
        <v>10</v>
      </c>
      <c r="M32" s="49">
        <v>8</v>
      </c>
      <c r="N32" s="87">
        <v>8</v>
      </c>
      <c r="O32" s="1">
        <v>8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79"/>
      <c r="AA32" s="75"/>
      <c r="AB32" s="83">
        <v>20.06</v>
      </c>
      <c r="AC32" s="21">
        <f t="shared" si="0"/>
        <v>199.94</v>
      </c>
    </row>
    <row r="33" spans="1:29" ht="15.75">
      <c r="A33" s="18" t="str">
        <f>Prezentace!B35</f>
        <v>P</v>
      </c>
      <c r="B33" s="18">
        <f>Prezentace!A35</f>
        <v>44</v>
      </c>
      <c r="C33" s="19" t="str">
        <f>Prezentace!C35</f>
        <v>Palová</v>
      </c>
      <c r="D33" s="20" t="str">
        <f>Prezentace!D35</f>
        <v>Simona</v>
      </c>
      <c r="E33" s="75">
        <v>130</v>
      </c>
      <c r="F33" s="87">
        <v>8</v>
      </c>
      <c r="G33" s="79">
        <v>6</v>
      </c>
      <c r="H33" s="6">
        <v>8</v>
      </c>
      <c r="I33" s="49">
        <v>8</v>
      </c>
      <c r="J33" s="87">
        <v>8</v>
      </c>
      <c r="K33" s="79">
        <v>0</v>
      </c>
      <c r="L33" s="6">
        <v>10</v>
      </c>
      <c r="M33" s="49">
        <v>8</v>
      </c>
      <c r="N33" s="87">
        <v>0</v>
      </c>
      <c r="O33" s="1">
        <v>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79"/>
      <c r="AA33" s="75">
        <v>10</v>
      </c>
      <c r="AB33" s="83">
        <v>80.88</v>
      </c>
      <c r="AC33" s="21">
        <f t="shared" si="0"/>
        <v>95.12</v>
      </c>
    </row>
    <row r="34" spans="1:29" ht="15.75">
      <c r="A34" s="18" t="str">
        <f>Prezentace!B36</f>
        <v>P</v>
      </c>
      <c r="B34" s="18">
        <f>Prezentace!A36</f>
        <v>49</v>
      </c>
      <c r="C34" s="19" t="str">
        <f>Prezentace!C36</f>
        <v>Pechánek</v>
      </c>
      <c r="D34" s="20" t="str">
        <f>Prezentace!D36</f>
        <v>Milan</v>
      </c>
      <c r="E34" s="75">
        <v>130</v>
      </c>
      <c r="F34" s="87">
        <v>10</v>
      </c>
      <c r="G34" s="79">
        <v>8</v>
      </c>
      <c r="H34" s="6">
        <v>10</v>
      </c>
      <c r="I34" s="49">
        <v>8</v>
      </c>
      <c r="J34" s="87">
        <v>10</v>
      </c>
      <c r="K34" s="79">
        <v>10</v>
      </c>
      <c r="L34" s="6">
        <v>10</v>
      </c>
      <c r="M34" s="49">
        <v>8</v>
      </c>
      <c r="N34" s="87">
        <v>10</v>
      </c>
      <c r="O34" s="1">
        <v>10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79"/>
      <c r="AA34" s="75"/>
      <c r="AB34" s="83">
        <v>20.1</v>
      </c>
      <c r="AC34" s="21">
        <f t="shared" si="0"/>
        <v>203.9</v>
      </c>
    </row>
    <row r="35" spans="1:29" ht="15.75">
      <c r="A35" s="18" t="str">
        <f>Prezentace!B37</f>
        <v>P</v>
      </c>
      <c r="B35" s="18">
        <f>Prezentace!A37</f>
        <v>56</v>
      </c>
      <c r="C35" s="19" t="str">
        <f>Prezentace!C37</f>
        <v>Pechánek</v>
      </c>
      <c r="D35" s="20" t="str">
        <f>Prezentace!D37</f>
        <v>Milan st.</v>
      </c>
      <c r="E35" s="75">
        <v>130</v>
      </c>
      <c r="F35" s="87">
        <v>8</v>
      </c>
      <c r="G35" s="79">
        <v>8</v>
      </c>
      <c r="H35" s="6">
        <v>10</v>
      </c>
      <c r="I35" s="49">
        <v>10</v>
      </c>
      <c r="J35" s="87">
        <v>10</v>
      </c>
      <c r="K35" s="79">
        <v>10</v>
      </c>
      <c r="L35" s="6">
        <v>10</v>
      </c>
      <c r="M35" s="49">
        <v>10</v>
      </c>
      <c r="N35" s="87">
        <v>10</v>
      </c>
      <c r="O35" s="1">
        <v>10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79"/>
      <c r="AA35" s="75">
        <v>10</v>
      </c>
      <c r="AB35" s="83">
        <v>41.82</v>
      </c>
      <c r="AC35" s="21">
        <f t="shared" si="0"/>
        <v>174.18</v>
      </c>
    </row>
    <row r="36" spans="1:29" ht="15.75">
      <c r="A36" s="18" t="str">
        <f>Prezentace!B38</f>
        <v>P</v>
      </c>
      <c r="B36" s="18">
        <f>Prezentace!A38</f>
        <v>4</v>
      </c>
      <c r="C36" s="19" t="str">
        <f>Prezentace!C38</f>
        <v>Pechová</v>
      </c>
      <c r="D36" s="20" t="str">
        <f>Prezentace!D38</f>
        <v>Hana</v>
      </c>
      <c r="E36" s="75">
        <v>130</v>
      </c>
      <c r="F36" s="87">
        <v>10</v>
      </c>
      <c r="G36" s="79">
        <v>8</v>
      </c>
      <c r="H36" s="6">
        <v>10</v>
      </c>
      <c r="I36" s="49">
        <v>8</v>
      </c>
      <c r="J36" s="87">
        <v>10</v>
      </c>
      <c r="K36" s="79">
        <v>8</v>
      </c>
      <c r="L36" s="6">
        <v>10</v>
      </c>
      <c r="M36" s="49">
        <v>8</v>
      </c>
      <c r="N36" s="87">
        <v>8</v>
      </c>
      <c r="O36" s="1">
        <v>8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79"/>
      <c r="AA36" s="75"/>
      <c r="AB36" s="83">
        <v>36.36</v>
      </c>
      <c r="AC36" s="21">
        <f t="shared" si="0"/>
        <v>181.64</v>
      </c>
    </row>
    <row r="37" spans="1:29" ht="15.75">
      <c r="A37" s="18" t="str">
        <f>Prezentace!B39</f>
        <v>P</v>
      </c>
      <c r="B37" s="18">
        <f>Prezentace!A39</f>
        <v>51</v>
      </c>
      <c r="C37" s="19" t="str">
        <f>Prezentace!C39</f>
        <v>Plecer</v>
      </c>
      <c r="D37" s="20" t="str">
        <f>Prezentace!D39</f>
        <v>Josef</v>
      </c>
      <c r="E37" s="75">
        <v>130</v>
      </c>
      <c r="F37" s="87">
        <v>10</v>
      </c>
      <c r="G37" s="79">
        <v>10</v>
      </c>
      <c r="H37" s="6">
        <v>10</v>
      </c>
      <c r="I37" s="49">
        <v>10</v>
      </c>
      <c r="J37" s="87">
        <v>8</v>
      </c>
      <c r="K37" s="79">
        <v>8</v>
      </c>
      <c r="L37" s="6">
        <v>10</v>
      </c>
      <c r="M37" s="49">
        <v>6</v>
      </c>
      <c r="N37" s="87">
        <v>10</v>
      </c>
      <c r="O37" s="1">
        <v>10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79"/>
      <c r="AA37" s="75">
        <v>10</v>
      </c>
      <c r="AB37" s="83">
        <v>50.03</v>
      </c>
      <c r="AC37" s="21">
        <f t="shared" si="0"/>
        <v>161.97</v>
      </c>
    </row>
    <row r="38" spans="1:29" ht="15.75">
      <c r="A38" s="18" t="str">
        <f>Prezentace!B40</f>
        <v>P</v>
      </c>
      <c r="B38" s="18">
        <f>Prezentace!A40</f>
        <v>14</v>
      </c>
      <c r="C38" s="19" t="str">
        <f>Prezentace!C40</f>
        <v>Rendl</v>
      </c>
      <c r="D38" s="20" t="str">
        <f>Prezentace!D40</f>
        <v>Josef</v>
      </c>
      <c r="E38" s="75">
        <v>130</v>
      </c>
      <c r="F38" s="87">
        <v>10</v>
      </c>
      <c r="G38" s="79">
        <v>10</v>
      </c>
      <c r="H38" s="6">
        <v>10</v>
      </c>
      <c r="I38" s="49">
        <v>10</v>
      </c>
      <c r="J38" s="87">
        <v>10</v>
      </c>
      <c r="K38" s="79">
        <v>10</v>
      </c>
      <c r="L38" s="6">
        <v>10</v>
      </c>
      <c r="M38" s="49">
        <v>10</v>
      </c>
      <c r="N38" s="87">
        <v>10</v>
      </c>
      <c r="O38" s="1">
        <v>8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79"/>
      <c r="AA38" s="75"/>
      <c r="AB38" s="83">
        <v>27.86</v>
      </c>
      <c r="AC38" s="21">
        <f t="shared" si="0"/>
        <v>200.14</v>
      </c>
    </row>
    <row r="39" spans="1:29" ht="15.75">
      <c r="A39" s="18" t="str">
        <f>Prezentace!B41</f>
        <v>P</v>
      </c>
      <c r="B39" s="18">
        <f>Prezentace!A41</f>
        <v>40</v>
      </c>
      <c r="C39" s="19" t="str">
        <f>Prezentace!C41</f>
        <v>Seitl</v>
      </c>
      <c r="D39" s="20" t="str">
        <f>Prezentace!D41</f>
        <v>Aleš</v>
      </c>
      <c r="E39" s="75">
        <v>130</v>
      </c>
      <c r="F39" s="87">
        <v>10</v>
      </c>
      <c r="G39" s="79">
        <v>0</v>
      </c>
      <c r="H39" s="6">
        <v>10</v>
      </c>
      <c r="I39" s="49">
        <v>8</v>
      </c>
      <c r="J39" s="87">
        <v>10</v>
      </c>
      <c r="K39" s="79">
        <v>10</v>
      </c>
      <c r="L39" s="6">
        <v>10</v>
      </c>
      <c r="M39" s="49">
        <v>10</v>
      </c>
      <c r="N39" s="87">
        <v>10</v>
      </c>
      <c r="O39" s="1">
        <v>8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79"/>
      <c r="AA39" s="75">
        <v>10</v>
      </c>
      <c r="AB39" s="83">
        <v>30.3</v>
      </c>
      <c r="AC39" s="21">
        <f t="shared" si="0"/>
        <v>175.7</v>
      </c>
    </row>
    <row r="40" spans="1:29" ht="15.75">
      <c r="A40" s="18" t="str">
        <f>Prezentace!B42</f>
        <v>P</v>
      </c>
      <c r="B40" s="18">
        <f>Prezentace!A42</f>
        <v>42</v>
      </c>
      <c r="C40" s="19" t="str">
        <f>Prezentace!C42</f>
        <v>Seitl</v>
      </c>
      <c r="D40" s="20" t="str">
        <f>Prezentace!D42</f>
        <v>Karel</v>
      </c>
      <c r="E40" s="75">
        <v>120</v>
      </c>
      <c r="F40" s="87">
        <v>10</v>
      </c>
      <c r="G40" s="79">
        <v>10</v>
      </c>
      <c r="H40" s="6">
        <v>10</v>
      </c>
      <c r="I40" s="49">
        <v>6</v>
      </c>
      <c r="J40" s="87">
        <v>10</v>
      </c>
      <c r="K40" s="79">
        <v>10</v>
      </c>
      <c r="L40" s="6">
        <v>10</v>
      </c>
      <c r="M40" s="49">
        <v>10</v>
      </c>
      <c r="N40" s="87">
        <v>10</v>
      </c>
      <c r="O40" s="1">
        <v>10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79"/>
      <c r="AA40" s="75"/>
      <c r="AB40" s="83">
        <v>33.89</v>
      </c>
      <c r="AC40" s="21">
        <f t="shared" si="0"/>
        <v>182.11</v>
      </c>
    </row>
    <row r="41" spans="1:29" ht="15.75">
      <c r="A41" s="18" t="str">
        <f>Prezentace!B43</f>
        <v>P</v>
      </c>
      <c r="B41" s="18">
        <f>Prezentace!A43</f>
        <v>45</v>
      </c>
      <c r="C41" s="19" t="str">
        <f>Prezentace!C43</f>
        <v>Seitl</v>
      </c>
      <c r="D41" s="20" t="str">
        <f>Prezentace!D43</f>
        <v>Marcel</v>
      </c>
      <c r="E41" s="75">
        <v>130</v>
      </c>
      <c r="F41" s="87">
        <v>8</v>
      </c>
      <c r="G41" s="79">
        <v>0</v>
      </c>
      <c r="H41" s="6">
        <v>10</v>
      </c>
      <c r="I41" s="49">
        <v>10</v>
      </c>
      <c r="J41" s="87">
        <v>8</v>
      </c>
      <c r="K41" s="79">
        <v>0</v>
      </c>
      <c r="L41" s="6">
        <v>10</v>
      </c>
      <c r="M41" s="49">
        <v>8</v>
      </c>
      <c r="N41" s="87">
        <v>8</v>
      </c>
      <c r="O41" s="1">
        <v>8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79"/>
      <c r="AA41" s="75">
        <v>10</v>
      </c>
      <c r="AB41" s="83">
        <v>42.57</v>
      </c>
      <c r="AC41" s="21">
        <f t="shared" si="0"/>
        <v>147.43</v>
      </c>
    </row>
    <row r="42" spans="1:29" ht="15.75">
      <c r="A42" s="18" t="str">
        <f>Prezentace!B44</f>
        <v>P</v>
      </c>
      <c r="B42" s="18">
        <f>Prezentace!A44</f>
        <v>43</v>
      </c>
      <c r="C42" s="19" t="str">
        <f>Prezentace!C44</f>
        <v>Seitlová</v>
      </c>
      <c r="D42" s="20" t="str">
        <f>Prezentace!D44</f>
        <v>Monika</v>
      </c>
      <c r="E42" s="75">
        <v>130</v>
      </c>
      <c r="F42" s="87">
        <v>10</v>
      </c>
      <c r="G42" s="79">
        <v>10</v>
      </c>
      <c r="H42" s="6">
        <v>10</v>
      </c>
      <c r="I42" s="49">
        <v>10</v>
      </c>
      <c r="J42" s="87">
        <v>10</v>
      </c>
      <c r="K42" s="79">
        <v>8</v>
      </c>
      <c r="L42" s="6">
        <v>8</v>
      </c>
      <c r="M42" s="49">
        <v>0</v>
      </c>
      <c r="N42" s="87">
        <v>10</v>
      </c>
      <c r="O42" s="1">
        <v>10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79"/>
      <c r="AA42" s="75"/>
      <c r="AB42" s="83">
        <v>34.05</v>
      </c>
      <c r="AC42" s="21">
        <f t="shared" si="0"/>
        <v>181.95</v>
      </c>
    </row>
    <row r="43" spans="1:29" ht="15.75">
      <c r="A43" s="18" t="str">
        <f>Prezentace!B45</f>
        <v>P</v>
      </c>
      <c r="B43" s="18">
        <f>Prezentace!A45</f>
        <v>19</v>
      </c>
      <c r="C43" s="19" t="str">
        <f>Prezentace!C45</f>
        <v>Semerád</v>
      </c>
      <c r="D43" s="20" t="str">
        <f>Prezentace!D45</f>
        <v>Milan</v>
      </c>
      <c r="E43" s="75">
        <v>130</v>
      </c>
      <c r="F43" s="87">
        <v>10</v>
      </c>
      <c r="G43" s="79">
        <v>8</v>
      </c>
      <c r="H43" s="6">
        <v>10</v>
      </c>
      <c r="I43" s="49">
        <v>10</v>
      </c>
      <c r="J43" s="87">
        <v>10</v>
      </c>
      <c r="K43" s="79">
        <v>10</v>
      </c>
      <c r="L43" s="6">
        <v>10</v>
      </c>
      <c r="M43" s="49">
        <v>10</v>
      </c>
      <c r="N43" s="87">
        <v>10</v>
      </c>
      <c r="O43" s="1">
        <v>10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79"/>
      <c r="AA43" s="75"/>
      <c r="AB43" s="83">
        <v>33.41</v>
      </c>
      <c r="AC43" s="21">
        <f t="shared" si="0"/>
        <v>194.59</v>
      </c>
    </row>
    <row r="44" spans="1:29" ht="15.75">
      <c r="A44" s="18" t="str">
        <f>Prezentace!B46</f>
        <v>P</v>
      </c>
      <c r="B44" s="18">
        <f>Prezentace!A46</f>
        <v>8</v>
      </c>
      <c r="C44" s="19" t="str">
        <f>Prezentace!C46</f>
        <v>Smejkal</v>
      </c>
      <c r="D44" s="20" t="str">
        <f>Prezentace!D46</f>
        <v>Martin</v>
      </c>
      <c r="E44" s="75">
        <v>130</v>
      </c>
      <c r="F44" s="87">
        <v>10</v>
      </c>
      <c r="G44" s="79">
        <v>8</v>
      </c>
      <c r="H44" s="6">
        <v>10</v>
      </c>
      <c r="I44" s="49">
        <v>8</v>
      </c>
      <c r="J44" s="87">
        <v>10</v>
      </c>
      <c r="K44" s="79">
        <v>8</v>
      </c>
      <c r="L44" s="6">
        <v>8</v>
      </c>
      <c r="M44" s="49">
        <v>8</v>
      </c>
      <c r="N44" s="87">
        <v>8</v>
      </c>
      <c r="O44" s="1"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79"/>
      <c r="AA44" s="75">
        <v>10</v>
      </c>
      <c r="AB44" s="83">
        <v>17.73</v>
      </c>
      <c r="AC44" s="21">
        <f t="shared" si="0"/>
        <v>180.27</v>
      </c>
    </row>
    <row r="45" spans="1:29" ht="15.75">
      <c r="A45" s="18" t="str">
        <f>Prezentace!B47</f>
        <v>P</v>
      </c>
      <c r="B45" s="18">
        <f>Prezentace!A47</f>
        <v>37</v>
      </c>
      <c r="C45" s="19" t="str">
        <f>Prezentace!C47</f>
        <v>Sokolík</v>
      </c>
      <c r="D45" s="20" t="str">
        <f>Prezentace!D47</f>
        <v>Jaroslav</v>
      </c>
      <c r="E45" s="75">
        <v>130</v>
      </c>
      <c r="F45" s="87">
        <v>10</v>
      </c>
      <c r="G45" s="79">
        <v>8</v>
      </c>
      <c r="H45" s="6">
        <v>10</v>
      </c>
      <c r="I45" s="49">
        <v>10</v>
      </c>
      <c r="J45" s="87">
        <v>10</v>
      </c>
      <c r="K45" s="79">
        <v>10</v>
      </c>
      <c r="L45" s="6">
        <v>10</v>
      </c>
      <c r="M45" s="49">
        <v>10</v>
      </c>
      <c r="N45" s="87">
        <v>10</v>
      </c>
      <c r="O45" s="1">
        <v>10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79"/>
      <c r="AA45" s="75"/>
      <c r="AB45" s="83">
        <v>21.29</v>
      </c>
      <c r="AC45" s="21">
        <f t="shared" si="0"/>
        <v>206.71</v>
      </c>
    </row>
    <row r="46" spans="1:29" ht="15.75">
      <c r="A46" s="18" t="str">
        <f>Prezentace!B48</f>
        <v>P</v>
      </c>
      <c r="B46" s="18">
        <f>Prezentace!A48</f>
        <v>52</v>
      </c>
      <c r="C46" s="19" t="str">
        <f>Prezentace!C48</f>
        <v>Svoboda</v>
      </c>
      <c r="D46" s="20" t="str">
        <f>Prezentace!D48</f>
        <v>Michal</v>
      </c>
      <c r="E46" s="75">
        <v>130</v>
      </c>
      <c r="F46" s="87">
        <v>10</v>
      </c>
      <c r="G46" s="79">
        <v>6</v>
      </c>
      <c r="H46" s="6">
        <v>10</v>
      </c>
      <c r="I46" s="49">
        <v>8</v>
      </c>
      <c r="J46" s="87">
        <v>10</v>
      </c>
      <c r="K46" s="79">
        <v>8</v>
      </c>
      <c r="L46" s="6">
        <v>10</v>
      </c>
      <c r="M46" s="49">
        <v>0</v>
      </c>
      <c r="N46" s="87">
        <v>10</v>
      </c>
      <c r="O46" s="1">
        <v>8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79"/>
      <c r="AA46" s="75">
        <v>10</v>
      </c>
      <c r="AB46" s="83">
        <v>18.84</v>
      </c>
      <c r="AC46" s="21">
        <f t="shared" si="0"/>
        <v>181.16</v>
      </c>
    </row>
    <row r="47" spans="1:29" ht="15.75">
      <c r="A47" s="18" t="str">
        <f>Prezentace!B49</f>
        <v>P</v>
      </c>
      <c r="B47" s="18">
        <f>Prezentace!A49</f>
        <v>29</v>
      </c>
      <c r="C47" s="19" t="str">
        <f>Prezentace!C49</f>
        <v>Šíma</v>
      </c>
      <c r="D47" s="20" t="str">
        <f>Prezentace!D49</f>
        <v>Richard</v>
      </c>
      <c r="E47" s="75">
        <v>130</v>
      </c>
      <c r="F47" s="87">
        <v>10</v>
      </c>
      <c r="G47" s="79">
        <v>10</v>
      </c>
      <c r="H47" s="6">
        <v>10</v>
      </c>
      <c r="I47" s="49">
        <v>10</v>
      </c>
      <c r="J47" s="87">
        <v>10</v>
      </c>
      <c r="K47" s="79">
        <v>10</v>
      </c>
      <c r="L47" s="6">
        <v>10</v>
      </c>
      <c r="M47" s="49">
        <v>10</v>
      </c>
      <c r="N47" s="87">
        <v>8</v>
      </c>
      <c r="O47" s="1">
        <v>6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79"/>
      <c r="AA47" s="75">
        <v>10</v>
      </c>
      <c r="AB47" s="83">
        <v>24.81</v>
      </c>
      <c r="AC47" s="21">
        <f t="shared" si="0"/>
        <v>189.19</v>
      </c>
    </row>
    <row r="48" spans="1:29" ht="15.75">
      <c r="A48" s="18" t="str">
        <f>Prezentace!B50</f>
        <v>P</v>
      </c>
      <c r="B48" s="18">
        <f>Prezentace!A50</f>
        <v>31</v>
      </c>
      <c r="C48" s="19" t="str">
        <f>Prezentace!C50</f>
        <v>Švihálek</v>
      </c>
      <c r="D48" s="20" t="str">
        <f>Prezentace!D50</f>
        <v>Jiří</v>
      </c>
      <c r="E48" s="75">
        <v>130</v>
      </c>
      <c r="F48" s="87">
        <v>10</v>
      </c>
      <c r="G48" s="79">
        <v>8</v>
      </c>
      <c r="H48" s="6">
        <v>8</v>
      </c>
      <c r="I48" s="49">
        <v>0</v>
      </c>
      <c r="J48" s="87">
        <v>10</v>
      </c>
      <c r="K48" s="79">
        <v>10</v>
      </c>
      <c r="L48" s="6">
        <v>10</v>
      </c>
      <c r="M48" s="49">
        <v>10</v>
      </c>
      <c r="N48" s="87">
        <v>10</v>
      </c>
      <c r="O48" s="1"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79"/>
      <c r="AA48" s="75">
        <v>10</v>
      </c>
      <c r="AB48" s="83">
        <v>76.92</v>
      </c>
      <c r="AC48" s="21">
        <f t="shared" si="0"/>
        <v>119.08</v>
      </c>
    </row>
    <row r="49" spans="1:29" ht="15.75">
      <c r="A49" s="18" t="str">
        <f>Prezentace!B51</f>
        <v>P</v>
      </c>
      <c r="B49" s="18">
        <f>Prezentace!A51</f>
        <v>34</v>
      </c>
      <c r="C49" s="19" t="str">
        <f>Prezentace!C51</f>
        <v>Vejslík</v>
      </c>
      <c r="D49" s="20" t="str">
        <f>Prezentace!D51</f>
        <v>Vladimír</v>
      </c>
      <c r="E49" s="75">
        <v>130</v>
      </c>
      <c r="F49" s="87">
        <v>10</v>
      </c>
      <c r="G49" s="79">
        <v>8</v>
      </c>
      <c r="H49" s="6">
        <v>10</v>
      </c>
      <c r="I49" s="49">
        <v>10</v>
      </c>
      <c r="J49" s="87">
        <v>8</v>
      </c>
      <c r="K49" s="79">
        <v>8</v>
      </c>
      <c r="L49" s="6">
        <v>10</v>
      </c>
      <c r="M49" s="49">
        <v>8</v>
      </c>
      <c r="N49" s="87">
        <v>10</v>
      </c>
      <c r="O49" s="1">
        <v>8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79"/>
      <c r="AA49" s="75"/>
      <c r="AB49" s="83">
        <v>39.01</v>
      </c>
      <c r="AC49" s="21">
        <f t="shared" si="0"/>
        <v>180.99</v>
      </c>
    </row>
    <row r="50" spans="1:29" ht="15.75">
      <c r="A50" s="18" t="str">
        <f>Prezentace!B52</f>
        <v>P</v>
      </c>
      <c r="B50" s="18">
        <f>Prezentace!A52</f>
        <v>33</v>
      </c>
      <c r="C50" s="19" t="str">
        <f>Prezentace!C52</f>
        <v>Wrzecionko</v>
      </c>
      <c r="D50" s="20" t="str">
        <f>Prezentace!D52</f>
        <v>Albert</v>
      </c>
      <c r="E50" s="75">
        <v>130</v>
      </c>
      <c r="F50" s="87">
        <v>10</v>
      </c>
      <c r="G50" s="79">
        <v>10</v>
      </c>
      <c r="H50" s="6">
        <v>10</v>
      </c>
      <c r="I50" s="49">
        <v>10</v>
      </c>
      <c r="J50" s="87">
        <v>8</v>
      </c>
      <c r="K50" s="79">
        <v>0</v>
      </c>
      <c r="L50" s="6">
        <v>10</v>
      </c>
      <c r="M50" s="49">
        <v>8</v>
      </c>
      <c r="N50" s="87">
        <v>0</v>
      </c>
      <c r="O50" s="1">
        <v>0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79"/>
      <c r="AA50" s="75">
        <v>30</v>
      </c>
      <c r="AB50" s="83">
        <v>55.11</v>
      </c>
      <c r="AC50" s="21">
        <f t="shared" si="0"/>
        <v>110.89</v>
      </c>
    </row>
    <row r="51" spans="1:29" ht="15.75">
      <c r="A51" s="18" t="str">
        <f>Prezentace!B53</f>
        <v>P</v>
      </c>
      <c r="B51" s="18">
        <f>Prezentace!A53</f>
        <v>61</v>
      </c>
      <c r="C51" s="19" t="str">
        <f>Prezentace!C53</f>
        <v>Získal</v>
      </c>
      <c r="D51" s="20" t="str">
        <f>Prezentace!D53</f>
        <v>Karel</v>
      </c>
      <c r="E51" s="75">
        <v>130</v>
      </c>
      <c r="F51" s="87">
        <v>8</v>
      </c>
      <c r="G51" s="79">
        <v>8</v>
      </c>
      <c r="H51" s="6">
        <v>10</v>
      </c>
      <c r="I51" s="49">
        <v>8</v>
      </c>
      <c r="J51" s="87">
        <v>8</v>
      </c>
      <c r="K51" s="79">
        <v>8</v>
      </c>
      <c r="L51" s="6">
        <v>10</v>
      </c>
      <c r="M51" s="49">
        <v>10</v>
      </c>
      <c r="N51" s="87">
        <v>10</v>
      </c>
      <c r="O51" s="1">
        <v>10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79"/>
      <c r="AA51" s="75"/>
      <c r="AB51" s="83">
        <v>46.29</v>
      </c>
      <c r="AC51" s="21">
        <f t="shared" si="0"/>
        <v>173.71</v>
      </c>
    </row>
    <row r="52" spans="1:29" ht="15.75">
      <c r="A52" s="18" t="str">
        <f>Prezentace!B54</f>
        <v>P</v>
      </c>
      <c r="B52" s="18">
        <f>Prezentace!A54</f>
        <v>59</v>
      </c>
      <c r="C52" s="19" t="str">
        <f>Prezentace!C54</f>
        <v>Žáček</v>
      </c>
      <c r="D52" s="20" t="str">
        <f>Prezentace!D54</f>
        <v>Karel</v>
      </c>
      <c r="E52" s="75">
        <v>130</v>
      </c>
      <c r="F52" s="87">
        <v>10</v>
      </c>
      <c r="G52" s="79">
        <v>8</v>
      </c>
      <c r="H52" s="6">
        <v>10</v>
      </c>
      <c r="I52" s="49">
        <v>8</v>
      </c>
      <c r="J52" s="87">
        <v>10</v>
      </c>
      <c r="K52" s="79">
        <v>8</v>
      </c>
      <c r="L52" s="6">
        <v>10</v>
      </c>
      <c r="M52" s="49">
        <v>6</v>
      </c>
      <c r="N52" s="87">
        <v>8</v>
      </c>
      <c r="O52" s="1">
        <v>8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79"/>
      <c r="AA52" s="75">
        <v>10</v>
      </c>
      <c r="AB52" s="83">
        <v>34.74</v>
      </c>
      <c r="AC52" s="21">
        <f t="shared" si="0"/>
        <v>171.26</v>
      </c>
    </row>
    <row r="53" spans="1:29" ht="15.75">
      <c r="A53" s="18" t="str">
        <f>Prezentace!B55</f>
        <v>P</v>
      </c>
      <c r="B53" s="18">
        <f>Prezentace!A55</f>
        <v>26</v>
      </c>
      <c r="C53" s="19" t="str">
        <f>Prezentace!C55</f>
        <v>Žemlička</v>
      </c>
      <c r="D53" s="20" t="str">
        <f>Prezentace!D55</f>
        <v>Ladislav</v>
      </c>
      <c r="E53" s="75">
        <v>130</v>
      </c>
      <c r="F53" s="87">
        <v>10</v>
      </c>
      <c r="G53" s="79">
        <v>10</v>
      </c>
      <c r="H53" s="6">
        <v>8</v>
      </c>
      <c r="I53" s="49">
        <v>8</v>
      </c>
      <c r="J53" s="87">
        <v>10</v>
      </c>
      <c r="K53" s="79">
        <v>10</v>
      </c>
      <c r="L53" s="6">
        <v>10</v>
      </c>
      <c r="M53" s="49">
        <v>8</v>
      </c>
      <c r="N53" s="87">
        <v>10</v>
      </c>
      <c r="O53" s="1">
        <v>10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79"/>
      <c r="AA53" s="75"/>
      <c r="AB53" s="83">
        <v>36.72</v>
      </c>
      <c r="AC53" s="21">
        <f t="shared" si="0"/>
        <v>187.28</v>
      </c>
    </row>
    <row r="54" spans="1:29" ht="15.75">
      <c r="A54" s="18" t="str">
        <f>Prezentace!B56</f>
        <v>P</v>
      </c>
      <c r="B54" s="18">
        <f>Prezentace!A56</f>
        <v>27</v>
      </c>
      <c r="C54" s="19" t="str">
        <f>Prezentace!C56</f>
        <v>Žemličková</v>
      </c>
      <c r="D54" s="20" t="str">
        <f>Prezentace!D56</f>
        <v>Marie</v>
      </c>
      <c r="E54" s="75">
        <v>130</v>
      </c>
      <c r="F54" s="87">
        <v>10</v>
      </c>
      <c r="G54" s="79">
        <v>10</v>
      </c>
      <c r="H54" s="6">
        <v>10</v>
      </c>
      <c r="I54" s="49">
        <v>8</v>
      </c>
      <c r="J54" s="87">
        <v>8</v>
      </c>
      <c r="K54" s="79">
        <v>0</v>
      </c>
      <c r="L54" s="6">
        <v>10</v>
      </c>
      <c r="M54" s="49">
        <v>10</v>
      </c>
      <c r="N54" s="87">
        <v>10</v>
      </c>
      <c r="O54" s="1">
        <v>10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79"/>
      <c r="AA54" s="75"/>
      <c r="AB54" s="83">
        <v>46.37</v>
      </c>
      <c r="AC54" s="21">
        <f t="shared" si="0"/>
        <v>169.63</v>
      </c>
    </row>
    <row r="55" spans="1:29" ht="15.75">
      <c r="A55" s="18" t="str">
        <f>Prezentace!B57</f>
        <v>R</v>
      </c>
      <c r="B55" s="18">
        <f>Prezentace!A57</f>
        <v>60</v>
      </c>
      <c r="C55" s="19" t="str">
        <f>Prezentace!C57</f>
        <v>Červenka</v>
      </c>
      <c r="D55" s="20" t="str">
        <f>Prezentace!D57</f>
        <v>Pavel</v>
      </c>
      <c r="E55" s="75">
        <v>130</v>
      </c>
      <c r="F55" s="87">
        <v>10</v>
      </c>
      <c r="G55" s="79">
        <v>8</v>
      </c>
      <c r="H55" s="6">
        <v>10</v>
      </c>
      <c r="I55" s="49">
        <v>10</v>
      </c>
      <c r="J55" s="87">
        <v>10</v>
      </c>
      <c r="K55" s="79">
        <v>8</v>
      </c>
      <c r="L55" s="6">
        <v>10</v>
      </c>
      <c r="M55" s="49">
        <v>8</v>
      </c>
      <c r="N55" s="87">
        <v>10</v>
      </c>
      <c r="O55" s="1">
        <v>8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79"/>
      <c r="AA55" s="75"/>
      <c r="AB55" s="83">
        <v>41.54</v>
      </c>
      <c r="AC55" s="21">
        <f t="shared" si="0"/>
        <v>180.46</v>
      </c>
    </row>
    <row r="56" spans="1:29" ht="15.75">
      <c r="A56" s="18" t="str">
        <f>Prezentace!B58</f>
        <v>R</v>
      </c>
      <c r="B56" s="18">
        <f>Prezentace!A58</f>
        <v>24</v>
      </c>
      <c r="C56" s="19" t="str">
        <f>Prezentace!C58</f>
        <v>Kružík</v>
      </c>
      <c r="D56" s="20" t="str">
        <f>Prezentace!D58</f>
        <v>Jan</v>
      </c>
      <c r="E56" s="75">
        <v>130</v>
      </c>
      <c r="F56" s="87">
        <v>10</v>
      </c>
      <c r="G56" s="79">
        <v>10</v>
      </c>
      <c r="H56" s="6">
        <v>10</v>
      </c>
      <c r="I56" s="49">
        <v>10</v>
      </c>
      <c r="J56" s="87">
        <v>10</v>
      </c>
      <c r="K56" s="79">
        <v>10</v>
      </c>
      <c r="L56" s="6">
        <v>10</v>
      </c>
      <c r="M56" s="49">
        <v>10</v>
      </c>
      <c r="N56" s="87">
        <v>10</v>
      </c>
      <c r="O56" s="1">
        <v>8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79"/>
      <c r="AA56" s="75"/>
      <c r="AB56" s="83">
        <v>69.85</v>
      </c>
      <c r="AC56" s="21">
        <f t="shared" si="0"/>
        <v>158.15</v>
      </c>
    </row>
    <row r="57" spans="1:29" ht="15.75">
      <c r="A57" s="18" t="str">
        <f>Prezentace!B59</f>
        <v>R</v>
      </c>
      <c r="B57" s="18">
        <f>Prezentace!A59</f>
        <v>22</v>
      </c>
      <c r="C57" s="19" t="str">
        <f>Prezentace!C59</f>
        <v>Ladič</v>
      </c>
      <c r="D57" s="20" t="str">
        <f>Prezentace!D59</f>
        <v>Tibor</v>
      </c>
      <c r="E57" s="75">
        <v>130</v>
      </c>
      <c r="F57" s="87">
        <v>10</v>
      </c>
      <c r="G57" s="79">
        <v>10</v>
      </c>
      <c r="H57" s="6">
        <v>10</v>
      </c>
      <c r="I57" s="49">
        <v>10</v>
      </c>
      <c r="J57" s="87">
        <v>10</v>
      </c>
      <c r="K57" s="79">
        <v>10</v>
      </c>
      <c r="L57" s="6">
        <v>10</v>
      </c>
      <c r="M57" s="49">
        <v>10</v>
      </c>
      <c r="N57" s="87">
        <v>8</v>
      </c>
      <c r="O57" s="1">
        <v>6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79"/>
      <c r="AA57" s="75"/>
      <c r="AB57" s="83">
        <v>39.54</v>
      </c>
      <c r="AC57" s="21">
        <f t="shared" si="0"/>
        <v>184.46</v>
      </c>
    </row>
    <row r="58" spans="1:29" ht="15.75">
      <c r="A58" s="18" t="str">
        <f>Prezentace!B60</f>
        <v>R</v>
      </c>
      <c r="B58" s="18">
        <f>Prezentace!A60</f>
        <v>7</v>
      </c>
      <c r="C58" s="19" t="str">
        <f>Prezentace!C60</f>
        <v>Mironiuk</v>
      </c>
      <c r="D58" s="20" t="str">
        <f>Prezentace!D60</f>
        <v>Zdeněk</v>
      </c>
      <c r="E58" s="75">
        <v>130</v>
      </c>
      <c r="F58" s="87">
        <v>10</v>
      </c>
      <c r="G58" s="79">
        <v>10</v>
      </c>
      <c r="H58" s="6">
        <v>10</v>
      </c>
      <c r="I58" s="49">
        <v>8</v>
      </c>
      <c r="J58" s="87">
        <v>10</v>
      </c>
      <c r="K58" s="79">
        <v>10</v>
      </c>
      <c r="L58" s="6">
        <v>10</v>
      </c>
      <c r="M58" s="49">
        <v>10</v>
      </c>
      <c r="N58" s="87">
        <v>10</v>
      </c>
      <c r="O58" s="1">
        <v>10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79"/>
      <c r="AA58" s="75"/>
      <c r="AB58" s="83">
        <v>49.42</v>
      </c>
      <c r="AC58" s="21">
        <f t="shared" si="0"/>
        <v>178.57999999999998</v>
      </c>
    </row>
    <row r="59" spans="1:29" ht="15.75">
      <c r="A59" s="18" t="str">
        <f>Prezentace!B61</f>
        <v>R</v>
      </c>
      <c r="B59" s="18">
        <f>Prezentace!A61</f>
        <v>47</v>
      </c>
      <c r="C59" s="19" t="str">
        <f>Prezentace!C61</f>
        <v>Nikodým</v>
      </c>
      <c r="D59" s="20" t="str">
        <f>Prezentace!D61</f>
        <v>David</v>
      </c>
      <c r="E59" s="75">
        <v>130</v>
      </c>
      <c r="F59" s="87">
        <v>10</v>
      </c>
      <c r="G59" s="79">
        <v>10</v>
      </c>
      <c r="H59" s="6">
        <v>10</v>
      </c>
      <c r="I59" s="49">
        <v>10</v>
      </c>
      <c r="J59" s="87">
        <v>10</v>
      </c>
      <c r="K59" s="79">
        <v>8</v>
      </c>
      <c r="L59" s="6">
        <v>10</v>
      </c>
      <c r="M59" s="49">
        <v>10</v>
      </c>
      <c r="N59" s="87">
        <v>10</v>
      </c>
      <c r="O59" s="1">
        <v>8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79"/>
      <c r="AA59" s="75"/>
      <c r="AB59" s="83">
        <v>34.66</v>
      </c>
      <c r="AC59" s="21">
        <f t="shared" si="0"/>
        <v>191.34</v>
      </c>
    </row>
    <row r="60" spans="1:29" ht="15.75">
      <c r="A60" s="18" t="str">
        <f>Prezentace!B62</f>
        <v>R</v>
      </c>
      <c r="B60" s="18">
        <f>Prezentace!A62</f>
        <v>5</v>
      </c>
      <c r="C60" s="19" t="str">
        <f>Prezentace!C62</f>
        <v>Pechová</v>
      </c>
      <c r="D60" s="20" t="str">
        <f>Prezentace!D62</f>
        <v>Hana</v>
      </c>
      <c r="E60" s="75">
        <v>130</v>
      </c>
      <c r="F60" s="87">
        <v>10</v>
      </c>
      <c r="G60" s="79">
        <v>10</v>
      </c>
      <c r="H60" s="6">
        <v>10</v>
      </c>
      <c r="I60" s="49">
        <v>10</v>
      </c>
      <c r="J60" s="87">
        <v>10</v>
      </c>
      <c r="K60" s="79">
        <v>10</v>
      </c>
      <c r="L60" s="6">
        <v>10</v>
      </c>
      <c r="M60" s="49">
        <v>10</v>
      </c>
      <c r="N60" s="87">
        <v>10</v>
      </c>
      <c r="O60" s="1">
        <v>8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79"/>
      <c r="AA60" s="75"/>
      <c r="AB60" s="83">
        <v>57.6</v>
      </c>
      <c r="AC60" s="21">
        <f t="shared" si="0"/>
        <v>170.4</v>
      </c>
    </row>
    <row r="61" spans="1:29" ht="15.75">
      <c r="A61" s="18" t="str">
        <f>Prezentace!B63</f>
        <v>R</v>
      </c>
      <c r="B61" s="18">
        <f>Prezentace!A63</f>
        <v>15</v>
      </c>
      <c r="C61" s="19" t="str">
        <f>Prezentace!C63</f>
        <v>Rendl</v>
      </c>
      <c r="D61" s="20" t="str">
        <f>Prezentace!D63</f>
        <v>Josef</v>
      </c>
      <c r="E61" s="75">
        <v>130</v>
      </c>
      <c r="F61" s="87">
        <v>10</v>
      </c>
      <c r="G61" s="79">
        <v>10</v>
      </c>
      <c r="H61" s="6">
        <v>10</v>
      </c>
      <c r="I61" s="49">
        <v>10</v>
      </c>
      <c r="J61" s="87">
        <v>10</v>
      </c>
      <c r="K61" s="79">
        <v>10</v>
      </c>
      <c r="L61" s="6">
        <v>10</v>
      </c>
      <c r="M61" s="49">
        <v>10</v>
      </c>
      <c r="N61" s="87">
        <v>10</v>
      </c>
      <c r="O61" s="1">
        <v>10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79"/>
      <c r="AA61" s="75"/>
      <c r="AB61" s="83">
        <v>51.66</v>
      </c>
      <c r="AC61" s="21">
        <f t="shared" si="0"/>
        <v>178.34</v>
      </c>
    </row>
    <row r="62" spans="1:29" ht="15.75">
      <c r="A62" s="18" t="str">
        <f>Prezentace!B64</f>
        <v>R</v>
      </c>
      <c r="B62" s="18">
        <f>Prezentace!A64</f>
        <v>41</v>
      </c>
      <c r="C62" s="19" t="str">
        <f>Prezentace!C64</f>
        <v>Seitl</v>
      </c>
      <c r="D62" s="20" t="str">
        <f>Prezentace!D64</f>
        <v>Aleš</v>
      </c>
      <c r="E62" s="75">
        <v>130</v>
      </c>
      <c r="F62" s="87">
        <v>10</v>
      </c>
      <c r="G62" s="79">
        <v>8</v>
      </c>
      <c r="H62" s="6">
        <v>10</v>
      </c>
      <c r="I62" s="49">
        <v>8</v>
      </c>
      <c r="J62" s="87">
        <v>10</v>
      </c>
      <c r="K62" s="79">
        <v>10</v>
      </c>
      <c r="L62" s="6">
        <v>10</v>
      </c>
      <c r="M62" s="49">
        <v>10</v>
      </c>
      <c r="N62" s="87">
        <v>10</v>
      </c>
      <c r="O62" s="1">
        <v>8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79"/>
      <c r="AA62" s="75"/>
      <c r="AB62" s="83">
        <v>64.37</v>
      </c>
      <c r="AC62" s="21">
        <f t="shared" si="0"/>
        <v>159.63</v>
      </c>
    </row>
    <row r="63" spans="1:29" ht="15.75">
      <c r="A63" s="18" t="str">
        <f>Prezentace!B65</f>
        <v>R</v>
      </c>
      <c r="B63" s="18">
        <f>Prezentace!A65</f>
        <v>38</v>
      </c>
      <c r="C63" s="19" t="str">
        <f>Prezentace!C65</f>
        <v>Sokolík</v>
      </c>
      <c r="D63" s="20" t="str">
        <f>Prezentace!D65</f>
        <v>Jaroslav</v>
      </c>
      <c r="E63" s="75">
        <v>130</v>
      </c>
      <c r="F63" s="87">
        <v>10</v>
      </c>
      <c r="G63" s="79">
        <v>8</v>
      </c>
      <c r="H63" s="6">
        <v>10</v>
      </c>
      <c r="I63" s="49">
        <v>10</v>
      </c>
      <c r="J63" s="87">
        <v>10</v>
      </c>
      <c r="K63" s="79">
        <v>10</v>
      </c>
      <c r="L63" s="6">
        <v>10</v>
      </c>
      <c r="M63" s="49">
        <v>10</v>
      </c>
      <c r="N63" s="87">
        <v>10</v>
      </c>
      <c r="O63" s="1">
        <v>10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79"/>
      <c r="AA63" s="75"/>
      <c r="AB63" s="83">
        <v>42.33</v>
      </c>
      <c r="AC63" s="21">
        <f t="shared" si="0"/>
        <v>185.67000000000002</v>
      </c>
    </row>
    <row r="64" spans="1:29" ht="15.75">
      <c r="A64" s="18" t="str">
        <f>Prezentace!B66</f>
        <v>R</v>
      </c>
      <c r="B64" s="18">
        <f>Prezentace!A66</f>
        <v>32</v>
      </c>
      <c r="C64" s="19" t="str">
        <f>Prezentace!C66</f>
        <v>Švihálek</v>
      </c>
      <c r="D64" s="20" t="str">
        <f>Prezentace!D66</f>
        <v>Jiří</v>
      </c>
      <c r="E64" s="75">
        <v>130</v>
      </c>
      <c r="F64" s="87">
        <v>10</v>
      </c>
      <c r="G64" s="79">
        <v>10</v>
      </c>
      <c r="H64" s="6">
        <v>10</v>
      </c>
      <c r="I64" s="49">
        <v>8</v>
      </c>
      <c r="J64" s="87">
        <v>10</v>
      </c>
      <c r="K64" s="79">
        <v>0</v>
      </c>
      <c r="L64" s="6">
        <v>10</v>
      </c>
      <c r="M64" s="49">
        <v>10</v>
      </c>
      <c r="N64" s="87">
        <v>10</v>
      </c>
      <c r="O64" s="1">
        <v>10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79"/>
      <c r="AA64" s="75"/>
      <c r="AB64" s="83">
        <v>59.98</v>
      </c>
      <c r="AC64" s="21">
        <f t="shared" si="0"/>
        <v>158.02</v>
      </c>
    </row>
    <row r="65" spans="1:29" ht="15.75">
      <c r="A65" s="18" t="str">
        <f>Prezentace!B67</f>
        <v>P</v>
      </c>
      <c r="B65" s="18">
        <f>Prezentace!A67</f>
        <v>62</v>
      </c>
      <c r="C65" s="19">
        <f>Prezentace!C67</f>
        <v>0</v>
      </c>
      <c r="D65" s="20">
        <f>Prezentace!D67</f>
        <v>0</v>
      </c>
      <c r="E65" s="75"/>
      <c r="F65" s="87"/>
      <c r="G65" s="79"/>
      <c r="H65" s="6"/>
      <c r="I65" s="49"/>
      <c r="J65" s="87"/>
      <c r="K65" s="79"/>
      <c r="L65" s="6"/>
      <c r="M65" s="49"/>
      <c r="N65" s="8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79"/>
      <c r="AA65" s="75"/>
      <c r="AB65" s="83"/>
      <c r="AC65" s="21">
        <f t="shared" si="0"/>
        <v>0</v>
      </c>
    </row>
    <row r="66" spans="1:29" ht="15.75">
      <c r="A66" s="18" t="str">
        <f>Prezentace!B68</f>
        <v>P</v>
      </c>
      <c r="B66" s="18">
        <f>Prezentace!A68</f>
        <v>63</v>
      </c>
      <c r="C66" s="19">
        <f>Prezentace!C68</f>
        <v>0</v>
      </c>
      <c r="D66" s="20">
        <f>Prezentace!D68</f>
        <v>0</v>
      </c>
      <c r="E66" s="75"/>
      <c r="F66" s="87"/>
      <c r="G66" s="79"/>
      <c r="H66" s="6"/>
      <c r="I66" s="49"/>
      <c r="J66" s="87"/>
      <c r="K66" s="79"/>
      <c r="L66" s="6"/>
      <c r="M66" s="49"/>
      <c r="N66" s="87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79"/>
      <c r="AA66" s="75"/>
      <c r="AB66" s="83"/>
      <c r="AC66" s="21">
        <f t="shared" si="0"/>
        <v>0</v>
      </c>
    </row>
    <row r="67" spans="1:29" ht="15.75">
      <c r="A67" s="18" t="str">
        <f>Prezentace!B69</f>
        <v>P</v>
      </c>
      <c r="B67" s="18">
        <f>Prezentace!A69</f>
        <v>64</v>
      </c>
      <c r="C67" s="19">
        <f>Prezentace!C69</f>
        <v>0</v>
      </c>
      <c r="D67" s="20">
        <f>Prezentace!D69</f>
        <v>0</v>
      </c>
      <c r="E67" s="75"/>
      <c r="F67" s="87"/>
      <c r="G67" s="79"/>
      <c r="H67" s="6"/>
      <c r="I67" s="49"/>
      <c r="J67" s="87"/>
      <c r="K67" s="79"/>
      <c r="L67" s="6"/>
      <c r="M67" s="49"/>
      <c r="N67" s="8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79"/>
      <c r="AA67" s="75"/>
      <c r="AB67" s="83"/>
      <c r="AC67" s="21">
        <f t="shared" si="0"/>
        <v>0</v>
      </c>
    </row>
    <row r="68" spans="1:29" ht="15.75">
      <c r="A68" s="18" t="str">
        <f>Prezentace!B70</f>
        <v>P</v>
      </c>
      <c r="B68" s="18">
        <f>Prezentace!A70</f>
        <v>65</v>
      </c>
      <c r="C68" s="19">
        <f>Prezentace!C70</f>
        <v>0</v>
      </c>
      <c r="D68" s="20">
        <f>Prezentace!D70</f>
        <v>0</v>
      </c>
      <c r="E68" s="75"/>
      <c r="F68" s="87"/>
      <c r="G68" s="79"/>
      <c r="H68" s="6"/>
      <c r="I68" s="49"/>
      <c r="J68" s="87"/>
      <c r="K68" s="79"/>
      <c r="L68" s="6"/>
      <c r="M68" s="49"/>
      <c r="N68" s="87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79"/>
      <c r="AA68" s="75"/>
      <c r="AB68" s="83"/>
      <c r="AC68" s="21">
        <f t="shared" si="0"/>
        <v>0</v>
      </c>
    </row>
    <row r="69" spans="1:29" ht="15.75">
      <c r="A69" s="18" t="str">
        <f>Prezentace!B71</f>
        <v>P</v>
      </c>
      <c r="B69" s="18">
        <f>Prezentace!A71</f>
        <v>66</v>
      </c>
      <c r="C69" s="19">
        <f>Prezentace!C71</f>
        <v>0</v>
      </c>
      <c r="D69" s="20">
        <f>Prezentace!D71</f>
        <v>0</v>
      </c>
      <c r="E69" s="75"/>
      <c r="F69" s="87"/>
      <c r="G69" s="79"/>
      <c r="H69" s="6"/>
      <c r="I69" s="49"/>
      <c r="J69" s="87"/>
      <c r="K69" s="79"/>
      <c r="L69" s="6"/>
      <c r="M69" s="49"/>
      <c r="N69" s="87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79"/>
      <c r="AA69" s="75"/>
      <c r="AB69" s="83"/>
      <c r="AC69" s="21">
        <f t="shared" si="0"/>
        <v>0</v>
      </c>
    </row>
    <row r="70" spans="1:29" ht="15.75">
      <c r="A70" s="18" t="str">
        <f>Prezentace!B72</f>
        <v>P</v>
      </c>
      <c r="B70" s="18">
        <f>Prezentace!A72</f>
        <v>67</v>
      </c>
      <c r="C70" s="19">
        <f>Prezentace!C72</f>
        <v>0</v>
      </c>
      <c r="D70" s="20">
        <f>Prezentace!D72</f>
        <v>0</v>
      </c>
      <c r="E70" s="75"/>
      <c r="F70" s="87"/>
      <c r="G70" s="79"/>
      <c r="H70" s="6"/>
      <c r="I70" s="49"/>
      <c r="J70" s="87"/>
      <c r="K70" s="79"/>
      <c r="L70" s="6"/>
      <c r="M70" s="49"/>
      <c r="N70" s="87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79"/>
      <c r="AA70" s="75"/>
      <c r="AB70" s="83"/>
      <c r="AC70" s="21">
        <f aca="true" t="shared" si="1" ref="AC70:AC83">IF((SUM(E70:Z70)-AA70-AB70)&lt;0,"nula",(SUM(E70:Z70)-AA70-AB70))</f>
        <v>0</v>
      </c>
    </row>
    <row r="71" spans="1:29" ht="15.75">
      <c r="A71" s="18" t="str">
        <f>Prezentace!B73</f>
        <v>P</v>
      </c>
      <c r="B71" s="18">
        <f>Prezentace!A73</f>
        <v>68</v>
      </c>
      <c r="C71" s="19">
        <f>Prezentace!C73</f>
        <v>0</v>
      </c>
      <c r="D71" s="20">
        <f>Prezentace!D73</f>
        <v>0</v>
      </c>
      <c r="E71" s="75"/>
      <c r="F71" s="87"/>
      <c r="G71" s="79"/>
      <c r="H71" s="6"/>
      <c r="I71" s="49"/>
      <c r="J71" s="87"/>
      <c r="K71" s="79"/>
      <c r="L71" s="6"/>
      <c r="M71" s="49"/>
      <c r="N71" s="87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79"/>
      <c r="AA71" s="75"/>
      <c r="AB71" s="83"/>
      <c r="AC71" s="21">
        <f t="shared" si="1"/>
        <v>0</v>
      </c>
    </row>
    <row r="72" spans="1:29" ht="15.75">
      <c r="A72" s="18" t="str">
        <f>Prezentace!B74</f>
        <v>P</v>
      </c>
      <c r="B72" s="18">
        <f>Prezentace!A74</f>
        <v>69</v>
      </c>
      <c r="C72" s="19">
        <f>Prezentace!C74</f>
        <v>0</v>
      </c>
      <c r="D72" s="20">
        <f>Prezentace!D74</f>
        <v>0</v>
      </c>
      <c r="E72" s="75"/>
      <c r="F72" s="87"/>
      <c r="G72" s="79"/>
      <c r="H72" s="6"/>
      <c r="I72" s="49"/>
      <c r="J72" s="87"/>
      <c r="K72" s="79"/>
      <c r="L72" s="6"/>
      <c r="M72" s="49"/>
      <c r="N72" s="87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79"/>
      <c r="AA72" s="75"/>
      <c r="AB72" s="83"/>
      <c r="AC72" s="21">
        <f t="shared" si="1"/>
        <v>0</v>
      </c>
    </row>
    <row r="73" spans="1:29" ht="15.75">
      <c r="A73" s="18" t="str">
        <f>Prezentace!B75</f>
        <v>P</v>
      </c>
      <c r="B73" s="18">
        <f>Prezentace!A75</f>
        <v>70</v>
      </c>
      <c r="C73" s="19">
        <f>Prezentace!C75</f>
        <v>0</v>
      </c>
      <c r="D73" s="20">
        <f>Prezentace!D75</f>
        <v>0</v>
      </c>
      <c r="E73" s="75"/>
      <c r="F73" s="87"/>
      <c r="G73" s="79"/>
      <c r="H73" s="6"/>
      <c r="I73" s="49"/>
      <c r="J73" s="87"/>
      <c r="K73" s="79"/>
      <c r="L73" s="6"/>
      <c r="M73" s="49"/>
      <c r="N73" s="87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79"/>
      <c r="AA73" s="75"/>
      <c r="AB73" s="83"/>
      <c r="AC73" s="21">
        <f t="shared" si="1"/>
        <v>0</v>
      </c>
    </row>
    <row r="74" spans="1:29" ht="15.75">
      <c r="A74" s="18" t="str">
        <f>Prezentace!B76</f>
        <v>P</v>
      </c>
      <c r="B74" s="18">
        <f>Prezentace!A76</f>
        <v>71</v>
      </c>
      <c r="C74" s="19">
        <f>Prezentace!C76</f>
        <v>0</v>
      </c>
      <c r="D74" s="20">
        <f>Prezentace!D76</f>
        <v>0</v>
      </c>
      <c r="E74" s="75"/>
      <c r="F74" s="87"/>
      <c r="G74" s="79"/>
      <c r="H74" s="6"/>
      <c r="I74" s="49"/>
      <c r="J74" s="87"/>
      <c r="K74" s="79"/>
      <c r="L74" s="6"/>
      <c r="M74" s="49"/>
      <c r="N74" s="87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79"/>
      <c r="AA74" s="75"/>
      <c r="AB74" s="83"/>
      <c r="AC74" s="21">
        <f t="shared" si="1"/>
        <v>0</v>
      </c>
    </row>
    <row r="75" spans="1:29" ht="15.75">
      <c r="A75" s="18" t="str">
        <f>Prezentace!B77</f>
        <v>P</v>
      </c>
      <c r="B75" s="18">
        <f>Prezentace!A77</f>
        <v>72</v>
      </c>
      <c r="C75" s="19">
        <f>Prezentace!C77</f>
        <v>0</v>
      </c>
      <c r="D75" s="20">
        <f>Prezentace!D77</f>
        <v>0</v>
      </c>
      <c r="E75" s="75"/>
      <c r="F75" s="87"/>
      <c r="G75" s="79"/>
      <c r="H75" s="6"/>
      <c r="I75" s="49"/>
      <c r="J75" s="87"/>
      <c r="K75" s="79"/>
      <c r="L75" s="6"/>
      <c r="M75" s="49"/>
      <c r="N75" s="87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79"/>
      <c r="AA75" s="75"/>
      <c r="AB75" s="83"/>
      <c r="AC75" s="21">
        <f t="shared" si="1"/>
        <v>0</v>
      </c>
    </row>
    <row r="76" spans="1:29" ht="15.75">
      <c r="A76" s="18" t="str">
        <f>Prezentace!B78</f>
        <v>P</v>
      </c>
      <c r="B76" s="18">
        <f>Prezentace!A78</f>
        <v>73</v>
      </c>
      <c r="C76" s="19">
        <f>Prezentace!C78</f>
        <v>0</v>
      </c>
      <c r="D76" s="20">
        <f>Prezentace!D78</f>
        <v>0</v>
      </c>
      <c r="E76" s="75"/>
      <c r="F76" s="87"/>
      <c r="G76" s="79"/>
      <c r="H76" s="6"/>
      <c r="I76" s="49"/>
      <c r="J76" s="87"/>
      <c r="K76" s="79"/>
      <c r="L76" s="6"/>
      <c r="M76" s="49"/>
      <c r="N76" s="87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79"/>
      <c r="AA76" s="75"/>
      <c r="AB76" s="83"/>
      <c r="AC76" s="21">
        <f t="shared" si="1"/>
        <v>0</v>
      </c>
    </row>
    <row r="77" spans="1:29" ht="15.75">
      <c r="A77" s="18" t="str">
        <f>Prezentace!B79</f>
        <v>P</v>
      </c>
      <c r="B77" s="18">
        <f>Prezentace!A79</f>
        <v>74</v>
      </c>
      <c r="C77" s="19">
        <f>Prezentace!C79</f>
        <v>0</v>
      </c>
      <c r="D77" s="20">
        <f>Prezentace!D79</f>
        <v>0</v>
      </c>
      <c r="E77" s="75"/>
      <c r="F77" s="87"/>
      <c r="G77" s="79"/>
      <c r="H77" s="6"/>
      <c r="I77" s="49"/>
      <c r="J77" s="87"/>
      <c r="K77" s="79"/>
      <c r="L77" s="6"/>
      <c r="M77" s="49"/>
      <c r="N77" s="87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79"/>
      <c r="AA77" s="75"/>
      <c r="AB77" s="83"/>
      <c r="AC77" s="21">
        <f t="shared" si="1"/>
        <v>0</v>
      </c>
    </row>
    <row r="78" spans="1:29" ht="15.75">
      <c r="A78" s="18" t="str">
        <f>Prezentace!B80</f>
        <v>P</v>
      </c>
      <c r="B78" s="18">
        <f>Prezentace!A80</f>
        <v>75</v>
      </c>
      <c r="C78" s="19">
        <f>Prezentace!C80</f>
        <v>0</v>
      </c>
      <c r="D78" s="20">
        <f>Prezentace!D80</f>
        <v>0</v>
      </c>
      <c r="E78" s="75"/>
      <c r="F78" s="87"/>
      <c r="G78" s="79"/>
      <c r="H78" s="6"/>
      <c r="I78" s="49"/>
      <c r="J78" s="87"/>
      <c r="K78" s="79"/>
      <c r="L78" s="6"/>
      <c r="M78" s="49"/>
      <c r="N78" s="87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79"/>
      <c r="AA78" s="75"/>
      <c r="AB78" s="83"/>
      <c r="AC78" s="21">
        <f t="shared" si="1"/>
        <v>0</v>
      </c>
    </row>
    <row r="79" spans="1:29" ht="15.75">
      <c r="A79" s="18" t="str">
        <f>Prezentace!B81</f>
        <v>P</v>
      </c>
      <c r="B79" s="18">
        <f>Prezentace!A81</f>
        <v>76</v>
      </c>
      <c r="C79" s="19">
        <f>Prezentace!C81</f>
        <v>0</v>
      </c>
      <c r="D79" s="20">
        <f>Prezentace!D81</f>
        <v>0</v>
      </c>
      <c r="E79" s="75"/>
      <c r="F79" s="87"/>
      <c r="G79" s="79"/>
      <c r="H79" s="6"/>
      <c r="I79" s="49"/>
      <c r="J79" s="87"/>
      <c r="K79" s="79"/>
      <c r="L79" s="6"/>
      <c r="M79" s="49"/>
      <c r="N79" s="87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79"/>
      <c r="AA79" s="75"/>
      <c r="AB79" s="83"/>
      <c r="AC79" s="21">
        <f t="shared" si="1"/>
        <v>0</v>
      </c>
    </row>
    <row r="80" spans="1:29" ht="15.75">
      <c r="A80" s="18" t="str">
        <f>Prezentace!B82</f>
        <v>P</v>
      </c>
      <c r="B80" s="18">
        <f>Prezentace!A82</f>
        <v>77</v>
      </c>
      <c r="C80" s="19">
        <f>Prezentace!C82</f>
        <v>0</v>
      </c>
      <c r="D80" s="20">
        <f>Prezentace!D82</f>
        <v>0</v>
      </c>
      <c r="E80" s="75"/>
      <c r="F80" s="87"/>
      <c r="G80" s="79"/>
      <c r="H80" s="6"/>
      <c r="I80" s="49"/>
      <c r="J80" s="87"/>
      <c r="K80" s="79"/>
      <c r="L80" s="6"/>
      <c r="M80" s="49"/>
      <c r="N80" s="87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79"/>
      <c r="AA80" s="75"/>
      <c r="AB80" s="83"/>
      <c r="AC80" s="21">
        <f t="shared" si="1"/>
        <v>0</v>
      </c>
    </row>
    <row r="81" spans="1:29" ht="15.75">
      <c r="A81" s="18" t="str">
        <f>Prezentace!B83</f>
        <v>P</v>
      </c>
      <c r="B81" s="18">
        <f>Prezentace!A83</f>
        <v>78</v>
      </c>
      <c r="C81" s="19">
        <f>Prezentace!C83</f>
        <v>0</v>
      </c>
      <c r="D81" s="20">
        <f>Prezentace!D83</f>
        <v>0</v>
      </c>
      <c r="E81" s="75"/>
      <c r="F81" s="87"/>
      <c r="G81" s="79"/>
      <c r="H81" s="6"/>
      <c r="I81" s="49"/>
      <c r="J81" s="87"/>
      <c r="K81" s="79"/>
      <c r="L81" s="6"/>
      <c r="M81" s="49"/>
      <c r="N81" s="87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79"/>
      <c r="AA81" s="75"/>
      <c r="AB81" s="83"/>
      <c r="AC81" s="21">
        <f t="shared" si="1"/>
        <v>0</v>
      </c>
    </row>
    <row r="82" spans="1:29" ht="15.75">
      <c r="A82" s="18" t="str">
        <f>Prezentace!B84</f>
        <v>P</v>
      </c>
      <c r="B82" s="18">
        <f>Prezentace!A84</f>
        <v>79</v>
      </c>
      <c r="C82" s="19">
        <f>Prezentace!C84</f>
        <v>0</v>
      </c>
      <c r="D82" s="20">
        <f>Prezentace!D84</f>
        <v>0</v>
      </c>
      <c r="E82" s="75"/>
      <c r="F82" s="87"/>
      <c r="G82" s="79"/>
      <c r="H82" s="6"/>
      <c r="I82" s="49"/>
      <c r="J82" s="87"/>
      <c r="K82" s="79"/>
      <c r="L82" s="6"/>
      <c r="M82" s="49"/>
      <c r="N82" s="87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79"/>
      <c r="AA82" s="75"/>
      <c r="AB82" s="83"/>
      <c r="AC82" s="21">
        <f t="shared" si="1"/>
        <v>0</v>
      </c>
    </row>
    <row r="83" spans="1:29" ht="16.5" thickBot="1">
      <c r="A83" s="22" t="str">
        <f>Prezentace!B85</f>
        <v>P</v>
      </c>
      <c r="B83" s="22">
        <f>Prezentace!A85</f>
        <v>80</v>
      </c>
      <c r="C83" s="23">
        <f>Prezentace!C85</f>
        <v>0</v>
      </c>
      <c r="D83" s="24">
        <f>Prezentace!D85</f>
        <v>0</v>
      </c>
      <c r="E83" s="76"/>
      <c r="F83" s="89"/>
      <c r="G83" s="81"/>
      <c r="H83" s="8"/>
      <c r="I83" s="51"/>
      <c r="J83" s="89"/>
      <c r="K83" s="81"/>
      <c r="L83" s="8"/>
      <c r="M83" s="51"/>
      <c r="N83" s="89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81"/>
      <c r="AA83" s="76"/>
      <c r="AB83" s="84"/>
      <c r="AC83" s="25">
        <f t="shared" si="1"/>
        <v>0</v>
      </c>
    </row>
  </sheetData>
  <sheetProtection/>
  <mergeCells count="1">
    <mergeCell ref="C1:AB1"/>
  </mergeCells>
  <conditionalFormatting sqref="A4:A83">
    <cfRule type="cellIs" priority="1" dxfId="1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5"/>
  <sheetViews>
    <sheetView tabSelected="1" zoomScale="140" zoomScaleNormal="140" zoomScalePageLayoutView="0" workbookViewId="0" topLeftCell="A1">
      <pane ySplit="3" topLeftCell="A4" activePane="bottomLeft" state="frozen"/>
      <selection pane="topLeft" activeCell="S65" sqref="S65"/>
      <selection pane="bottomLeft" activeCell="B13" sqref="B13"/>
    </sheetView>
  </sheetViews>
  <sheetFormatPr defaultColWidth="9.00390625" defaultRowHeight="12.75"/>
  <cols>
    <col min="1" max="1" width="5.625" style="10" customWidth="1"/>
    <col min="2" max="2" width="6.125" style="10" customWidth="1"/>
    <col min="3" max="3" width="19.875" style="10" customWidth="1"/>
    <col min="4" max="4" width="16.875" style="10" customWidth="1"/>
    <col min="5" max="5" width="22.125" style="10" customWidth="1"/>
    <col min="6" max="8" width="7.75390625" style="10" customWidth="1"/>
    <col min="9" max="9" width="8.125" style="10" customWidth="1"/>
    <col min="10" max="10" width="8.125" style="10" hidden="1" customWidth="1"/>
    <col min="11" max="11" width="9.375" style="10" customWidth="1"/>
    <col min="12" max="12" width="11.75390625" style="10" customWidth="1"/>
    <col min="13" max="13" width="9.125" style="10" customWidth="1"/>
    <col min="14" max="14" width="13.375" style="10" hidden="1" customWidth="1"/>
    <col min="15" max="16" width="8.875" style="10" hidden="1" customWidth="1"/>
    <col min="17" max="17" width="21.75390625" style="10" hidden="1" customWidth="1"/>
    <col min="18" max="16384" width="9.125" style="10" customWidth="1"/>
  </cols>
  <sheetData>
    <row r="1" spans="1:12" ht="18" customHeight="1">
      <c r="A1" s="142" t="s">
        <v>246</v>
      </c>
      <c r="B1" s="143"/>
      <c r="C1" s="144"/>
      <c r="D1" s="145"/>
      <c r="E1" s="157" t="s">
        <v>249</v>
      </c>
      <c r="F1" s="158"/>
      <c r="G1" s="158"/>
      <c r="H1" s="158"/>
      <c r="I1" s="158"/>
      <c r="J1" s="159"/>
      <c r="K1" s="136" t="s">
        <v>263</v>
      </c>
      <c r="L1" s="137"/>
    </row>
    <row r="2" spans="1:12" ht="12.75" customHeight="1">
      <c r="A2" s="146"/>
      <c r="B2" s="147"/>
      <c r="C2" s="147"/>
      <c r="D2" s="148"/>
      <c r="E2" s="160"/>
      <c r="F2" s="161"/>
      <c r="G2" s="161"/>
      <c r="H2" s="161"/>
      <c r="I2" s="161"/>
      <c r="J2" s="162"/>
      <c r="K2" s="138"/>
      <c r="L2" s="139"/>
    </row>
    <row r="3" spans="1:12" ht="14.25" customHeight="1" thickBot="1">
      <c r="A3" s="149"/>
      <c r="B3" s="150"/>
      <c r="C3" s="150"/>
      <c r="D3" s="151"/>
      <c r="E3" s="163"/>
      <c r="F3" s="164"/>
      <c r="G3" s="164"/>
      <c r="H3" s="164"/>
      <c r="I3" s="164"/>
      <c r="J3" s="165"/>
      <c r="K3" s="140"/>
      <c r="L3" s="141"/>
    </row>
    <row r="4" spans="1:12" ht="12" customHeight="1">
      <c r="A4" s="152" t="s">
        <v>36</v>
      </c>
      <c r="B4" s="152" t="s">
        <v>27</v>
      </c>
      <c r="C4" s="154" t="s">
        <v>247</v>
      </c>
      <c r="D4" s="154" t="s">
        <v>248</v>
      </c>
      <c r="E4" s="154" t="s">
        <v>3</v>
      </c>
      <c r="F4" s="26" t="s">
        <v>4</v>
      </c>
      <c r="G4" s="26" t="s">
        <v>4</v>
      </c>
      <c r="H4" s="26" t="s">
        <v>4</v>
      </c>
      <c r="I4" s="26" t="s">
        <v>4</v>
      </c>
      <c r="J4" s="26" t="s">
        <v>4</v>
      </c>
      <c r="K4" s="27" t="s">
        <v>1</v>
      </c>
      <c r="L4" s="154" t="s">
        <v>0</v>
      </c>
    </row>
    <row r="5" spans="1:12" ht="13.5" customHeight="1" thickBot="1">
      <c r="A5" s="173"/>
      <c r="B5" s="173"/>
      <c r="C5" s="156"/>
      <c r="D5" s="156"/>
      <c r="E5" s="156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9" t="s">
        <v>2</v>
      </c>
      <c r="L5" s="156"/>
    </row>
    <row r="6" spans="1:12" ht="18.75" thickBot="1">
      <c r="A6" s="170" t="s">
        <v>357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2"/>
    </row>
    <row r="7" spans="1:17" s="32" customFormat="1" ht="12.75">
      <c r="A7" s="30">
        <v>37</v>
      </c>
      <c r="B7" s="53" t="s">
        <v>28</v>
      </c>
      <c r="C7" s="122" t="s">
        <v>294</v>
      </c>
      <c r="D7" s="127" t="s">
        <v>127</v>
      </c>
      <c r="E7" s="130" t="s">
        <v>295</v>
      </c>
      <c r="F7" s="31">
        <v>168.93</v>
      </c>
      <c r="G7" s="103">
        <v>172.3</v>
      </c>
      <c r="H7" s="100">
        <v>99.85</v>
      </c>
      <c r="I7" s="56">
        <v>206.71</v>
      </c>
      <c r="J7" s="31"/>
      <c r="K7" s="66">
        <v>647.7900000000001</v>
      </c>
      <c r="L7" s="69">
        <v>1</v>
      </c>
      <c r="N7" s="32" t="s">
        <v>51</v>
      </c>
      <c r="O7" s="32" t="s">
        <v>52</v>
      </c>
      <c r="Q7" s="32" t="s">
        <v>237</v>
      </c>
    </row>
    <row r="8" spans="1:17" s="32" customFormat="1" ht="12.75">
      <c r="A8" s="33">
        <v>10</v>
      </c>
      <c r="B8" s="54" t="s">
        <v>28</v>
      </c>
      <c r="C8" s="123" t="s">
        <v>270</v>
      </c>
      <c r="D8" s="125" t="s">
        <v>136</v>
      </c>
      <c r="E8" s="131" t="s">
        <v>101</v>
      </c>
      <c r="F8" s="34">
        <v>169.81</v>
      </c>
      <c r="G8" s="104">
        <v>167.01</v>
      </c>
      <c r="H8" s="101">
        <v>100.98</v>
      </c>
      <c r="I8" s="52">
        <v>199.66</v>
      </c>
      <c r="J8" s="34"/>
      <c r="K8" s="67">
        <v>637.46</v>
      </c>
      <c r="L8" s="70">
        <v>2</v>
      </c>
      <c r="N8" s="32" t="s">
        <v>189</v>
      </c>
      <c r="O8" s="32" t="s">
        <v>21</v>
      </c>
      <c r="Q8" s="32" t="s">
        <v>90</v>
      </c>
    </row>
    <row r="9" spans="1:17" s="32" customFormat="1" ht="12.75">
      <c r="A9" s="33">
        <v>49</v>
      </c>
      <c r="B9" s="54" t="s">
        <v>28</v>
      </c>
      <c r="C9" s="123" t="s">
        <v>308</v>
      </c>
      <c r="D9" s="125" t="s">
        <v>169</v>
      </c>
      <c r="E9" s="131" t="s">
        <v>276</v>
      </c>
      <c r="F9" s="34">
        <v>159.36</v>
      </c>
      <c r="G9" s="104">
        <v>169.3</v>
      </c>
      <c r="H9" s="101">
        <v>101.77</v>
      </c>
      <c r="I9" s="52">
        <v>203.9</v>
      </c>
      <c r="J9" s="34"/>
      <c r="K9" s="67">
        <v>634.33</v>
      </c>
      <c r="L9" s="70">
        <v>3</v>
      </c>
      <c r="N9" s="32" t="s">
        <v>85</v>
      </c>
      <c r="O9" s="32" t="s">
        <v>86</v>
      </c>
      <c r="Q9" s="32" t="s">
        <v>87</v>
      </c>
    </row>
    <row r="10" spans="1:17" s="32" customFormat="1" ht="12.75">
      <c r="A10" s="33">
        <v>46</v>
      </c>
      <c r="B10" s="54" t="s">
        <v>28</v>
      </c>
      <c r="C10" s="123" t="s">
        <v>44</v>
      </c>
      <c r="D10" s="125" t="s">
        <v>25</v>
      </c>
      <c r="E10" s="131" t="s">
        <v>68</v>
      </c>
      <c r="F10" s="34">
        <v>169.49</v>
      </c>
      <c r="G10" s="104">
        <v>165.17000000000002</v>
      </c>
      <c r="H10" s="101">
        <v>98.76</v>
      </c>
      <c r="I10" s="52">
        <v>200.56</v>
      </c>
      <c r="J10" s="34"/>
      <c r="K10" s="67">
        <v>633.98</v>
      </c>
      <c r="L10" s="70">
        <v>4</v>
      </c>
      <c r="N10" s="32" t="s">
        <v>235</v>
      </c>
      <c r="O10" s="32" t="s">
        <v>7</v>
      </c>
      <c r="Q10" s="32" t="s">
        <v>236</v>
      </c>
    </row>
    <row r="11" spans="1:17" s="32" customFormat="1" ht="12.75">
      <c r="A11" s="33">
        <v>21</v>
      </c>
      <c r="B11" s="54" t="s">
        <v>28</v>
      </c>
      <c r="C11" s="123" t="s">
        <v>115</v>
      </c>
      <c r="D11" s="125" t="s">
        <v>116</v>
      </c>
      <c r="E11" s="131" t="s">
        <v>101</v>
      </c>
      <c r="F11" s="34">
        <v>166.71</v>
      </c>
      <c r="G11" s="104">
        <v>160.7</v>
      </c>
      <c r="H11" s="101">
        <v>102.57</v>
      </c>
      <c r="I11" s="52">
        <v>202.41</v>
      </c>
      <c r="J11" s="34"/>
      <c r="K11" s="67">
        <v>632.39</v>
      </c>
      <c r="L11" s="70">
        <v>5</v>
      </c>
      <c r="N11" s="10" t="s">
        <v>235</v>
      </c>
      <c r="O11" s="10" t="s">
        <v>7</v>
      </c>
      <c r="P11" s="10"/>
      <c r="Q11" s="10" t="s">
        <v>236</v>
      </c>
    </row>
    <row r="12" spans="1:17" s="32" customFormat="1" ht="12.75">
      <c r="A12" s="33">
        <v>57</v>
      </c>
      <c r="B12" s="54" t="s">
        <v>28</v>
      </c>
      <c r="C12" s="123" t="s">
        <v>323</v>
      </c>
      <c r="D12" s="125" t="s">
        <v>176</v>
      </c>
      <c r="E12" s="131" t="s">
        <v>275</v>
      </c>
      <c r="F12" s="34">
        <v>164.35</v>
      </c>
      <c r="G12" s="104">
        <v>166.87</v>
      </c>
      <c r="H12" s="101">
        <v>99.96000000000001</v>
      </c>
      <c r="I12" s="52">
        <v>200.34</v>
      </c>
      <c r="J12" s="34"/>
      <c r="K12" s="67">
        <v>631.5200000000001</v>
      </c>
      <c r="L12" s="70">
        <v>6</v>
      </c>
      <c r="N12" s="32" t="s">
        <v>190</v>
      </c>
      <c r="O12" s="32" t="s">
        <v>192</v>
      </c>
      <c r="Q12" s="32" t="s">
        <v>193</v>
      </c>
    </row>
    <row r="13" spans="1:17" s="32" customFormat="1" ht="12.75">
      <c r="A13" s="33">
        <v>36</v>
      </c>
      <c r="B13" s="54" t="s">
        <v>28</v>
      </c>
      <c r="C13" s="123" t="s">
        <v>293</v>
      </c>
      <c r="D13" s="125" t="s">
        <v>39</v>
      </c>
      <c r="E13" s="131" t="s">
        <v>286</v>
      </c>
      <c r="F13" s="34">
        <v>162.17000000000002</v>
      </c>
      <c r="G13" s="104">
        <v>165.17000000000002</v>
      </c>
      <c r="H13" s="101">
        <v>102.91</v>
      </c>
      <c r="I13" s="52">
        <v>200.07</v>
      </c>
      <c r="J13" s="34"/>
      <c r="K13" s="67">
        <v>630.3199999999999</v>
      </c>
      <c r="L13" s="70">
        <v>7</v>
      </c>
      <c r="N13" s="32" t="s">
        <v>62</v>
      </c>
      <c r="O13" s="32" t="s">
        <v>7</v>
      </c>
      <c r="Q13" s="32" t="s">
        <v>61</v>
      </c>
    </row>
    <row r="14" spans="1:17" s="32" customFormat="1" ht="12.75">
      <c r="A14" s="33">
        <v>30</v>
      </c>
      <c r="B14" s="54" t="s">
        <v>28</v>
      </c>
      <c r="C14" s="123" t="s">
        <v>104</v>
      </c>
      <c r="D14" s="125" t="s">
        <v>212</v>
      </c>
      <c r="E14" s="131" t="s">
        <v>275</v>
      </c>
      <c r="F14" s="34">
        <v>161.5</v>
      </c>
      <c r="G14" s="104">
        <v>167.57999999999998</v>
      </c>
      <c r="H14" s="101">
        <v>99.08</v>
      </c>
      <c r="I14" s="52">
        <v>200.37</v>
      </c>
      <c r="J14" s="34"/>
      <c r="K14" s="67">
        <v>628.53</v>
      </c>
      <c r="L14" s="70">
        <v>8</v>
      </c>
      <c r="N14" s="32" t="s">
        <v>88</v>
      </c>
      <c r="O14" s="32" t="s">
        <v>19</v>
      </c>
      <c r="Q14" s="32" t="s">
        <v>89</v>
      </c>
    </row>
    <row r="15" spans="1:17" s="32" customFormat="1" ht="12.75">
      <c r="A15" s="33">
        <v>13</v>
      </c>
      <c r="B15" s="54" t="s">
        <v>28</v>
      </c>
      <c r="C15" s="123" t="s">
        <v>26</v>
      </c>
      <c r="D15" s="125" t="s">
        <v>21</v>
      </c>
      <c r="E15" s="131" t="s">
        <v>68</v>
      </c>
      <c r="F15" s="34">
        <v>157.55</v>
      </c>
      <c r="G15" s="104">
        <v>164.87</v>
      </c>
      <c r="H15" s="101">
        <v>96.39</v>
      </c>
      <c r="I15" s="52">
        <v>200.56</v>
      </c>
      <c r="J15" s="34"/>
      <c r="K15" s="67">
        <v>619.37</v>
      </c>
      <c r="L15" s="70">
        <v>9</v>
      </c>
      <c r="N15" s="32" t="s">
        <v>65</v>
      </c>
      <c r="O15" s="32" t="s">
        <v>13</v>
      </c>
      <c r="Q15" s="32" t="s">
        <v>90</v>
      </c>
    </row>
    <row r="16" spans="1:17" s="32" customFormat="1" ht="12.75">
      <c r="A16" s="33">
        <v>8</v>
      </c>
      <c r="B16" s="54" t="s">
        <v>28</v>
      </c>
      <c r="C16" s="124" t="s">
        <v>243</v>
      </c>
      <c r="D16" s="128" t="s">
        <v>52</v>
      </c>
      <c r="E16" s="132" t="s">
        <v>90</v>
      </c>
      <c r="F16" s="34">
        <v>169.21</v>
      </c>
      <c r="G16" s="104">
        <v>167.57999999999998</v>
      </c>
      <c r="H16" s="101">
        <v>99.28</v>
      </c>
      <c r="I16" s="52">
        <v>180.27</v>
      </c>
      <c r="J16" s="34"/>
      <c r="K16" s="67">
        <v>616.3399999999999</v>
      </c>
      <c r="L16" s="70">
        <v>10</v>
      </c>
      <c r="N16" s="32" t="s">
        <v>91</v>
      </c>
      <c r="O16" s="32" t="s">
        <v>92</v>
      </c>
      <c r="Q16" s="32" t="s">
        <v>93</v>
      </c>
    </row>
    <row r="17" spans="1:17" s="32" customFormat="1" ht="12.75">
      <c r="A17" s="33">
        <v>14</v>
      </c>
      <c r="B17" s="54" t="s">
        <v>28</v>
      </c>
      <c r="C17" s="124" t="s">
        <v>32</v>
      </c>
      <c r="D17" s="128" t="s">
        <v>7</v>
      </c>
      <c r="E17" s="132" t="s">
        <v>273</v>
      </c>
      <c r="F17" s="34">
        <v>155.32999999999998</v>
      </c>
      <c r="G17" s="104">
        <v>161.57999999999998</v>
      </c>
      <c r="H17" s="101">
        <v>97.74</v>
      </c>
      <c r="I17" s="52">
        <v>200.14</v>
      </c>
      <c r="J17" s="34"/>
      <c r="K17" s="67">
        <v>614.79</v>
      </c>
      <c r="L17" s="70">
        <v>11</v>
      </c>
      <c r="N17" s="32" t="s">
        <v>191</v>
      </c>
      <c r="O17" s="32" t="s">
        <v>194</v>
      </c>
      <c r="Q17" s="32" t="s">
        <v>193</v>
      </c>
    </row>
    <row r="18" spans="1:17" s="32" customFormat="1" ht="12.75">
      <c r="A18" s="33">
        <v>35</v>
      </c>
      <c r="B18" s="54" t="s">
        <v>28</v>
      </c>
      <c r="C18" s="123" t="s">
        <v>292</v>
      </c>
      <c r="D18" s="125" t="s">
        <v>212</v>
      </c>
      <c r="E18" s="132" t="s">
        <v>286</v>
      </c>
      <c r="F18" s="34">
        <v>145</v>
      </c>
      <c r="G18" s="104">
        <v>165.45</v>
      </c>
      <c r="H18" s="101">
        <v>99.62</v>
      </c>
      <c r="I18" s="52">
        <v>204.32</v>
      </c>
      <c r="J18" s="34"/>
      <c r="K18" s="67">
        <v>614.39</v>
      </c>
      <c r="L18" s="70">
        <v>12</v>
      </c>
      <c r="N18" s="32" t="s">
        <v>46</v>
      </c>
      <c r="O18" s="32" t="s">
        <v>47</v>
      </c>
      <c r="Q18" s="32" t="s">
        <v>37</v>
      </c>
    </row>
    <row r="19" spans="1:17" s="32" customFormat="1" ht="12.75">
      <c r="A19" s="33">
        <v>11</v>
      </c>
      <c r="B19" s="54" t="s">
        <v>28</v>
      </c>
      <c r="C19" s="124" t="s">
        <v>271</v>
      </c>
      <c r="D19" s="128" t="s">
        <v>84</v>
      </c>
      <c r="E19" s="132" t="s">
        <v>272</v>
      </c>
      <c r="F19" s="34">
        <v>156.51</v>
      </c>
      <c r="G19" s="104">
        <v>164.21</v>
      </c>
      <c r="H19" s="101">
        <v>96.28999999999999</v>
      </c>
      <c r="I19" s="52">
        <v>196.82999999999998</v>
      </c>
      <c r="J19" s="34"/>
      <c r="K19" s="67">
        <v>613.8399999999999</v>
      </c>
      <c r="L19" s="70">
        <v>13</v>
      </c>
      <c r="N19" s="32" t="s">
        <v>239</v>
      </c>
      <c r="O19" s="32" t="s">
        <v>52</v>
      </c>
      <c r="Q19" s="32" t="s">
        <v>61</v>
      </c>
    </row>
    <row r="20" spans="1:17" s="32" customFormat="1" ht="12.75">
      <c r="A20" s="33">
        <v>28</v>
      </c>
      <c r="B20" s="54" t="s">
        <v>28</v>
      </c>
      <c r="C20" s="124" t="s">
        <v>157</v>
      </c>
      <c r="D20" s="128" t="s">
        <v>12</v>
      </c>
      <c r="E20" s="132" t="s">
        <v>273</v>
      </c>
      <c r="F20" s="34">
        <v>165.69</v>
      </c>
      <c r="G20" s="104">
        <v>167.11</v>
      </c>
      <c r="H20" s="101">
        <v>101.16</v>
      </c>
      <c r="I20" s="52">
        <v>178.32999999999998</v>
      </c>
      <c r="J20" s="34"/>
      <c r="K20" s="67">
        <v>612.29</v>
      </c>
      <c r="L20" s="70">
        <v>14</v>
      </c>
      <c r="N20" s="32" t="s">
        <v>218</v>
      </c>
      <c r="O20" s="32" t="s">
        <v>219</v>
      </c>
      <c r="Q20" s="32" t="s">
        <v>217</v>
      </c>
    </row>
    <row r="21" spans="1:17" s="32" customFormat="1" ht="12.75">
      <c r="A21" s="33">
        <v>6</v>
      </c>
      <c r="B21" s="54" t="s">
        <v>28</v>
      </c>
      <c r="C21" s="123" t="s">
        <v>33</v>
      </c>
      <c r="D21" s="125" t="s">
        <v>34</v>
      </c>
      <c r="E21" s="131" t="s">
        <v>90</v>
      </c>
      <c r="F21" s="34">
        <v>151.03</v>
      </c>
      <c r="G21" s="104">
        <v>165.88</v>
      </c>
      <c r="H21" s="101">
        <v>102.14</v>
      </c>
      <c r="I21" s="52">
        <v>192.88</v>
      </c>
      <c r="J21" s="34"/>
      <c r="K21" s="67">
        <v>611.93</v>
      </c>
      <c r="L21" s="70">
        <v>15</v>
      </c>
      <c r="N21" s="32" t="s">
        <v>16</v>
      </c>
      <c r="O21" s="32" t="s">
        <v>7</v>
      </c>
      <c r="Q21" s="32" t="s">
        <v>37</v>
      </c>
    </row>
    <row r="22" spans="1:17" s="32" customFormat="1" ht="12.75">
      <c r="A22" s="33">
        <v>19</v>
      </c>
      <c r="B22" s="54" t="s">
        <v>28</v>
      </c>
      <c r="C22" s="123" t="s">
        <v>282</v>
      </c>
      <c r="D22" s="125" t="s">
        <v>169</v>
      </c>
      <c r="E22" s="131" t="s">
        <v>101</v>
      </c>
      <c r="F22" s="34">
        <v>152</v>
      </c>
      <c r="G22" s="104">
        <v>163.28</v>
      </c>
      <c r="H22" s="101">
        <v>101.78</v>
      </c>
      <c r="I22" s="52">
        <v>194.59</v>
      </c>
      <c r="J22" s="34"/>
      <c r="K22" s="67">
        <v>611.65</v>
      </c>
      <c r="L22" s="70">
        <v>16</v>
      </c>
      <c r="N22" s="32" t="s">
        <v>26</v>
      </c>
      <c r="O22" s="32" t="s">
        <v>21</v>
      </c>
      <c r="Q22" s="32" t="s">
        <v>68</v>
      </c>
    </row>
    <row r="23" spans="1:17" s="32" customFormat="1" ht="12.75">
      <c r="A23" s="33">
        <v>18</v>
      </c>
      <c r="B23" s="54" t="s">
        <v>28</v>
      </c>
      <c r="C23" s="123" t="s">
        <v>126</v>
      </c>
      <c r="D23" s="125" t="s">
        <v>279</v>
      </c>
      <c r="E23" s="131" t="s">
        <v>280</v>
      </c>
      <c r="F23" s="34">
        <v>153.91</v>
      </c>
      <c r="G23" s="104">
        <v>173.64</v>
      </c>
      <c r="H23" s="101">
        <v>80.06</v>
      </c>
      <c r="I23" s="52">
        <v>199.94</v>
      </c>
      <c r="J23" s="34"/>
      <c r="K23" s="67">
        <v>607.55</v>
      </c>
      <c r="L23" s="70">
        <v>17</v>
      </c>
      <c r="N23" s="32" t="s">
        <v>94</v>
      </c>
      <c r="O23" s="32" t="s">
        <v>7</v>
      </c>
      <c r="Q23" s="32" t="s">
        <v>180</v>
      </c>
    </row>
    <row r="24" spans="1:17" s="32" customFormat="1" ht="12.75">
      <c r="A24" s="33">
        <v>52</v>
      </c>
      <c r="B24" s="54" t="s">
        <v>28</v>
      </c>
      <c r="C24" s="123" t="s">
        <v>312</v>
      </c>
      <c r="D24" s="125" t="s">
        <v>84</v>
      </c>
      <c r="E24" s="131" t="s">
        <v>276</v>
      </c>
      <c r="F24" s="34">
        <v>169.75</v>
      </c>
      <c r="G24" s="104">
        <v>155.77</v>
      </c>
      <c r="H24" s="101">
        <v>100.57</v>
      </c>
      <c r="I24" s="52">
        <v>181.16</v>
      </c>
      <c r="J24" s="34"/>
      <c r="K24" s="67">
        <v>607.25</v>
      </c>
      <c r="L24" s="70">
        <v>18</v>
      </c>
      <c r="N24" s="32" t="s">
        <v>94</v>
      </c>
      <c r="O24" s="32" t="s">
        <v>7</v>
      </c>
      <c r="Q24" s="32" t="s">
        <v>53</v>
      </c>
    </row>
    <row r="25" spans="1:17" s="32" customFormat="1" ht="12.75">
      <c r="A25" s="33">
        <v>25</v>
      </c>
      <c r="B25" s="54" t="s">
        <v>28</v>
      </c>
      <c r="C25" s="123" t="s">
        <v>120</v>
      </c>
      <c r="D25" s="125" t="s">
        <v>14</v>
      </c>
      <c r="E25" s="131" t="s">
        <v>275</v>
      </c>
      <c r="F25" s="34">
        <v>163.9</v>
      </c>
      <c r="G25" s="104">
        <v>168.31</v>
      </c>
      <c r="H25" s="101">
        <v>89.7</v>
      </c>
      <c r="I25" s="52">
        <v>175.37</v>
      </c>
      <c r="J25" s="34"/>
      <c r="K25" s="67">
        <v>597.28</v>
      </c>
      <c r="L25" s="70">
        <v>19</v>
      </c>
      <c r="N25" s="32" t="s">
        <v>81</v>
      </c>
      <c r="O25" s="32" t="s">
        <v>95</v>
      </c>
      <c r="Q25" s="32" t="s">
        <v>96</v>
      </c>
    </row>
    <row r="26" spans="1:17" s="32" customFormat="1" ht="12.75">
      <c r="A26" s="33">
        <v>1</v>
      </c>
      <c r="B26" s="54" t="s">
        <v>28</v>
      </c>
      <c r="C26" s="123" t="s">
        <v>264</v>
      </c>
      <c r="D26" s="125" t="s">
        <v>265</v>
      </c>
      <c r="E26" s="131" t="s">
        <v>90</v>
      </c>
      <c r="F26" s="34">
        <v>162.99</v>
      </c>
      <c r="G26" s="104">
        <v>163.17000000000002</v>
      </c>
      <c r="H26" s="101">
        <v>80.51</v>
      </c>
      <c r="I26" s="52">
        <v>190.37</v>
      </c>
      <c r="J26" s="34"/>
      <c r="K26" s="67">
        <v>597.04</v>
      </c>
      <c r="L26" s="70">
        <v>20</v>
      </c>
      <c r="N26" s="32" t="s">
        <v>81</v>
      </c>
      <c r="O26" s="32" t="s">
        <v>22</v>
      </c>
      <c r="Q26" s="32" t="s">
        <v>20</v>
      </c>
    </row>
    <row r="27" spans="1:17" s="32" customFormat="1" ht="12.75">
      <c r="A27" s="33">
        <v>9</v>
      </c>
      <c r="B27" s="54" t="s">
        <v>28</v>
      </c>
      <c r="C27" s="123" t="s">
        <v>65</v>
      </c>
      <c r="D27" s="125" t="s">
        <v>13</v>
      </c>
      <c r="E27" s="131" t="s">
        <v>90</v>
      </c>
      <c r="F27" s="34">
        <v>163.59</v>
      </c>
      <c r="G27" s="104">
        <v>164.93</v>
      </c>
      <c r="H27" s="101">
        <v>87.68</v>
      </c>
      <c r="I27" s="52">
        <v>173.05</v>
      </c>
      <c r="J27" s="34"/>
      <c r="K27" s="67">
        <v>589.25</v>
      </c>
      <c r="L27" s="70">
        <v>21</v>
      </c>
      <c r="N27" s="32" t="s">
        <v>97</v>
      </c>
      <c r="O27" s="32" t="s">
        <v>13</v>
      </c>
      <c r="Q27" s="32" t="s">
        <v>98</v>
      </c>
    </row>
    <row r="28" spans="1:17" s="32" customFormat="1" ht="12.75">
      <c r="A28" s="33">
        <v>2</v>
      </c>
      <c r="B28" s="54" t="s">
        <v>28</v>
      </c>
      <c r="C28" s="123" t="s">
        <v>197</v>
      </c>
      <c r="D28" s="125" t="s">
        <v>21</v>
      </c>
      <c r="E28" s="131" t="s">
        <v>90</v>
      </c>
      <c r="F28" s="34">
        <v>159.2</v>
      </c>
      <c r="G28" s="104">
        <v>160.91</v>
      </c>
      <c r="H28" s="101">
        <v>74.74</v>
      </c>
      <c r="I28" s="52">
        <v>192.78</v>
      </c>
      <c r="J28" s="34"/>
      <c r="K28" s="67">
        <v>587.63</v>
      </c>
      <c r="L28" s="70">
        <v>22</v>
      </c>
      <c r="N28" s="32" t="s">
        <v>170</v>
      </c>
      <c r="O28" s="32" t="s">
        <v>6</v>
      </c>
      <c r="Q28" s="32" t="s">
        <v>20</v>
      </c>
    </row>
    <row r="29" spans="1:17" s="32" customFormat="1" ht="12.75">
      <c r="A29" s="33">
        <v>55</v>
      </c>
      <c r="B29" s="54" t="s">
        <v>28</v>
      </c>
      <c r="C29" s="123" t="s">
        <v>317</v>
      </c>
      <c r="D29" s="125" t="s">
        <v>127</v>
      </c>
      <c r="E29" s="131" t="s">
        <v>273</v>
      </c>
      <c r="F29" s="34">
        <v>151.63</v>
      </c>
      <c r="G29" s="104">
        <v>160.39</v>
      </c>
      <c r="H29" s="101">
        <v>99.65</v>
      </c>
      <c r="I29" s="52">
        <v>175.47</v>
      </c>
      <c r="J29" s="34"/>
      <c r="K29" s="67">
        <v>587.14</v>
      </c>
      <c r="L29" s="70">
        <v>23</v>
      </c>
      <c r="N29" s="32" t="s">
        <v>83</v>
      </c>
      <c r="O29" s="32" t="s">
        <v>84</v>
      </c>
      <c r="Q29" s="32" t="s">
        <v>20</v>
      </c>
    </row>
    <row r="30" spans="1:17" s="32" customFormat="1" ht="12.75">
      <c r="A30" s="33">
        <v>12</v>
      </c>
      <c r="B30" s="54" t="s">
        <v>28</v>
      </c>
      <c r="C30" s="123" t="s">
        <v>190</v>
      </c>
      <c r="D30" s="125" t="s">
        <v>95</v>
      </c>
      <c r="E30" s="131" t="s">
        <v>272</v>
      </c>
      <c r="F30" s="34">
        <v>150.07999999999998</v>
      </c>
      <c r="G30" s="104">
        <v>162.34</v>
      </c>
      <c r="H30" s="101">
        <v>94.75</v>
      </c>
      <c r="I30" s="52">
        <v>179.66</v>
      </c>
      <c r="J30" s="34"/>
      <c r="K30" s="67">
        <v>586.8299999999999</v>
      </c>
      <c r="L30" s="70">
        <v>24</v>
      </c>
      <c r="N30" s="32" t="s">
        <v>99</v>
      </c>
      <c r="O30" s="32" t="s">
        <v>12</v>
      </c>
      <c r="Q30" s="32" t="s">
        <v>90</v>
      </c>
    </row>
    <row r="31" spans="1:17" s="32" customFormat="1" ht="12.75">
      <c r="A31" s="33">
        <v>34</v>
      </c>
      <c r="B31" s="54" t="s">
        <v>28</v>
      </c>
      <c r="C31" s="123" t="s">
        <v>45</v>
      </c>
      <c r="D31" s="125" t="s">
        <v>6</v>
      </c>
      <c r="E31" s="131" t="s">
        <v>275</v>
      </c>
      <c r="F31" s="34">
        <v>156.49</v>
      </c>
      <c r="G31" s="104">
        <v>157.85</v>
      </c>
      <c r="H31" s="101">
        <v>90.24</v>
      </c>
      <c r="I31" s="52">
        <v>180.99</v>
      </c>
      <c r="J31" s="34"/>
      <c r="K31" s="67">
        <v>585.57</v>
      </c>
      <c r="L31" s="70">
        <v>25</v>
      </c>
      <c r="N31" s="32" t="s">
        <v>100</v>
      </c>
      <c r="O31" s="32" t="s">
        <v>7</v>
      </c>
      <c r="Q31" s="32" t="s">
        <v>101</v>
      </c>
    </row>
    <row r="32" spans="1:17" s="32" customFormat="1" ht="12.75">
      <c r="A32" s="33">
        <v>17</v>
      </c>
      <c r="B32" s="54" t="s">
        <v>28</v>
      </c>
      <c r="C32" s="123" t="s">
        <v>106</v>
      </c>
      <c r="D32" s="125" t="s">
        <v>11</v>
      </c>
      <c r="E32" s="131" t="s">
        <v>276</v>
      </c>
      <c r="F32" s="34">
        <v>155.31</v>
      </c>
      <c r="G32" s="104">
        <v>151.51</v>
      </c>
      <c r="H32" s="101">
        <v>83.85</v>
      </c>
      <c r="I32" s="52">
        <v>193.8</v>
      </c>
      <c r="J32" s="34"/>
      <c r="K32" s="67">
        <v>584.47</v>
      </c>
      <c r="L32" s="70">
        <v>26</v>
      </c>
      <c r="N32" s="32" t="s">
        <v>41</v>
      </c>
      <c r="O32" s="32" t="s">
        <v>6</v>
      </c>
      <c r="Q32" s="32" t="s">
        <v>20</v>
      </c>
    </row>
    <row r="33" spans="1:17" s="32" customFormat="1" ht="12.75">
      <c r="A33" s="33">
        <v>58</v>
      </c>
      <c r="B33" s="54" t="s">
        <v>28</v>
      </c>
      <c r="C33" s="123" t="s">
        <v>51</v>
      </c>
      <c r="D33" s="125" t="s">
        <v>52</v>
      </c>
      <c r="E33" s="131" t="s">
        <v>322</v>
      </c>
      <c r="F33" s="34">
        <v>155.51</v>
      </c>
      <c r="G33" s="104">
        <v>145.99</v>
      </c>
      <c r="H33" s="101">
        <v>89.83</v>
      </c>
      <c r="I33" s="52">
        <v>190.6</v>
      </c>
      <c r="J33" s="34"/>
      <c r="K33" s="67">
        <v>581.93</v>
      </c>
      <c r="L33" s="70">
        <v>27</v>
      </c>
      <c r="N33" s="32" t="s">
        <v>102</v>
      </c>
      <c r="O33" s="32" t="s">
        <v>103</v>
      </c>
      <c r="Q33" s="32" t="s">
        <v>20</v>
      </c>
    </row>
    <row r="34" spans="1:17" s="32" customFormat="1" ht="12.75">
      <c r="A34" s="33">
        <v>40</v>
      </c>
      <c r="B34" s="54" t="s">
        <v>28</v>
      </c>
      <c r="C34" s="123" t="s">
        <v>135</v>
      </c>
      <c r="D34" s="125" t="s">
        <v>136</v>
      </c>
      <c r="E34" s="131" t="s">
        <v>132</v>
      </c>
      <c r="F34" s="34">
        <v>150.88</v>
      </c>
      <c r="G34" s="104">
        <v>160.17000000000002</v>
      </c>
      <c r="H34" s="101">
        <v>93.8</v>
      </c>
      <c r="I34" s="52">
        <v>175.7</v>
      </c>
      <c r="J34" s="34"/>
      <c r="K34" s="67">
        <v>580.55</v>
      </c>
      <c r="L34" s="70">
        <v>28</v>
      </c>
      <c r="N34" s="32" t="s">
        <v>104</v>
      </c>
      <c r="O34" s="32" t="s">
        <v>186</v>
      </c>
      <c r="Q34" s="32" t="s">
        <v>37</v>
      </c>
    </row>
    <row r="35" spans="1:17" s="32" customFormat="1" ht="12.75">
      <c r="A35" s="33">
        <v>59</v>
      </c>
      <c r="B35" s="54" t="s">
        <v>28</v>
      </c>
      <c r="C35" s="123" t="s">
        <v>326</v>
      </c>
      <c r="D35" s="125" t="s">
        <v>12</v>
      </c>
      <c r="E35" s="131" t="s">
        <v>280</v>
      </c>
      <c r="F35" s="34">
        <v>157.15</v>
      </c>
      <c r="G35" s="104">
        <v>150.54</v>
      </c>
      <c r="H35" s="101">
        <v>98.55</v>
      </c>
      <c r="I35" s="52">
        <v>171.26</v>
      </c>
      <c r="J35" s="34"/>
      <c r="K35" s="67">
        <v>577.5</v>
      </c>
      <c r="L35" s="70">
        <v>29</v>
      </c>
      <c r="N35" s="32" t="s">
        <v>104</v>
      </c>
      <c r="O35" s="32" t="s">
        <v>105</v>
      </c>
      <c r="Q35" s="32" t="s">
        <v>53</v>
      </c>
    </row>
    <row r="36" spans="1:17" s="32" customFormat="1" ht="12.75">
      <c r="A36" s="33">
        <v>39</v>
      </c>
      <c r="B36" s="54" t="s">
        <v>28</v>
      </c>
      <c r="C36" s="123" t="s">
        <v>296</v>
      </c>
      <c r="D36" s="125" t="s">
        <v>84</v>
      </c>
      <c r="E36" s="131" t="s">
        <v>101</v>
      </c>
      <c r="F36" s="34">
        <v>158.38</v>
      </c>
      <c r="G36" s="104">
        <v>166.75</v>
      </c>
      <c r="H36" s="101">
        <v>77.26</v>
      </c>
      <c r="I36" s="52">
        <v>169.74</v>
      </c>
      <c r="J36" s="34"/>
      <c r="K36" s="67">
        <v>572.13</v>
      </c>
      <c r="L36" s="70">
        <v>30</v>
      </c>
      <c r="N36" s="32" t="s">
        <v>106</v>
      </c>
      <c r="O36" s="32" t="s">
        <v>11</v>
      </c>
      <c r="Q36" s="32" t="s">
        <v>37</v>
      </c>
    </row>
    <row r="37" spans="1:17" s="32" customFormat="1" ht="12.75">
      <c r="A37" s="33">
        <v>53</v>
      </c>
      <c r="B37" s="54" t="s">
        <v>28</v>
      </c>
      <c r="C37" s="123" t="s">
        <v>315</v>
      </c>
      <c r="D37" s="125" t="s">
        <v>76</v>
      </c>
      <c r="E37" s="131" t="s">
        <v>273</v>
      </c>
      <c r="F37" s="34">
        <v>160.24</v>
      </c>
      <c r="G37" s="104">
        <v>165.36</v>
      </c>
      <c r="H37" s="101">
        <v>64.48</v>
      </c>
      <c r="I37" s="52">
        <v>178.3</v>
      </c>
      <c r="J37" s="34"/>
      <c r="K37" s="67">
        <v>568.3800000000001</v>
      </c>
      <c r="L37" s="70">
        <v>31</v>
      </c>
      <c r="N37" s="32" t="s">
        <v>10</v>
      </c>
      <c r="O37" s="32" t="s">
        <v>11</v>
      </c>
      <c r="Q37" s="32" t="s">
        <v>20</v>
      </c>
    </row>
    <row r="38" spans="1:17" s="32" customFormat="1" ht="12.75">
      <c r="A38" s="33">
        <v>54</v>
      </c>
      <c r="B38" s="54" t="s">
        <v>28</v>
      </c>
      <c r="C38" s="123" t="s">
        <v>316</v>
      </c>
      <c r="D38" s="125" t="s">
        <v>19</v>
      </c>
      <c r="E38" s="131" t="s">
        <v>273</v>
      </c>
      <c r="F38" s="34">
        <v>140.09</v>
      </c>
      <c r="G38" s="104">
        <v>148.59</v>
      </c>
      <c r="H38" s="101">
        <v>83.48</v>
      </c>
      <c r="I38" s="52">
        <v>191.78</v>
      </c>
      <c r="J38" s="34"/>
      <c r="K38" s="67">
        <v>563.94</v>
      </c>
      <c r="L38" s="70">
        <v>32</v>
      </c>
      <c r="N38" s="32" t="s">
        <v>10</v>
      </c>
      <c r="O38" s="32" t="s">
        <v>14</v>
      </c>
      <c r="Q38" s="32" t="s">
        <v>107</v>
      </c>
    </row>
    <row r="39" spans="1:17" s="32" customFormat="1" ht="12.75">
      <c r="A39" s="33">
        <v>29</v>
      </c>
      <c r="B39" s="54" t="s">
        <v>28</v>
      </c>
      <c r="C39" s="123" t="s">
        <v>291</v>
      </c>
      <c r="D39" s="125" t="s">
        <v>95</v>
      </c>
      <c r="E39" s="131" t="s">
        <v>273</v>
      </c>
      <c r="F39" s="34">
        <v>158.03</v>
      </c>
      <c r="G39" s="104">
        <v>133.87</v>
      </c>
      <c r="H39" s="101">
        <v>82.62</v>
      </c>
      <c r="I39" s="52">
        <v>189.19</v>
      </c>
      <c r="J39" s="34"/>
      <c r="K39" s="67">
        <v>563.71</v>
      </c>
      <c r="L39" s="70">
        <v>33</v>
      </c>
      <c r="N39" s="32" t="s">
        <v>49</v>
      </c>
      <c r="O39" s="32" t="s">
        <v>50</v>
      </c>
      <c r="Q39" s="32" t="s">
        <v>15</v>
      </c>
    </row>
    <row r="40" spans="1:17" s="32" customFormat="1" ht="12.75">
      <c r="A40" s="33">
        <v>26</v>
      </c>
      <c r="B40" s="54" t="s">
        <v>28</v>
      </c>
      <c r="C40" s="123" t="s">
        <v>8</v>
      </c>
      <c r="D40" s="125" t="s">
        <v>9</v>
      </c>
      <c r="E40" s="131" t="s">
        <v>273</v>
      </c>
      <c r="F40" s="34">
        <v>147.07</v>
      </c>
      <c r="G40" s="104">
        <v>154.27</v>
      </c>
      <c r="H40" s="101">
        <v>74.9</v>
      </c>
      <c r="I40" s="52">
        <v>187.28</v>
      </c>
      <c r="J40" s="34"/>
      <c r="K40" s="67">
        <v>563.52</v>
      </c>
      <c r="L40" s="70">
        <v>34</v>
      </c>
      <c r="N40" s="32" t="s">
        <v>42</v>
      </c>
      <c r="O40" s="32" t="s">
        <v>12</v>
      </c>
      <c r="Q40" s="32" t="s">
        <v>71</v>
      </c>
    </row>
    <row r="41" spans="1:17" s="32" customFormat="1" ht="12.75">
      <c r="A41" s="33">
        <v>48</v>
      </c>
      <c r="B41" s="54" t="s">
        <v>28</v>
      </c>
      <c r="C41" s="123" t="s">
        <v>307</v>
      </c>
      <c r="D41" s="125" t="s">
        <v>127</v>
      </c>
      <c r="E41" s="131" t="s">
        <v>276</v>
      </c>
      <c r="F41" s="34">
        <v>145.65</v>
      </c>
      <c r="G41" s="104">
        <v>159.68</v>
      </c>
      <c r="H41" s="101">
        <v>74.23</v>
      </c>
      <c r="I41" s="52">
        <v>181.28</v>
      </c>
      <c r="J41" s="34"/>
      <c r="K41" s="67">
        <v>560.84</v>
      </c>
      <c r="L41" s="70">
        <v>35</v>
      </c>
      <c r="N41" s="32" t="s">
        <v>42</v>
      </c>
      <c r="O41" s="32" t="s">
        <v>12</v>
      </c>
      <c r="Q41" s="32" t="s">
        <v>177</v>
      </c>
    </row>
    <row r="42" spans="1:17" s="32" customFormat="1" ht="12.75">
      <c r="A42" s="33">
        <v>3</v>
      </c>
      <c r="B42" s="54" t="s">
        <v>28</v>
      </c>
      <c r="C42" s="123" t="s">
        <v>266</v>
      </c>
      <c r="D42" s="125" t="s">
        <v>76</v>
      </c>
      <c r="E42" s="131" t="s">
        <v>90</v>
      </c>
      <c r="F42" s="34">
        <v>148.51</v>
      </c>
      <c r="G42" s="104">
        <v>152.32</v>
      </c>
      <c r="H42" s="101">
        <v>87.53999999999999</v>
      </c>
      <c r="I42" s="52">
        <v>162.68</v>
      </c>
      <c r="J42" s="34"/>
      <c r="K42" s="67">
        <v>551.05</v>
      </c>
      <c r="L42" s="70">
        <v>36</v>
      </c>
      <c r="N42" s="32" t="s">
        <v>108</v>
      </c>
      <c r="O42" s="32" t="s">
        <v>12</v>
      </c>
      <c r="Q42" s="32" t="s">
        <v>71</v>
      </c>
    </row>
    <row r="43" spans="1:17" s="32" customFormat="1" ht="12.75">
      <c r="A43" s="33">
        <v>20</v>
      </c>
      <c r="B43" s="54" t="s">
        <v>28</v>
      </c>
      <c r="C43" s="123" t="s">
        <v>284</v>
      </c>
      <c r="D43" s="125" t="s">
        <v>285</v>
      </c>
      <c r="E43" s="131" t="s">
        <v>286</v>
      </c>
      <c r="F43" s="34">
        <v>136.35</v>
      </c>
      <c r="G43" s="104">
        <v>143.26</v>
      </c>
      <c r="H43" s="101">
        <v>96.34</v>
      </c>
      <c r="I43" s="52">
        <v>167.36</v>
      </c>
      <c r="J43" s="34"/>
      <c r="K43" s="67">
        <v>543.3100000000001</v>
      </c>
      <c r="L43" s="70">
        <v>37</v>
      </c>
      <c r="N43" s="32" t="s">
        <v>109</v>
      </c>
      <c r="O43" s="32" t="s">
        <v>110</v>
      </c>
      <c r="Q43" s="32" t="s">
        <v>93</v>
      </c>
    </row>
    <row r="44" spans="1:17" s="32" customFormat="1" ht="12.75">
      <c r="A44" s="33">
        <v>43</v>
      </c>
      <c r="B44" s="54" t="s">
        <v>28</v>
      </c>
      <c r="C44" s="123" t="s">
        <v>297</v>
      </c>
      <c r="D44" s="125" t="s">
        <v>167</v>
      </c>
      <c r="E44" s="131" t="s">
        <v>132</v>
      </c>
      <c r="F44" s="34">
        <v>129.25</v>
      </c>
      <c r="G44" s="104">
        <v>130.44</v>
      </c>
      <c r="H44" s="101">
        <v>96.75</v>
      </c>
      <c r="I44" s="52">
        <v>181.95</v>
      </c>
      <c r="J44" s="34"/>
      <c r="K44" s="67">
        <v>538.39</v>
      </c>
      <c r="L44" s="70">
        <v>38</v>
      </c>
      <c r="N44" s="10" t="s">
        <v>57</v>
      </c>
      <c r="O44" s="10" t="s">
        <v>58</v>
      </c>
      <c r="P44" s="10"/>
      <c r="Q44" s="10" t="s">
        <v>15</v>
      </c>
    </row>
    <row r="45" spans="1:17" s="32" customFormat="1" ht="12.75">
      <c r="A45" s="33">
        <v>56</v>
      </c>
      <c r="B45" s="54" t="s">
        <v>28</v>
      </c>
      <c r="C45" s="123" t="s">
        <v>308</v>
      </c>
      <c r="D45" s="125" t="s">
        <v>321</v>
      </c>
      <c r="E45" s="131" t="s">
        <v>322</v>
      </c>
      <c r="F45" s="34">
        <v>158.1</v>
      </c>
      <c r="G45" s="104">
        <v>120.65</v>
      </c>
      <c r="H45" s="101">
        <v>81.35</v>
      </c>
      <c r="I45" s="52">
        <v>174.18</v>
      </c>
      <c r="J45" s="34"/>
      <c r="K45" s="67">
        <v>534.28</v>
      </c>
      <c r="L45" s="70">
        <v>39</v>
      </c>
      <c r="N45" s="32" t="s">
        <v>111</v>
      </c>
      <c r="O45" s="32" t="s">
        <v>112</v>
      </c>
      <c r="Q45" s="32" t="s">
        <v>15</v>
      </c>
    </row>
    <row r="46" spans="1:17" s="32" customFormat="1" ht="12.75">
      <c r="A46" s="33">
        <v>23</v>
      </c>
      <c r="B46" s="54" t="s">
        <v>28</v>
      </c>
      <c r="C46" s="125" t="s">
        <v>289</v>
      </c>
      <c r="D46" s="125" t="s">
        <v>19</v>
      </c>
      <c r="E46" s="131" t="s">
        <v>101</v>
      </c>
      <c r="F46" s="34">
        <v>142.11</v>
      </c>
      <c r="G46" s="104">
        <v>133.98</v>
      </c>
      <c r="H46" s="101">
        <v>88.44</v>
      </c>
      <c r="I46" s="52">
        <v>164.38</v>
      </c>
      <c r="J46" s="34"/>
      <c r="K46" s="67">
        <v>528.9100000000001</v>
      </c>
      <c r="L46" s="70">
        <v>40</v>
      </c>
      <c r="N46" s="32" t="s">
        <v>111</v>
      </c>
      <c r="O46" s="32" t="s">
        <v>113</v>
      </c>
      <c r="Q46" s="32" t="s">
        <v>15</v>
      </c>
    </row>
    <row r="47" spans="1:17" s="32" customFormat="1" ht="12.75">
      <c r="A47" s="33">
        <v>42</v>
      </c>
      <c r="B47" s="54" t="s">
        <v>28</v>
      </c>
      <c r="C47" s="123" t="s">
        <v>135</v>
      </c>
      <c r="D47" s="125" t="s">
        <v>12</v>
      </c>
      <c r="E47" s="131" t="s">
        <v>132</v>
      </c>
      <c r="F47" s="34">
        <v>125.09</v>
      </c>
      <c r="G47" s="104">
        <v>138.42000000000002</v>
      </c>
      <c r="H47" s="101">
        <v>82.3</v>
      </c>
      <c r="I47" s="52">
        <v>182.11</v>
      </c>
      <c r="J47" s="34"/>
      <c r="K47" s="67">
        <v>527.9200000000001</v>
      </c>
      <c r="L47" s="70">
        <v>41</v>
      </c>
      <c r="N47" s="32" t="s">
        <v>114</v>
      </c>
      <c r="O47" s="32" t="s">
        <v>54</v>
      </c>
      <c r="Q47" s="32" t="s">
        <v>89</v>
      </c>
    </row>
    <row r="48" spans="1:17" s="32" customFormat="1" ht="12.75">
      <c r="A48" s="33">
        <v>50</v>
      </c>
      <c r="B48" s="54" t="s">
        <v>28</v>
      </c>
      <c r="C48" s="123" t="s">
        <v>309</v>
      </c>
      <c r="D48" s="125" t="s">
        <v>22</v>
      </c>
      <c r="E48" s="131" t="s">
        <v>310</v>
      </c>
      <c r="F48" s="34">
        <v>145.48</v>
      </c>
      <c r="G48" s="104">
        <v>139.89</v>
      </c>
      <c r="H48" s="101">
        <v>61.57</v>
      </c>
      <c r="I48" s="52">
        <v>177.64</v>
      </c>
      <c r="J48" s="34"/>
      <c r="K48" s="67">
        <v>524.5799999999999</v>
      </c>
      <c r="L48" s="70">
        <v>42</v>
      </c>
      <c r="N48" s="32" t="s">
        <v>168</v>
      </c>
      <c r="O48" s="32" t="s">
        <v>169</v>
      </c>
      <c r="Q48" s="32" t="s">
        <v>237</v>
      </c>
    </row>
    <row r="49" spans="1:17" s="32" customFormat="1" ht="12.75">
      <c r="A49" s="33">
        <v>61</v>
      </c>
      <c r="B49" s="54" t="s">
        <v>28</v>
      </c>
      <c r="C49" s="125" t="s">
        <v>69</v>
      </c>
      <c r="D49" s="125" t="s">
        <v>12</v>
      </c>
      <c r="E49" s="131" t="s">
        <v>68</v>
      </c>
      <c r="F49" s="34">
        <v>153.35</v>
      </c>
      <c r="G49" s="104">
        <v>145.28</v>
      </c>
      <c r="H49" s="101">
        <v>51.5</v>
      </c>
      <c r="I49" s="52">
        <v>173.71</v>
      </c>
      <c r="J49" s="34"/>
      <c r="K49" s="67">
        <v>523.84</v>
      </c>
      <c r="L49" s="70">
        <v>43</v>
      </c>
      <c r="N49" s="32" t="s">
        <v>234</v>
      </c>
      <c r="O49" s="32" t="s">
        <v>22</v>
      </c>
      <c r="Q49" s="32" t="s">
        <v>237</v>
      </c>
    </row>
    <row r="50" spans="1:17" s="32" customFormat="1" ht="12.75">
      <c r="A50" s="33">
        <v>4</v>
      </c>
      <c r="B50" s="54" t="s">
        <v>28</v>
      </c>
      <c r="C50" s="123" t="s">
        <v>38</v>
      </c>
      <c r="D50" s="125" t="s">
        <v>39</v>
      </c>
      <c r="E50" s="131" t="s">
        <v>90</v>
      </c>
      <c r="F50" s="34">
        <v>108.91</v>
      </c>
      <c r="G50" s="104">
        <v>139.7</v>
      </c>
      <c r="H50" s="101">
        <v>93.48</v>
      </c>
      <c r="I50" s="52">
        <v>181.64</v>
      </c>
      <c r="J50" s="34"/>
      <c r="K50" s="67">
        <v>523.73</v>
      </c>
      <c r="L50" s="70">
        <v>44</v>
      </c>
      <c r="N50" s="32" t="s">
        <v>178</v>
      </c>
      <c r="O50" s="32" t="s">
        <v>19</v>
      </c>
      <c r="Q50" s="32" t="s">
        <v>20</v>
      </c>
    </row>
    <row r="51" spans="1:17" s="32" customFormat="1" ht="12.75">
      <c r="A51" s="33">
        <v>27</v>
      </c>
      <c r="B51" s="54" t="s">
        <v>28</v>
      </c>
      <c r="C51" s="123" t="s">
        <v>29</v>
      </c>
      <c r="D51" s="125" t="s">
        <v>30</v>
      </c>
      <c r="E51" s="131" t="s">
        <v>273</v>
      </c>
      <c r="F51" s="34">
        <v>152.99</v>
      </c>
      <c r="G51" s="104">
        <v>141.87</v>
      </c>
      <c r="H51" s="101">
        <v>58.7</v>
      </c>
      <c r="I51" s="52">
        <v>169.63</v>
      </c>
      <c r="J51" s="34"/>
      <c r="K51" s="67">
        <v>523.19</v>
      </c>
      <c r="L51" s="70">
        <v>45</v>
      </c>
      <c r="N51" s="32" t="s">
        <v>207</v>
      </c>
      <c r="O51" s="32" t="s">
        <v>54</v>
      </c>
      <c r="Q51" s="32" t="s">
        <v>61</v>
      </c>
    </row>
    <row r="52" spans="1:17" s="32" customFormat="1" ht="12.75">
      <c r="A52" s="33">
        <v>31</v>
      </c>
      <c r="B52" s="54" t="s">
        <v>28</v>
      </c>
      <c r="C52" s="123" t="s">
        <v>70</v>
      </c>
      <c r="D52" s="125" t="s">
        <v>13</v>
      </c>
      <c r="E52" s="131" t="s">
        <v>275</v>
      </c>
      <c r="F52" s="34">
        <v>135.17000000000002</v>
      </c>
      <c r="G52" s="104">
        <v>150.48</v>
      </c>
      <c r="H52" s="101">
        <v>97.5</v>
      </c>
      <c r="I52" s="52">
        <v>119.08</v>
      </c>
      <c r="J52" s="34"/>
      <c r="K52" s="67">
        <v>502.22999999999996</v>
      </c>
      <c r="L52" s="70">
        <v>46</v>
      </c>
      <c r="N52" s="32" t="s">
        <v>158</v>
      </c>
      <c r="O52" s="32" t="s">
        <v>14</v>
      </c>
      <c r="Q52" s="32" t="s">
        <v>20</v>
      </c>
    </row>
    <row r="53" spans="1:17" s="32" customFormat="1" ht="12.75">
      <c r="A53" s="33">
        <v>51</v>
      </c>
      <c r="B53" s="54" t="s">
        <v>28</v>
      </c>
      <c r="C53" s="123" t="s">
        <v>311</v>
      </c>
      <c r="D53" s="125" t="s">
        <v>7</v>
      </c>
      <c r="E53" s="131" t="s">
        <v>310</v>
      </c>
      <c r="F53" s="34">
        <v>116.42</v>
      </c>
      <c r="G53" s="104">
        <v>129.3</v>
      </c>
      <c r="H53" s="101">
        <v>73.94</v>
      </c>
      <c r="I53" s="52">
        <v>161.97</v>
      </c>
      <c r="J53" s="34"/>
      <c r="K53" s="67">
        <v>481.63</v>
      </c>
      <c r="L53" s="70">
        <v>47</v>
      </c>
      <c r="N53" s="10" t="s">
        <v>166</v>
      </c>
      <c r="O53" s="10" t="s">
        <v>167</v>
      </c>
      <c r="P53" s="10"/>
      <c r="Q53" s="10" t="s">
        <v>20</v>
      </c>
    </row>
    <row r="54" spans="1:17" s="32" customFormat="1" ht="12.75">
      <c r="A54" s="33">
        <v>45</v>
      </c>
      <c r="B54" s="54" t="s">
        <v>28</v>
      </c>
      <c r="C54" s="123" t="s">
        <v>135</v>
      </c>
      <c r="D54" s="125" t="s">
        <v>300</v>
      </c>
      <c r="E54" s="131" t="s">
        <v>132</v>
      </c>
      <c r="F54" s="34">
        <v>110.45</v>
      </c>
      <c r="G54" s="104">
        <v>103.84</v>
      </c>
      <c r="H54" s="101">
        <v>66.43</v>
      </c>
      <c r="I54" s="52">
        <v>147.43</v>
      </c>
      <c r="J54" s="34"/>
      <c r="K54" s="67">
        <v>428.15000000000003</v>
      </c>
      <c r="L54" s="70">
        <v>48</v>
      </c>
      <c r="N54" s="32" t="s">
        <v>157</v>
      </c>
      <c r="O54" s="32" t="s">
        <v>19</v>
      </c>
      <c r="Q54" s="32" t="s">
        <v>165</v>
      </c>
    </row>
    <row r="55" spans="1:17" s="32" customFormat="1" ht="12.75">
      <c r="A55" s="33">
        <v>33</v>
      </c>
      <c r="B55" s="54" t="s">
        <v>28</v>
      </c>
      <c r="C55" s="123" t="s">
        <v>77</v>
      </c>
      <c r="D55" s="125" t="s">
        <v>78</v>
      </c>
      <c r="E55" s="131" t="s">
        <v>275</v>
      </c>
      <c r="F55" s="34">
        <v>82.35</v>
      </c>
      <c r="G55" s="104">
        <v>109.55</v>
      </c>
      <c r="H55" s="101">
        <v>80.45</v>
      </c>
      <c r="I55" s="52">
        <v>110.89</v>
      </c>
      <c r="J55" s="34"/>
      <c r="K55" s="67">
        <v>383.23999999999995</v>
      </c>
      <c r="L55" s="70">
        <v>49</v>
      </c>
      <c r="N55" s="32" t="s">
        <v>157</v>
      </c>
      <c r="O55" s="32" t="s">
        <v>12</v>
      </c>
      <c r="Q55" s="32" t="s">
        <v>20</v>
      </c>
    </row>
    <row r="56" spans="1:17" s="32" customFormat="1" ht="12.75">
      <c r="A56" s="33">
        <v>16</v>
      </c>
      <c r="B56" s="54" t="s">
        <v>28</v>
      </c>
      <c r="C56" s="123" t="s">
        <v>274</v>
      </c>
      <c r="D56" s="125" t="s">
        <v>169</v>
      </c>
      <c r="E56" s="131" t="s">
        <v>275</v>
      </c>
      <c r="F56" s="34">
        <v>67.91</v>
      </c>
      <c r="G56" s="104">
        <v>116.53999999999999</v>
      </c>
      <c r="H56" s="101">
        <v>59.2</v>
      </c>
      <c r="I56" s="52">
        <v>82.74</v>
      </c>
      <c r="J56" s="34"/>
      <c r="K56" s="67">
        <v>326.39</v>
      </c>
      <c r="L56" s="70">
        <v>50</v>
      </c>
      <c r="N56" s="32" t="s">
        <v>196</v>
      </c>
      <c r="O56" s="32" t="s">
        <v>21</v>
      </c>
      <c r="Q56" s="32" t="s">
        <v>90</v>
      </c>
    </row>
    <row r="57" spans="1:17" s="32" customFormat="1" ht="13.5" thickBot="1">
      <c r="A57" s="35">
        <v>44</v>
      </c>
      <c r="B57" s="55" t="s">
        <v>28</v>
      </c>
      <c r="C57" s="126" t="s">
        <v>298</v>
      </c>
      <c r="D57" s="129" t="s">
        <v>299</v>
      </c>
      <c r="E57" s="133" t="s">
        <v>295</v>
      </c>
      <c r="F57" s="36">
        <v>21.700000000000003</v>
      </c>
      <c r="G57" s="105">
        <v>90.67</v>
      </c>
      <c r="H57" s="102">
        <v>49.99</v>
      </c>
      <c r="I57" s="134">
        <v>95.12</v>
      </c>
      <c r="J57" s="36"/>
      <c r="K57" s="68">
        <v>257.48</v>
      </c>
      <c r="L57" s="71">
        <v>51</v>
      </c>
      <c r="N57" s="32" t="s">
        <v>222</v>
      </c>
      <c r="O57" s="32" t="s">
        <v>19</v>
      </c>
      <c r="Q57" s="32" t="s">
        <v>107</v>
      </c>
    </row>
    <row r="58" spans="1:12" s="32" customFormat="1" ht="16.5" thickBot="1">
      <c r="A58" s="167" t="s">
        <v>356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9"/>
    </row>
    <row r="59" spans="1:17" s="32" customFormat="1" ht="12.75">
      <c r="A59" s="30">
        <v>47</v>
      </c>
      <c r="B59" s="53" t="s">
        <v>267</v>
      </c>
      <c r="C59" s="122" t="s">
        <v>44</v>
      </c>
      <c r="D59" s="127" t="s">
        <v>25</v>
      </c>
      <c r="E59" s="130" t="s">
        <v>68</v>
      </c>
      <c r="F59" s="31">
        <v>153.48</v>
      </c>
      <c r="G59" s="103">
        <v>154.09</v>
      </c>
      <c r="H59" s="100">
        <v>97.53999999999999</v>
      </c>
      <c r="I59" s="56">
        <v>191.34</v>
      </c>
      <c r="J59" s="31"/>
      <c r="K59" s="66">
        <v>596.45</v>
      </c>
      <c r="L59" s="69">
        <v>1</v>
      </c>
      <c r="N59" s="32" t="s">
        <v>220</v>
      </c>
      <c r="O59" s="32" t="s">
        <v>19</v>
      </c>
      <c r="Q59" s="32" t="s">
        <v>221</v>
      </c>
    </row>
    <row r="60" spans="1:17" s="32" customFormat="1" ht="12.75">
      <c r="A60" s="33">
        <v>15</v>
      </c>
      <c r="B60" s="54" t="s">
        <v>267</v>
      </c>
      <c r="C60" s="123" t="s">
        <v>32</v>
      </c>
      <c r="D60" s="125" t="s">
        <v>7</v>
      </c>
      <c r="E60" s="131" t="s">
        <v>273</v>
      </c>
      <c r="F60" s="34">
        <v>153.18</v>
      </c>
      <c r="G60" s="104">
        <v>152.11</v>
      </c>
      <c r="H60" s="101">
        <v>95.3</v>
      </c>
      <c r="I60" s="52">
        <v>178.34</v>
      </c>
      <c r="J60" s="34"/>
      <c r="K60" s="67">
        <v>578.9300000000001</v>
      </c>
      <c r="L60" s="70">
        <v>2</v>
      </c>
      <c r="N60" s="32" t="s">
        <v>159</v>
      </c>
      <c r="O60" s="32" t="s">
        <v>11</v>
      </c>
      <c r="Q60" s="32" t="s">
        <v>15</v>
      </c>
    </row>
    <row r="61" spans="1:17" s="32" customFormat="1" ht="12.75">
      <c r="A61" s="33">
        <v>7</v>
      </c>
      <c r="B61" s="54" t="s">
        <v>267</v>
      </c>
      <c r="C61" s="123" t="s">
        <v>33</v>
      </c>
      <c r="D61" s="125" t="s">
        <v>34</v>
      </c>
      <c r="E61" s="131" t="s">
        <v>90</v>
      </c>
      <c r="F61" s="34">
        <v>155.57</v>
      </c>
      <c r="G61" s="104">
        <v>152.42000000000002</v>
      </c>
      <c r="H61" s="101">
        <v>92.26</v>
      </c>
      <c r="I61" s="52">
        <v>178.57999999999998</v>
      </c>
      <c r="J61" s="34"/>
      <c r="K61" s="67">
        <v>578.8299999999999</v>
      </c>
      <c r="L61" s="70">
        <v>3</v>
      </c>
      <c r="N61" s="32" t="s">
        <v>197</v>
      </c>
      <c r="O61" s="32" t="s">
        <v>21</v>
      </c>
      <c r="Q61" s="32" t="s">
        <v>90</v>
      </c>
    </row>
    <row r="62" spans="1:17" s="32" customFormat="1" ht="12.75">
      <c r="A62" s="33">
        <v>38</v>
      </c>
      <c r="B62" s="54" t="s">
        <v>267</v>
      </c>
      <c r="C62" s="123" t="s">
        <v>294</v>
      </c>
      <c r="D62" s="125" t="s">
        <v>127</v>
      </c>
      <c r="E62" s="131" t="s">
        <v>295</v>
      </c>
      <c r="F62" s="34">
        <v>152.54</v>
      </c>
      <c r="G62" s="104">
        <v>151.51</v>
      </c>
      <c r="H62" s="101">
        <v>88.02</v>
      </c>
      <c r="I62" s="52">
        <v>185.67000000000002</v>
      </c>
      <c r="J62" s="34"/>
      <c r="K62" s="67">
        <v>577.74</v>
      </c>
      <c r="L62" s="70">
        <v>4</v>
      </c>
      <c r="N62" s="32" t="s">
        <v>213</v>
      </c>
      <c r="O62" s="32" t="s">
        <v>74</v>
      </c>
      <c r="Q62" s="32" t="s">
        <v>214</v>
      </c>
    </row>
    <row r="63" spans="1:17" s="32" customFormat="1" ht="12.75">
      <c r="A63" s="33">
        <v>60</v>
      </c>
      <c r="B63" s="54" t="s">
        <v>267</v>
      </c>
      <c r="C63" s="123" t="s">
        <v>26</v>
      </c>
      <c r="D63" s="125" t="s">
        <v>21</v>
      </c>
      <c r="E63" s="131" t="s">
        <v>68</v>
      </c>
      <c r="F63" s="34">
        <v>139.85</v>
      </c>
      <c r="G63" s="104">
        <v>139.29</v>
      </c>
      <c r="H63" s="101">
        <v>94.23</v>
      </c>
      <c r="I63" s="52">
        <v>180.46</v>
      </c>
      <c r="J63" s="34"/>
      <c r="K63" s="67">
        <v>553.83</v>
      </c>
      <c r="L63" s="70">
        <v>5</v>
      </c>
      <c r="N63" s="32" t="s">
        <v>210</v>
      </c>
      <c r="O63" s="32" t="s">
        <v>19</v>
      </c>
      <c r="Q63" s="32" t="s">
        <v>202</v>
      </c>
    </row>
    <row r="64" spans="1:17" s="32" customFormat="1" ht="12.75">
      <c r="A64" s="33">
        <v>22</v>
      </c>
      <c r="B64" s="54" t="s">
        <v>267</v>
      </c>
      <c r="C64" s="123" t="s">
        <v>115</v>
      </c>
      <c r="D64" s="125" t="s">
        <v>116</v>
      </c>
      <c r="E64" s="131" t="s">
        <v>101</v>
      </c>
      <c r="F64" s="34">
        <v>146.05</v>
      </c>
      <c r="G64" s="104">
        <v>133.45</v>
      </c>
      <c r="H64" s="101">
        <v>82.99</v>
      </c>
      <c r="I64" s="52">
        <v>184.46</v>
      </c>
      <c r="J64" s="34"/>
      <c r="K64" s="67">
        <v>546.95</v>
      </c>
      <c r="L64" s="70">
        <v>6</v>
      </c>
      <c r="N64" s="32" t="s">
        <v>181</v>
      </c>
      <c r="O64" s="32" t="s">
        <v>169</v>
      </c>
      <c r="Q64" s="32" t="s">
        <v>229</v>
      </c>
    </row>
    <row r="65" spans="1:17" s="32" customFormat="1" ht="12.75">
      <c r="A65" s="33">
        <v>5</v>
      </c>
      <c r="B65" s="54" t="s">
        <v>267</v>
      </c>
      <c r="C65" s="123" t="s">
        <v>38</v>
      </c>
      <c r="D65" s="125" t="s">
        <v>39</v>
      </c>
      <c r="E65" s="132" t="s">
        <v>90</v>
      </c>
      <c r="F65" s="34">
        <v>97.83</v>
      </c>
      <c r="G65" s="104">
        <v>132.38</v>
      </c>
      <c r="H65" s="101">
        <v>92.66</v>
      </c>
      <c r="I65" s="52">
        <v>170.4</v>
      </c>
      <c r="J65" s="34"/>
      <c r="K65" s="67">
        <v>493.27</v>
      </c>
      <c r="L65" s="70">
        <v>7</v>
      </c>
      <c r="N65" s="32" t="s">
        <v>181</v>
      </c>
      <c r="O65" s="32" t="s">
        <v>169</v>
      </c>
      <c r="Q65" s="32" t="s">
        <v>198</v>
      </c>
    </row>
    <row r="66" spans="1:17" s="32" customFormat="1" ht="12.75">
      <c r="A66" s="33">
        <v>32</v>
      </c>
      <c r="B66" s="54" t="s">
        <v>267</v>
      </c>
      <c r="C66" s="123" t="s">
        <v>70</v>
      </c>
      <c r="D66" s="125" t="s">
        <v>13</v>
      </c>
      <c r="E66" s="131" t="s">
        <v>275</v>
      </c>
      <c r="F66" s="34">
        <v>129.55</v>
      </c>
      <c r="G66" s="104">
        <v>121.00999999999999</v>
      </c>
      <c r="H66" s="101">
        <v>83.95</v>
      </c>
      <c r="I66" s="52">
        <v>158.02</v>
      </c>
      <c r="J66" s="34"/>
      <c r="K66" s="67">
        <v>492.53</v>
      </c>
      <c r="L66" s="70">
        <v>8</v>
      </c>
      <c r="N66" s="32" t="s">
        <v>183</v>
      </c>
      <c r="O66" s="32" t="s">
        <v>19</v>
      </c>
      <c r="Q66" s="32" t="s">
        <v>230</v>
      </c>
    </row>
    <row r="67" spans="1:17" s="32" customFormat="1" ht="12.75">
      <c r="A67" s="33">
        <v>41</v>
      </c>
      <c r="B67" s="54" t="s">
        <v>267</v>
      </c>
      <c r="C67" s="124" t="s">
        <v>135</v>
      </c>
      <c r="D67" s="128" t="s">
        <v>136</v>
      </c>
      <c r="E67" s="132" t="s">
        <v>132</v>
      </c>
      <c r="F67" s="34">
        <v>101.22</v>
      </c>
      <c r="G67" s="104">
        <v>143.11</v>
      </c>
      <c r="H67" s="101">
        <v>82.43</v>
      </c>
      <c r="I67" s="52">
        <v>159.63</v>
      </c>
      <c r="J67" s="34"/>
      <c r="K67" s="67">
        <v>486.39</v>
      </c>
      <c r="L67" s="70">
        <v>9</v>
      </c>
      <c r="N67" s="32" t="s">
        <v>185</v>
      </c>
      <c r="O67" s="32" t="s">
        <v>76</v>
      </c>
      <c r="Q67" s="32" t="s">
        <v>90</v>
      </c>
    </row>
    <row r="68" spans="1:17" s="32" customFormat="1" ht="13.5" thickBot="1">
      <c r="A68" s="35">
        <v>24</v>
      </c>
      <c r="B68" s="55" t="s">
        <v>267</v>
      </c>
      <c r="C68" s="126" t="s">
        <v>289</v>
      </c>
      <c r="D68" s="129" t="s">
        <v>19</v>
      </c>
      <c r="E68" s="133" t="s">
        <v>101</v>
      </c>
      <c r="F68" s="36">
        <v>110.04</v>
      </c>
      <c r="G68" s="105">
        <v>123.23</v>
      </c>
      <c r="H68" s="102">
        <v>0</v>
      </c>
      <c r="I68" s="134">
        <v>158.15</v>
      </c>
      <c r="J68" s="36"/>
      <c r="K68" s="68">
        <v>391.42</v>
      </c>
      <c r="L68" s="71">
        <v>10</v>
      </c>
      <c r="N68" s="32" t="s">
        <v>185</v>
      </c>
      <c r="O68" s="32" t="s">
        <v>76</v>
      </c>
      <c r="Q68" s="32" t="s">
        <v>195</v>
      </c>
    </row>
    <row r="69" spans="1:17" s="32" customFormat="1" ht="12.75">
      <c r="A69" s="37"/>
      <c r="B69" s="37">
        <f>COUNTIF(B7:B68,"R")</f>
        <v>10</v>
      </c>
      <c r="C69" s="38"/>
      <c r="D69" s="39"/>
      <c r="E69" s="39"/>
      <c r="F69" s="40"/>
      <c r="G69" s="40"/>
      <c r="H69" s="40"/>
      <c r="I69" s="40"/>
      <c r="J69" s="40"/>
      <c r="K69" s="41"/>
      <c r="L69" s="42"/>
      <c r="N69" s="10" t="s">
        <v>208</v>
      </c>
      <c r="O69" s="10" t="s">
        <v>209</v>
      </c>
      <c r="P69" s="10"/>
      <c r="Q69" s="10" t="s">
        <v>180</v>
      </c>
    </row>
    <row r="70" spans="1:17" ht="12.75">
      <c r="A70" s="43"/>
      <c r="B70" s="43"/>
      <c r="C70" s="43" t="s">
        <v>5</v>
      </c>
      <c r="D70" s="44">
        <f ca="1">NOW()</f>
        <v>45402.682806944445</v>
      </c>
      <c r="F70" s="10">
        <f>'1.'!AC2</f>
        <v>19</v>
      </c>
      <c r="G70" s="10">
        <f>'2.'!AC2</f>
        <v>19</v>
      </c>
      <c r="H70" s="10">
        <f>'3.'!AC2</f>
        <v>20</v>
      </c>
      <c r="I70" s="10">
        <f>'4.'!AC2</f>
        <v>19</v>
      </c>
      <c r="K70" s="10">
        <f>SUM(F70:H70)</f>
        <v>58</v>
      </c>
      <c r="N70" s="10" t="s">
        <v>44</v>
      </c>
      <c r="O70" s="10" t="s">
        <v>25</v>
      </c>
      <c r="Q70" s="10" t="s">
        <v>68</v>
      </c>
    </row>
    <row r="71" spans="14:17" ht="12.75">
      <c r="N71" s="10" t="s">
        <v>231</v>
      </c>
      <c r="O71" s="10" t="s">
        <v>9</v>
      </c>
      <c r="Q71" s="10" t="s">
        <v>107</v>
      </c>
    </row>
    <row r="72" spans="3:17" ht="12.75">
      <c r="C72" s="45" t="s">
        <v>23</v>
      </c>
      <c r="D72" s="10" t="s">
        <v>253</v>
      </c>
      <c r="G72" s="45" t="s">
        <v>24</v>
      </c>
      <c r="H72" s="45"/>
      <c r="I72" s="46"/>
      <c r="J72" s="46"/>
      <c r="K72" s="10" t="s">
        <v>254</v>
      </c>
      <c r="N72" s="10" t="s">
        <v>126</v>
      </c>
      <c r="O72" s="10" t="s">
        <v>127</v>
      </c>
      <c r="Q72" s="10" t="s">
        <v>90</v>
      </c>
    </row>
    <row r="73" spans="1:17" ht="12.75">
      <c r="A73" s="47"/>
      <c r="B73" s="47"/>
      <c r="C73" s="47"/>
      <c r="D73" s="47"/>
      <c r="E73" s="47"/>
      <c r="N73" s="10" t="s">
        <v>67</v>
      </c>
      <c r="O73" s="10" t="s">
        <v>12</v>
      </c>
      <c r="Q73" s="10" t="s">
        <v>20</v>
      </c>
    </row>
    <row r="74" spans="1:17" ht="12.75">
      <c r="A74" s="47"/>
      <c r="B74" s="47"/>
      <c r="C74" s="47"/>
      <c r="D74" s="47"/>
      <c r="E74" s="47"/>
      <c r="N74" s="32" t="s">
        <v>163</v>
      </c>
      <c r="O74" s="32" t="s">
        <v>164</v>
      </c>
      <c r="P74" s="32"/>
      <c r="Q74" s="32" t="s">
        <v>165</v>
      </c>
    </row>
    <row r="75" spans="1:17" ht="12.75">
      <c r="A75" s="47"/>
      <c r="B75" s="47"/>
      <c r="C75" s="47"/>
      <c r="D75" s="47"/>
      <c r="E75" s="47"/>
      <c r="N75" s="10" t="s">
        <v>128</v>
      </c>
      <c r="O75" s="10" t="s">
        <v>47</v>
      </c>
      <c r="Q75" s="10" t="s">
        <v>90</v>
      </c>
    </row>
    <row r="76" spans="1:17" ht="12.75">
      <c r="A76" s="47"/>
      <c r="B76" s="47"/>
      <c r="C76" s="38"/>
      <c r="D76" s="39"/>
      <c r="E76" s="39"/>
      <c r="N76" s="10" t="s">
        <v>38</v>
      </c>
      <c r="O76" s="10" t="s">
        <v>39</v>
      </c>
      <c r="Q76" s="10" t="s">
        <v>15</v>
      </c>
    </row>
    <row r="77" spans="1:17" ht="12.75">
      <c r="A77" s="47"/>
      <c r="B77" s="47"/>
      <c r="C77" s="38"/>
      <c r="D77" s="39"/>
      <c r="E77" s="39"/>
      <c r="N77" s="10" t="s">
        <v>38</v>
      </c>
      <c r="O77" s="10" t="s">
        <v>39</v>
      </c>
      <c r="Q77" s="10" t="s">
        <v>90</v>
      </c>
    </row>
    <row r="78" spans="1:17" ht="12.75">
      <c r="A78" s="47"/>
      <c r="B78" s="47"/>
      <c r="C78" s="47"/>
      <c r="D78" s="47"/>
      <c r="E78" s="47"/>
      <c r="N78" s="10" t="s">
        <v>215</v>
      </c>
      <c r="O78" s="10" t="s">
        <v>216</v>
      </c>
      <c r="Q78" s="10" t="s">
        <v>217</v>
      </c>
    </row>
    <row r="79" spans="14:17" ht="12.75">
      <c r="N79" s="10" t="s">
        <v>129</v>
      </c>
      <c r="O79" s="10" t="s">
        <v>25</v>
      </c>
      <c r="Q79" s="10" t="s">
        <v>20</v>
      </c>
    </row>
    <row r="80" spans="14:17" ht="12.75">
      <c r="N80" s="10" t="s">
        <v>182</v>
      </c>
      <c r="O80" s="10" t="s">
        <v>11</v>
      </c>
      <c r="Q80" s="10" t="s">
        <v>37</v>
      </c>
    </row>
    <row r="81" spans="14:17" ht="12.75">
      <c r="N81" s="10" t="s">
        <v>187</v>
      </c>
      <c r="O81" s="10" t="s">
        <v>188</v>
      </c>
      <c r="Q81" s="10" t="s">
        <v>184</v>
      </c>
    </row>
    <row r="82" spans="14:17" ht="12.75">
      <c r="N82" s="10" t="s">
        <v>130</v>
      </c>
      <c r="O82" s="10" t="s">
        <v>9</v>
      </c>
      <c r="Q82" s="10" t="s">
        <v>90</v>
      </c>
    </row>
    <row r="83" spans="14:17" ht="12.75">
      <c r="N83" s="10" t="s">
        <v>131</v>
      </c>
      <c r="O83" s="10" t="s">
        <v>25</v>
      </c>
      <c r="Q83" s="10" t="s">
        <v>132</v>
      </c>
    </row>
    <row r="84" spans="14:17" ht="12.75">
      <c r="N84" s="10" t="s">
        <v>79</v>
      </c>
      <c r="O84" s="10" t="s">
        <v>47</v>
      </c>
      <c r="Q84" s="10" t="s">
        <v>71</v>
      </c>
    </row>
    <row r="85" spans="14:17" ht="12.75">
      <c r="N85" s="10" t="s">
        <v>79</v>
      </c>
      <c r="O85" s="10" t="s">
        <v>47</v>
      </c>
      <c r="Q85" s="10" t="s">
        <v>177</v>
      </c>
    </row>
    <row r="86" spans="14:17" ht="12.75">
      <c r="N86" s="10" t="s">
        <v>73</v>
      </c>
      <c r="O86" s="10" t="s">
        <v>74</v>
      </c>
      <c r="Q86" s="10" t="s">
        <v>20</v>
      </c>
    </row>
    <row r="87" spans="14:17" ht="12.75">
      <c r="N87" s="10" t="s">
        <v>223</v>
      </c>
      <c r="O87" s="10" t="s">
        <v>92</v>
      </c>
      <c r="Q87" s="10" t="s">
        <v>224</v>
      </c>
    </row>
    <row r="88" spans="14:17" ht="12.75">
      <c r="N88" s="10" t="s">
        <v>32</v>
      </c>
      <c r="O88" s="10" t="s">
        <v>7</v>
      </c>
      <c r="Q88" s="10" t="s">
        <v>20</v>
      </c>
    </row>
    <row r="89" spans="14:17" ht="12.75">
      <c r="N89" s="10" t="s">
        <v>32</v>
      </c>
      <c r="O89" s="10" t="s">
        <v>7</v>
      </c>
      <c r="Q89" s="10" t="s">
        <v>72</v>
      </c>
    </row>
    <row r="90" spans="14:17" ht="12.75">
      <c r="N90" s="10" t="s">
        <v>32</v>
      </c>
      <c r="O90" s="10" t="s">
        <v>21</v>
      </c>
      <c r="Q90" s="10" t="s">
        <v>72</v>
      </c>
    </row>
    <row r="91" spans="14:17" ht="12.75">
      <c r="N91" s="10" t="s">
        <v>133</v>
      </c>
      <c r="O91" s="10" t="s">
        <v>134</v>
      </c>
      <c r="Q91" s="10" t="s">
        <v>20</v>
      </c>
    </row>
    <row r="92" spans="14:17" ht="12.75">
      <c r="N92" s="10" t="s">
        <v>135</v>
      </c>
      <c r="O92" s="10" t="s">
        <v>136</v>
      </c>
      <c r="Q92" s="10" t="s">
        <v>132</v>
      </c>
    </row>
    <row r="93" spans="14:17" ht="12.75">
      <c r="N93" s="10" t="s">
        <v>135</v>
      </c>
      <c r="O93" s="10" t="s">
        <v>12</v>
      </c>
      <c r="Q93" s="10" t="s">
        <v>132</v>
      </c>
    </row>
    <row r="94" spans="14:17" ht="12.75">
      <c r="N94" s="10" t="s">
        <v>232</v>
      </c>
      <c r="O94" s="10" t="s">
        <v>21</v>
      </c>
      <c r="Q94" s="10" t="s">
        <v>233</v>
      </c>
    </row>
    <row r="95" spans="14:17" ht="12.75">
      <c r="N95" s="10" t="s">
        <v>63</v>
      </c>
      <c r="O95" s="10" t="s">
        <v>13</v>
      </c>
      <c r="Q95" s="10" t="s">
        <v>43</v>
      </c>
    </row>
    <row r="96" spans="14:17" ht="12.75">
      <c r="N96" s="10" t="s">
        <v>63</v>
      </c>
      <c r="O96" s="10" t="s">
        <v>13</v>
      </c>
      <c r="Q96" s="10" t="s">
        <v>242</v>
      </c>
    </row>
    <row r="97" spans="14:17" ht="12.75">
      <c r="N97" s="10" t="s">
        <v>243</v>
      </c>
      <c r="O97" s="10" t="s">
        <v>52</v>
      </c>
      <c r="Q97" s="10" t="s">
        <v>244</v>
      </c>
    </row>
    <row r="98" spans="14:17" ht="12.75">
      <c r="N98" s="10" t="s">
        <v>243</v>
      </c>
      <c r="O98" s="10" t="s">
        <v>52</v>
      </c>
      <c r="Q98" s="10" t="s">
        <v>244</v>
      </c>
    </row>
    <row r="99" spans="14:17" ht="12.75">
      <c r="N99" s="10" t="s">
        <v>137</v>
      </c>
      <c r="O99" s="10" t="s">
        <v>138</v>
      </c>
      <c r="Q99" s="10" t="s">
        <v>90</v>
      </c>
    </row>
    <row r="100" spans="14:17" ht="12.75">
      <c r="N100" s="10" t="s">
        <v>139</v>
      </c>
      <c r="O100" s="10" t="s">
        <v>12</v>
      </c>
      <c r="Q100" s="10" t="s">
        <v>238</v>
      </c>
    </row>
    <row r="101" spans="14:17" ht="12.75">
      <c r="N101" s="10" t="s">
        <v>80</v>
      </c>
      <c r="O101" s="10" t="s">
        <v>13</v>
      </c>
      <c r="Q101" s="10" t="s">
        <v>68</v>
      </c>
    </row>
    <row r="102" spans="14:17" ht="12.75">
      <c r="N102" s="10" t="s">
        <v>140</v>
      </c>
      <c r="O102" s="10" t="s">
        <v>127</v>
      </c>
      <c r="Q102" s="10" t="s">
        <v>56</v>
      </c>
    </row>
    <row r="103" spans="14:17" ht="12.75">
      <c r="N103" s="10" t="s">
        <v>201</v>
      </c>
      <c r="O103" s="10" t="s">
        <v>19</v>
      </c>
      <c r="Q103" s="10" t="s">
        <v>202</v>
      </c>
    </row>
    <row r="104" spans="14:17" ht="12.75">
      <c r="N104" s="10" t="s">
        <v>201</v>
      </c>
      <c r="O104" s="10" t="s">
        <v>84</v>
      </c>
      <c r="Q104" s="10" t="s">
        <v>202</v>
      </c>
    </row>
    <row r="105" spans="14:17" ht="12.75">
      <c r="N105" s="10" t="s">
        <v>203</v>
      </c>
      <c r="O105" s="10" t="s">
        <v>84</v>
      </c>
      <c r="Q105" s="10" t="s">
        <v>202</v>
      </c>
    </row>
    <row r="106" spans="14:17" ht="12.75">
      <c r="N106" s="10" t="s">
        <v>204</v>
      </c>
      <c r="O106" s="10" t="s">
        <v>205</v>
      </c>
      <c r="Q106" s="10" t="s">
        <v>206</v>
      </c>
    </row>
    <row r="107" spans="14:17" ht="12.75">
      <c r="N107" s="10" t="s">
        <v>141</v>
      </c>
      <c r="O107" s="10" t="s">
        <v>142</v>
      </c>
      <c r="Q107" s="10" t="s">
        <v>143</v>
      </c>
    </row>
    <row r="108" spans="14:17" ht="12.75">
      <c r="N108" s="10" t="s">
        <v>70</v>
      </c>
      <c r="O108" s="10" t="s">
        <v>13</v>
      </c>
      <c r="Q108" s="10" t="s">
        <v>37</v>
      </c>
    </row>
    <row r="109" spans="14:17" ht="12.75">
      <c r="N109" s="10" t="s">
        <v>227</v>
      </c>
      <c r="O109" s="10" t="s">
        <v>21</v>
      </c>
      <c r="Q109" s="10" t="s">
        <v>214</v>
      </c>
    </row>
    <row r="110" spans="14:17" ht="12.75">
      <c r="N110" s="10" t="s">
        <v>144</v>
      </c>
      <c r="O110" s="10" t="s">
        <v>11</v>
      </c>
      <c r="Q110" s="10" t="s">
        <v>66</v>
      </c>
    </row>
    <row r="111" spans="14:17" ht="12.75">
      <c r="N111" s="10" t="s">
        <v>75</v>
      </c>
      <c r="O111" s="10" t="s">
        <v>76</v>
      </c>
      <c r="Q111" s="10" t="s">
        <v>37</v>
      </c>
    </row>
    <row r="112" spans="14:17" ht="12.75">
      <c r="N112" s="10" t="s">
        <v>55</v>
      </c>
      <c r="O112" s="10" t="s">
        <v>54</v>
      </c>
      <c r="Q112" s="10" t="s">
        <v>56</v>
      </c>
    </row>
    <row r="113" spans="14:17" ht="12.75">
      <c r="N113" s="10" t="s">
        <v>145</v>
      </c>
      <c r="O113" s="10" t="s">
        <v>34</v>
      </c>
      <c r="Q113" s="10" t="s">
        <v>89</v>
      </c>
    </row>
    <row r="114" spans="14:17" ht="12.75">
      <c r="N114" s="10" t="s">
        <v>146</v>
      </c>
      <c r="O114" s="10" t="s">
        <v>14</v>
      </c>
      <c r="Q114" s="10" t="s">
        <v>147</v>
      </c>
    </row>
    <row r="115" spans="14:17" ht="12.75">
      <c r="N115" s="10" t="s">
        <v>45</v>
      </c>
      <c r="O115" s="10" t="s">
        <v>6</v>
      </c>
      <c r="Q115" s="10" t="s">
        <v>37</v>
      </c>
    </row>
    <row r="116" spans="14:17" ht="12.75">
      <c r="N116" s="10" t="s">
        <v>240</v>
      </c>
      <c r="O116" s="10" t="s">
        <v>21</v>
      </c>
      <c r="Q116" s="10" t="s">
        <v>241</v>
      </c>
    </row>
    <row r="117" spans="14:17" ht="12.75">
      <c r="N117" s="10" t="s">
        <v>228</v>
      </c>
      <c r="O117" s="10" t="s">
        <v>21</v>
      </c>
      <c r="Q117" s="10" t="s">
        <v>107</v>
      </c>
    </row>
    <row r="118" spans="14:17" ht="12.75">
      <c r="N118" s="10" t="s">
        <v>148</v>
      </c>
      <c r="O118" s="10" t="s">
        <v>149</v>
      </c>
      <c r="Q118" s="10" t="s">
        <v>68</v>
      </c>
    </row>
    <row r="119" spans="14:17" ht="12.75">
      <c r="N119" s="10" t="s">
        <v>150</v>
      </c>
      <c r="O119" s="10" t="s">
        <v>151</v>
      </c>
      <c r="Q119" s="10" t="s">
        <v>72</v>
      </c>
    </row>
    <row r="120" spans="14:17" ht="12.75">
      <c r="N120" s="10" t="s">
        <v>152</v>
      </c>
      <c r="O120" s="10" t="s">
        <v>153</v>
      </c>
      <c r="Q120" s="10" t="s">
        <v>89</v>
      </c>
    </row>
    <row r="121" spans="14:17" ht="12.75">
      <c r="N121" s="10" t="s">
        <v>48</v>
      </c>
      <c r="O121" s="10" t="s">
        <v>22</v>
      </c>
      <c r="Q121" s="10" t="s">
        <v>68</v>
      </c>
    </row>
    <row r="122" spans="14:17" ht="12.75">
      <c r="N122" s="10" t="s">
        <v>154</v>
      </c>
      <c r="O122" s="10" t="s">
        <v>155</v>
      </c>
      <c r="Q122" s="10" t="s">
        <v>68</v>
      </c>
    </row>
    <row r="123" spans="14:17" ht="12.75">
      <c r="N123" s="10" t="s">
        <v>77</v>
      </c>
      <c r="O123" s="10" t="s">
        <v>78</v>
      </c>
      <c r="Q123" s="10" t="s">
        <v>37</v>
      </c>
    </row>
    <row r="124" spans="14:17" ht="12.75">
      <c r="N124" s="10" t="s">
        <v>60</v>
      </c>
      <c r="O124" s="10" t="s">
        <v>19</v>
      </c>
      <c r="Q124" s="10" t="s">
        <v>59</v>
      </c>
    </row>
    <row r="125" spans="14:17" ht="12.75">
      <c r="N125" s="10" t="s">
        <v>69</v>
      </c>
      <c r="O125" s="10" t="s">
        <v>12</v>
      </c>
      <c r="Q125" s="10" t="s">
        <v>68</v>
      </c>
    </row>
    <row r="126" spans="14:17" ht="12.75">
      <c r="N126" s="10" t="s">
        <v>8</v>
      </c>
      <c r="O126" s="10" t="s">
        <v>9</v>
      </c>
      <c r="Q126" s="10" t="s">
        <v>20</v>
      </c>
    </row>
    <row r="127" spans="14:17" ht="12.75">
      <c r="N127" s="10" t="s">
        <v>29</v>
      </c>
      <c r="O127" s="10" t="s">
        <v>30</v>
      </c>
      <c r="Q127" s="10" t="s">
        <v>20</v>
      </c>
    </row>
    <row r="128" spans="14:17" ht="12.75">
      <c r="N128" s="10" t="s">
        <v>171</v>
      </c>
      <c r="O128" s="10" t="s">
        <v>30</v>
      </c>
      <c r="Q128" s="10" t="s">
        <v>156</v>
      </c>
    </row>
    <row r="129" spans="14:17" ht="12.75">
      <c r="N129" s="32"/>
      <c r="O129" s="32"/>
      <c r="P129" s="32"/>
      <c r="Q129" s="32"/>
    </row>
    <row r="132" spans="14:17" ht="12.75">
      <c r="N132" s="32"/>
      <c r="O132" s="32"/>
      <c r="P132" s="32"/>
      <c r="Q132" s="32"/>
    </row>
    <row r="136" spans="14:17" ht="12.75">
      <c r="N136" s="32"/>
      <c r="O136" s="32"/>
      <c r="P136" s="32"/>
      <c r="Q136" s="32"/>
    </row>
    <row r="137" spans="14:17" ht="12.75">
      <c r="N137" s="32"/>
      <c r="O137" s="32"/>
      <c r="P137" s="32"/>
      <c r="Q137" s="32"/>
    </row>
    <row r="141" spans="14:17" ht="12.75">
      <c r="N141" s="32"/>
      <c r="O141" s="32"/>
      <c r="P141" s="32"/>
      <c r="Q141" s="32"/>
    </row>
    <row r="142" spans="14:17" ht="12.75">
      <c r="N142" s="32"/>
      <c r="O142" s="32"/>
      <c r="P142" s="32"/>
      <c r="Q142" s="32"/>
    </row>
    <row r="146" spans="14:17" ht="12.75">
      <c r="N146" s="32"/>
      <c r="O146" s="32"/>
      <c r="P146" s="32"/>
      <c r="Q146" s="32"/>
    </row>
    <row r="147" spans="14:17" ht="12.75">
      <c r="N147" s="32"/>
      <c r="O147" s="32"/>
      <c r="P147" s="32"/>
      <c r="Q147" s="32"/>
    </row>
    <row r="150" spans="14:17" ht="12.75">
      <c r="N150" s="32"/>
      <c r="O150" s="32"/>
      <c r="P150" s="32"/>
      <c r="Q150" s="32"/>
    </row>
    <row r="163" spans="14:17" ht="12.75">
      <c r="N163" s="32"/>
      <c r="O163" s="32"/>
      <c r="P163" s="32"/>
      <c r="Q163" s="32"/>
    </row>
    <row r="175" spans="14:17" ht="12.75">
      <c r="N175" s="32"/>
      <c r="O175" s="32"/>
      <c r="P175" s="32"/>
      <c r="Q175" s="32"/>
    </row>
  </sheetData>
  <sheetProtection/>
  <mergeCells count="11">
    <mergeCell ref="L4:L5"/>
    <mergeCell ref="A58:L58"/>
    <mergeCell ref="A6:L6"/>
    <mergeCell ref="A1:D3"/>
    <mergeCell ref="E1:J3"/>
    <mergeCell ref="K1:L3"/>
    <mergeCell ref="A4:A5"/>
    <mergeCell ref="B4:B5"/>
    <mergeCell ref="C4:C5"/>
    <mergeCell ref="D4:D5"/>
    <mergeCell ref="E4:E5"/>
  </mergeCells>
  <conditionalFormatting sqref="B7:B57 B59:B68">
    <cfRule type="cellIs" priority="2" dxfId="1" operator="equal" stopIfTrue="1">
      <formula>"R"</formula>
    </cfRule>
  </conditionalFormatting>
  <conditionalFormatting sqref="F7:J57 F59:J68">
    <cfRule type="cellIs" priority="1" dxfId="8" operator="equal" stopIfTrue="1">
      <formula>0</formula>
    </cfRule>
  </conditionalFormatting>
  <printOptions horizontalCentered="1"/>
  <pageMargins left="0.15748031496062992" right="0.1968503937007874" top="0.3937007874015748" bottom="0.35433070866141736" header="0.2362204724409449" footer="0.3937007874015748"/>
  <pageSetup fitToHeight="1" fitToWidth="1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Střelecký klub Telč</cp:lastModifiedBy>
  <cp:lastPrinted>2024-04-20T13:47:17Z</cp:lastPrinted>
  <dcterms:created xsi:type="dcterms:W3CDTF">2003-04-01T12:06:07Z</dcterms:created>
  <dcterms:modified xsi:type="dcterms:W3CDTF">2024-04-20T14:23:45Z</dcterms:modified>
  <cp:category/>
  <cp:version/>
  <cp:contentType/>
  <cp:contentStatus/>
</cp:coreProperties>
</file>